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1"/>
  <workbookPr codeName="ThisWorkbook"/>
  <mc:AlternateContent xmlns:mc="http://schemas.openxmlformats.org/markup-compatibility/2006">
    <mc:Choice Requires="x15">
      <x15ac:absPath xmlns:x15ac="http://schemas.microsoft.com/office/spreadsheetml/2010/11/ac" url="C:\Users\jcontreras\Desktop\CHAO_MARCAS\ADMINISTRATIVA\"/>
    </mc:Choice>
  </mc:AlternateContent>
  <xr:revisionPtr revIDLastSave="0" documentId="8_{9279FF7C-7D8B-4E7B-B3BC-AEF4E82ED6CD}" xr6:coauthVersionLast="36" xr6:coauthVersionMax="36" xr10:uidLastSave="{00000000-0000-0000-0000-000000000000}"/>
  <bookViews>
    <workbookView xWindow="0" yWindow="0" windowWidth="23040" windowHeight="8364" tabRatio="888" xr2:uid="{00000000-000D-0000-FFFF-FFFF00000000}"/>
  </bookViews>
  <sheets>
    <sheet name="CONCILIACIÓN DIARIA" sheetId="2" r:id="rId1"/>
    <sheet name="INSTRUCTIVO" sheetId="5" r:id="rId2"/>
  </sheets>
  <externalReferences>
    <externalReference r:id="rId3"/>
  </externalReferences>
  <definedNames>
    <definedName name="_xlnm.Print_Area" localSheetId="0">'CONCILIACIÓN DIARIA'!$A$1:$N$33</definedName>
    <definedName name="_xlnm.Print_Area" localSheetId="1">INSTRUCTIVO!$B$1:$U$113</definedName>
  </definedNames>
  <calcPr calcId="191029"/>
</workbook>
</file>

<file path=xl/calcChain.xml><?xml version="1.0" encoding="utf-8"?>
<calcChain xmlns="http://schemas.openxmlformats.org/spreadsheetml/2006/main">
  <c r="L79" i="5" l="1"/>
  <c r="N78" i="5"/>
  <c r="N77" i="5"/>
  <c r="N76" i="5"/>
  <c r="N75" i="5"/>
  <c r="N74" i="5"/>
  <c r="N73" i="5"/>
  <c r="N79" i="5" s="1"/>
  <c r="I84" i="5"/>
  <c r="I85" i="5" s="1"/>
  <c r="L64" i="5"/>
  <c r="N63" i="5"/>
  <c r="N62" i="5"/>
  <c r="N61" i="5"/>
  <c r="N60" i="5"/>
  <c r="N59" i="5"/>
  <c r="N58" i="5"/>
  <c r="I69" i="5" s="1"/>
  <c r="N57" i="5"/>
  <c r="I68" i="5" s="1"/>
  <c r="I53" i="5"/>
  <c r="T52" i="5"/>
  <c r="T51" i="5"/>
  <c r="T50" i="5"/>
  <c r="L41" i="5"/>
  <c r="N40" i="5"/>
  <c r="N39" i="5"/>
  <c r="N38" i="5"/>
  <c r="N37" i="5"/>
  <c r="N36" i="5"/>
  <c r="N35" i="5"/>
  <c r="I46" i="5"/>
  <c r="N34" i="5"/>
  <c r="I45" i="5" s="1"/>
  <c r="I47" i="5" s="1"/>
  <c r="L31" i="5"/>
  <c r="A31" i="5"/>
  <c r="N30" i="5"/>
  <c r="N29" i="5"/>
  <c r="L26" i="5"/>
  <c r="A26" i="5"/>
  <c r="N25" i="5"/>
  <c r="N24" i="5"/>
  <c r="A22" i="5"/>
  <c r="L21" i="5"/>
  <c r="N21" i="5" s="1"/>
  <c r="N20" i="5"/>
  <c r="N18" i="5"/>
  <c r="A18" i="5"/>
  <c r="N17" i="5"/>
  <c r="A17" i="5"/>
  <c r="N16" i="5"/>
  <c r="A16" i="5"/>
  <c r="N15" i="5"/>
  <c r="N14" i="5"/>
  <c r="A14" i="5"/>
  <c r="N13" i="5"/>
  <c r="A13" i="5"/>
  <c r="T12" i="5"/>
  <c r="R12" i="5"/>
  <c r="P12" i="5"/>
  <c r="N12" i="5"/>
  <c r="T11" i="5"/>
  <c r="R11" i="5"/>
  <c r="P11" i="5"/>
  <c r="N11" i="5"/>
  <c r="A11" i="5"/>
  <c r="T10" i="5"/>
  <c r="R10" i="5"/>
  <c r="P10" i="5"/>
  <c r="N10" i="5"/>
  <c r="A10" i="5"/>
  <c r="T9" i="5"/>
  <c r="R9" i="5"/>
  <c r="P9" i="5"/>
  <c r="N9" i="5"/>
  <c r="A9" i="5"/>
  <c r="H12" i="2"/>
  <c r="K18" i="2" s="1"/>
  <c r="M18" i="2" s="1"/>
  <c r="E6" i="2"/>
  <c r="E10" i="2"/>
  <c r="E16" i="2" s="1"/>
  <c r="E11" i="2"/>
  <c r="E12" i="2"/>
  <c r="E13" i="2"/>
  <c r="E14" i="2"/>
  <c r="E15" i="2"/>
  <c r="M17" i="2"/>
  <c r="E18" i="2"/>
  <c r="E19" i="2"/>
  <c r="E20" i="2"/>
  <c r="E21" i="2"/>
  <c r="E22" i="2"/>
  <c r="E23" i="2"/>
  <c r="E24" i="2"/>
  <c r="H13" i="2"/>
  <c r="H14" i="2" s="1"/>
  <c r="K12" i="2"/>
  <c r="L11" i="2"/>
  <c r="M11" i="2"/>
  <c r="L22" i="5"/>
  <c r="N22" i="5" l="1"/>
  <c r="N31" i="5"/>
  <c r="N26" i="5"/>
  <c r="E25" i="2"/>
  <c r="E26" i="2" s="1"/>
  <c r="K16" i="2" s="1"/>
  <c r="M16" i="2" s="1"/>
  <c r="M19" i="2" s="1"/>
  <c r="M20" i="2" s="1"/>
  <c r="I70" i="5"/>
  <c r="N64" i="5"/>
  <c r="N41" i="5"/>
  <c r="I52" i="5" s="1"/>
  <c r="I5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INTURIA</author>
    <author>German Ortiz Martín</author>
  </authors>
  <commentList>
    <comment ref="D10" authorId="0" shapeId="0" xr:uid="{00000000-0006-0000-0000-000001000000}">
      <text>
        <r>
          <rPr>
            <b/>
            <sz val="12"/>
            <color indexed="81"/>
            <rFont val="Tahoma"/>
            <family val="2"/>
          </rPr>
          <t>Celdas MANUALES  E-15 al E-20
E-23 AL E-29</t>
        </r>
      </text>
    </comment>
    <comment ref="G11" authorId="1" shapeId="0" xr:uid="{00000000-0006-0000-0000-000002000000}">
      <text>
        <r>
          <rPr>
            <sz val="12"/>
            <color indexed="81"/>
            <rFont val="Tahoma"/>
            <family val="2"/>
          </rPr>
          <t xml:space="preserve">Gasto acumulado del mes que deeb coincidir con reembolso en tramite + recibos de oficales de caja menor pendientes de reembolso </t>
        </r>
      </text>
    </comment>
    <comment ref="K17" authorId="0" shapeId="0" xr:uid="{00000000-0006-0000-0000-000003000000}">
      <text>
        <r>
          <rPr>
            <b/>
            <sz val="8"/>
            <color indexed="81"/>
            <rFont val="Tahoma"/>
            <family val="2"/>
          </rPr>
          <t>CELDA MANUAL</t>
        </r>
      </text>
    </comment>
  </commentList>
</comments>
</file>

<file path=xl/sharedStrings.xml><?xml version="1.0" encoding="utf-8"?>
<sst xmlns="http://schemas.openxmlformats.org/spreadsheetml/2006/main" count="284" uniqueCount="124">
  <si>
    <t>BILLETES</t>
  </si>
  <si>
    <t>MONEDAS</t>
  </si>
  <si>
    <t>TOTAL</t>
  </si>
  <si>
    <t>TOTAL EFECTIVO</t>
  </si>
  <si>
    <t>RECIBOS</t>
  </si>
  <si>
    <t>EFECTIVO</t>
  </si>
  <si>
    <t>CANT.</t>
  </si>
  <si>
    <t>PROVISIONAL</t>
  </si>
  <si>
    <t>Caja menor</t>
  </si>
  <si>
    <t>TOTAL / SALDO</t>
  </si>
  <si>
    <t>FONDO  CAJA  MENOR</t>
  </si>
  <si>
    <t xml:space="preserve">SALDO  EN  BANCOS </t>
  </si>
  <si>
    <t>CONCILIACION  DE  CAJA  Y  BANCOS</t>
  </si>
  <si>
    <t>BANCOS</t>
  </si>
  <si>
    <t>RETIROS</t>
  </si>
  <si>
    <t>ABONOS / REINTEGROS</t>
  </si>
  <si>
    <t>SALDO</t>
  </si>
  <si>
    <t>CAJA  DPTO</t>
  </si>
  <si>
    <t>DIFERENCIA</t>
  </si>
  <si>
    <t>SUB TOTAL  CAJA  Y  BANCOS</t>
  </si>
  <si>
    <t>EFECTIVO FISICO</t>
  </si>
  <si>
    <t>Cheques Girados</t>
  </si>
  <si>
    <t>RECIBOS + PROVISIONALES</t>
  </si>
  <si>
    <t>DEDUCCIONES</t>
  </si>
  <si>
    <t>Reembolso en tramite</t>
  </si>
  <si>
    <r>
      <t xml:space="preserve">LIBROS- </t>
    </r>
    <r>
      <rPr>
        <b/>
        <sz val="12"/>
        <color indexed="10"/>
        <rFont val="Arial"/>
        <family val="2"/>
      </rPr>
      <t>RUBROS</t>
    </r>
  </si>
  <si>
    <t>LIBRO_BANCOS</t>
  </si>
  <si>
    <t>LIBRO CONTABLE  POR RUBRO PRESUPUESTAL DE CAJA MENOR</t>
  </si>
  <si>
    <t>GASTOS CAJA MENOR</t>
  </si>
  <si>
    <t>CAJA  MENOR No. _____</t>
  </si>
  <si>
    <t>INSTRUCTIVO PARA EL DILIGENCIAMIENTO DEL FORMATO</t>
  </si>
  <si>
    <t>FECHA dd/mm/aa</t>
  </si>
  <si>
    <t>RECIBO OFICIAL</t>
  </si>
  <si>
    <t>SUB
Ordinal</t>
  </si>
  <si>
    <t>CODIGO CONTABLE</t>
  </si>
  <si>
    <t>CODIGO CUBS</t>
  </si>
  <si>
    <t>Ing.
Almac</t>
  </si>
  <si>
    <t>BENEFICIARIO</t>
  </si>
  <si>
    <t>NIT</t>
  </si>
  <si>
    <t>Fact 
No.</t>
  </si>
  <si>
    <t>Concepto</t>
  </si>
  <si>
    <t>SUBTOTAL</t>
  </si>
  <si>
    <t>IVA</t>
  </si>
  <si>
    <t>TOTAL 
FACTURA</t>
  </si>
  <si>
    <t>% 
Rete
Fuente</t>
  </si>
  <si>
    <t>Rete
Fte</t>
  </si>
  <si>
    <t>% 
Rete 
Ica</t>
  </si>
  <si>
    <t>Rete
 Ica</t>
  </si>
  <si>
    <t>% 
Rete 
Iva</t>
  </si>
  <si>
    <t>Rete
Iva</t>
  </si>
  <si>
    <t>06</t>
  </si>
  <si>
    <t>Comcel S.A</t>
  </si>
  <si>
    <t>800153993-7</t>
  </si>
  <si>
    <t>1000164882</t>
  </si>
  <si>
    <t>4 Equipos Celulares Adquiridos en Reposicion</t>
  </si>
  <si>
    <t>Ferreteria Stanley</t>
  </si>
  <si>
    <t>13210272-5</t>
  </si>
  <si>
    <t>2399</t>
  </si>
  <si>
    <t>Gato de 4 toneladas y cruceta</t>
  </si>
  <si>
    <t>Locatel Colombia S.A</t>
  </si>
  <si>
    <t>830.140.380-5</t>
  </si>
  <si>
    <t>Escalerilla</t>
  </si>
  <si>
    <t>Refritotal y / o Javier Sanchez Tellez</t>
  </si>
  <si>
    <t>79.755.765-3</t>
  </si>
  <si>
    <t>2945</t>
  </si>
  <si>
    <t>Cilindro de Gas</t>
  </si>
  <si>
    <t>A1001144542</t>
  </si>
  <si>
    <t>1 Equipo Celular Adquiridos en Reposicion para direccion</t>
  </si>
  <si>
    <t>Ferreteria  Sutillaves</t>
  </si>
  <si>
    <t>20,174,524-7</t>
  </si>
  <si>
    <t>Compra de 47 candados para los computadores nuevos</t>
  </si>
  <si>
    <t>800,153,993-7</t>
  </si>
  <si>
    <t>A1001249372</t>
  </si>
  <si>
    <t>1 Equipo Celular Adquiridos en Reposicion para Desarrollo Organizacional.</t>
  </si>
  <si>
    <t>Certicamara S.A.</t>
  </si>
  <si>
    <t>830084.433-7</t>
  </si>
  <si>
    <t>Compra de Tokem</t>
  </si>
  <si>
    <t>9.66*1000</t>
  </si>
  <si>
    <t>830.084.433-7</t>
  </si>
  <si>
    <t>COD. CUBS</t>
  </si>
  <si>
    <t>ING.
Almac</t>
  </si>
  <si>
    <t>NIT.</t>
  </si>
  <si>
    <t>FACT. 
No.</t>
  </si>
  <si>
    <t>CONCEPTO</t>
  </si>
  <si>
    <t>% 
Rete
Fuent</t>
  </si>
  <si>
    <t>O24</t>
  </si>
  <si>
    <t>800.1530993-7</t>
  </si>
  <si>
    <t>Compra de 3 telefonos</t>
  </si>
  <si>
    <t>TOTAL GENERAL</t>
  </si>
  <si>
    <t>O33</t>
  </si>
  <si>
    <t>Telefonica Movistar</t>
  </si>
  <si>
    <t>830.037.330-7</t>
  </si>
  <si>
    <t>Compra planta telefonica y aparato</t>
  </si>
  <si>
    <t>O37</t>
  </si>
  <si>
    <t>Compra de 1aparato telefonico</t>
  </si>
  <si>
    <t>Compra de tarjeta sim card</t>
  </si>
  <si>
    <t>078</t>
  </si>
  <si>
    <t>Deposito la Concordia</t>
  </si>
  <si>
    <t>800,178,956-2</t>
  </si>
  <si>
    <t>254000</t>
  </si>
  <si>
    <t>Palustre</t>
  </si>
  <si>
    <t>074</t>
  </si>
  <si>
    <t>Compra de 1 telefono Celuar</t>
  </si>
  <si>
    <t>RESUMEN</t>
  </si>
  <si>
    <t>IMPRESOS Y PUBLICACIONES</t>
  </si>
  <si>
    <t>CUENTA</t>
  </si>
  <si>
    <t>SUBCUE</t>
  </si>
  <si>
    <t>OBJETO</t>
  </si>
  <si>
    <t>ORDINAL</t>
  </si>
  <si>
    <t>SUBORD</t>
  </si>
  <si>
    <t>RECUR.</t>
  </si>
  <si>
    <t xml:space="preserve">  </t>
  </si>
  <si>
    <t xml:space="preserve">Diciembre  No presenta movimiento </t>
  </si>
  <si>
    <t xml:space="preserve">Apropiacion Inicial según CDP  No. 1 Fecha 2007/01/04 </t>
  </si>
  <si>
    <t>Gastos ejecutados en Noviembre de  2007</t>
  </si>
  <si>
    <t>Gastos ejecutados en Diciembre de  2007</t>
  </si>
  <si>
    <t>Reintegro (Valor a liberar del CDP Inicial</t>
  </si>
  <si>
    <t>005</t>
  </si>
  <si>
    <t>Librería  Y Papeleria S.A</t>
  </si>
  <si>
    <t>830,037,946-3</t>
  </si>
  <si>
    <t>03-1616097</t>
  </si>
  <si>
    <t xml:space="preserve">Pirografo Industrial </t>
  </si>
  <si>
    <t>El presente formato electrónico se constituye en una herramienta para verificar el estado de la caja menor en un momento determinado, a través de un auto arqueo efectuado por el responsable de la caja menor o cuentadante. La información registrada en cada una de las celdas, se extrae del formato de Libro de bancos, de la hoja resumen del formato Libro Contable Rubro Presupuestal Caja Menor, del efectivo disponible y de los recibos provisionales sin legalizar al momento de efectuar la conciliación.</t>
  </si>
  <si>
    <t>Conciliación diaria Caja Menor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</si>
</sst>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_(* \(#,##0.00\);_(* &quot;-&quot;??_);_(@_)"/>
    <numFmt numFmtId="165" formatCode="_-* #,##0.00\ &quot;Pts&quot;_-;\-* #,##0.00\ &quot;Pts&quot;_-;_-* &quot;-&quot;??\ &quot;Pts&quot;_-;_-@_-"/>
    <numFmt numFmtId="166" formatCode="_-* #,##0.00\ _P_t_s_-;\-* #,##0.00\ _P_t_s_-;_-* &quot;-&quot;??\ _P_t_s_-;_-@_-"/>
    <numFmt numFmtId="167" formatCode="[$$-240A]\ #,##0"/>
    <numFmt numFmtId="168" formatCode="[$$-240A]\ #,##0.00"/>
    <numFmt numFmtId="169" formatCode="#,##0.000"/>
    <numFmt numFmtId="170" formatCode="[$$-240A]\ #,##0.00;[Red][$$-240A]\ #,##0.00"/>
    <numFmt numFmtId="171" formatCode="[$$-240A]\ #,##0.000"/>
    <numFmt numFmtId="172" formatCode="[$$-240A]\ #,##0.0"/>
    <numFmt numFmtId="173" formatCode="_-* #,##0.00\ [$€]_-;\-* #,##0.00\ [$€]_-;_-* &quot;-&quot;??\ [$€]_-;_-@_-"/>
    <numFmt numFmtId="174" formatCode="_-* #,##0\ _P_t_s_-;\-* #,##0\ _P_t_s_-;_-* &quot;-&quot;??\ _P_t_s_-;_-@_-"/>
    <numFmt numFmtId="175" formatCode="_([$$-240A]\ * #,##0.00_);_([$$-240A]\ * \(#,##0.00\);_([$$-240A]\ * &quot;-&quot;??_);_(@_)"/>
    <numFmt numFmtId="176" formatCode="_(* #,##0.0_);_(* \(#,##0.0\);_(* &quot;-&quot;??_);_(@_)"/>
  </numFmts>
  <fonts count="65" x14ac:knownFonts="1">
    <font>
      <sz val="10"/>
      <name val="Arial"/>
    </font>
    <font>
      <sz val="10"/>
      <name val="Arial"/>
    </font>
    <font>
      <b/>
      <sz val="10"/>
      <name val="Arial"/>
      <family val="2"/>
    </font>
    <font>
      <sz val="9"/>
      <name val="Arial"/>
      <family val="2"/>
    </font>
    <font>
      <sz val="8"/>
      <name val="Arial"/>
      <family val="2"/>
    </font>
    <font>
      <b/>
      <sz val="8"/>
      <name val="Arial"/>
      <family val="2"/>
    </font>
    <font>
      <b/>
      <sz val="12"/>
      <name val="Arial"/>
      <family val="2"/>
    </font>
    <font>
      <b/>
      <sz val="9"/>
      <name val="Arial"/>
      <family val="2"/>
    </font>
    <font>
      <sz val="10"/>
      <name val="Arial"/>
      <family val="2"/>
    </font>
    <font>
      <b/>
      <sz val="11"/>
      <name val="Arial"/>
      <family val="2"/>
    </font>
    <font>
      <u/>
      <sz val="10"/>
      <color indexed="12"/>
      <name val="Arial"/>
      <family val="2"/>
    </font>
    <font>
      <sz val="11"/>
      <name val="Arial"/>
      <family val="2"/>
    </font>
    <font>
      <sz val="12"/>
      <name val="Arial"/>
      <family val="2"/>
    </font>
    <font>
      <b/>
      <sz val="16"/>
      <name val="Arial"/>
      <family val="2"/>
    </font>
    <font>
      <b/>
      <sz val="14"/>
      <name val="Arial"/>
      <family val="2"/>
    </font>
    <font>
      <sz val="10"/>
      <color indexed="57"/>
      <name val="Arial"/>
      <family val="2"/>
    </font>
    <font>
      <sz val="11"/>
      <color indexed="57"/>
      <name val="Arial"/>
      <family val="2"/>
    </font>
    <font>
      <sz val="10"/>
      <color indexed="8"/>
      <name val="Arial"/>
      <family val="2"/>
    </font>
    <font>
      <b/>
      <sz val="12"/>
      <color indexed="8"/>
      <name val="Arial"/>
      <family val="2"/>
    </font>
    <font>
      <b/>
      <sz val="10"/>
      <color indexed="10"/>
      <name val="Arial"/>
      <family val="2"/>
    </font>
    <font>
      <b/>
      <sz val="10"/>
      <color indexed="8"/>
      <name val="Arial"/>
      <family val="2"/>
    </font>
    <font>
      <b/>
      <sz val="8"/>
      <color indexed="8"/>
      <name val="Arial"/>
      <family val="2"/>
    </font>
    <font>
      <sz val="8"/>
      <color indexed="8"/>
      <name val="Arial"/>
      <family val="2"/>
    </font>
    <font>
      <b/>
      <sz val="10"/>
      <color indexed="12"/>
      <name val="Arial"/>
      <family val="2"/>
    </font>
    <font>
      <b/>
      <sz val="13"/>
      <name val="Arial"/>
      <family val="2"/>
    </font>
    <font>
      <b/>
      <sz val="12"/>
      <color indexed="48"/>
      <name val="Arial"/>
      <family val="2"/>
    </font>
    <font>
      <b/>
      <sz val="14"/>
      <color indexed="14"/>
      <name val="Arial"/>
      <family val="2"/>
    </font>
    <font>
      <b/>
      <sz val="12"/>
      <color indexed="10"/>
      <name val="Arial"/>
      <family val="2"/>
    </font>
    <font>
      <b/>
      <sz val="11"/>
      <color indexed="12"/>
      <name val="Arial"/>
      <family val="2"/>
    </font>
    <font>
      <sz val="16"/>
      <name val="Arial"/>
      <family val="2"/>
    </font>
    <font>
      <b/>
      <sz val="14"/>
      <color indexed="10"/>
      <name val="Arial"/>
      <family val="2"/>
    </font>
    <font>
      <b/>
      <sz val="14"/>
      <color indexed="12"/>
      <name val="Arial"/>
      <family val="2"/>
    </font>
    <font>
      <sz val="12"/>
      <name val="Arial"/>
      <family val="2"/>
    </font>
    <font>
      <sz val="10"/>
      <color indexed="48"/>
      <name val="Arial"/>
      <family val="2"/>
    </font>
    <font>
      <b/>
      <sz val="11"/>
      <color indexed="10"/>
      <name val="Arial"/>
      <family val="2"/>
    </font>
    <font>
      <b/>
      <sz val="8"/>
      <color indexed="57"/>
      <name val="Arial"/>
      <family val="2"/>
    </font>
    <font>
      <b/>
      <sz val="11"/>
      <color indexed="9"/>
      <name val="Arial"/>
      <family val="2"/>
    </font>
    <font>
      <b/>
      <sz val="8"/>
      <color indexed="81"/>
      <name val="Tahoma"/>
      <family val="2"/>
    </font>
    <font>
      <b/>
      <sz val="12"/>
      <color indexed="81"/>
      <name val="Tahoma"/>
      <family val="2"/>
    </font>
    <font>
      <sz val="12"/>
      <color indexed="81"/>
      <name val="Tahoma"/>
      <family val="2"/>
    </font>
    <font>
      <sz val="14"/>
      <name val="Arial"/>
      <family val="2"/>
    </font>
    <font>
      <b/>
      <sz val="14"/>
      <color indexed="48"/>
      <name val="Arial"/>
      <family val="2"/>
    </font>
    <font>
      <b/>
      <sz val="20"/>
      <color indexed="48"/>
      <name val="Arial"/>
      <family val="2"/>
    </font>
    <font>
      <b/>
      <sz val="8"/>
      <name val="Arial Narrow"/>
      <family val="2"/>
    </font>
    <font>
      <b/>
      <sz val="8"/>
      <color indexed="48"/>
      <name val="Arial"/>
      <family val="2"/>
    </font>
    <font>
      <b/>
      <sz val="8"/>
      <color indexed="10"/>
      <name val="Arial"/>
      <family val="2"/>
    </font>
    <font>
      <sz val="8"/>
      <name val="Arial Narrow"/>
      <family val="2"/>
    </font>
    <font>
      <sz val="10"/>
      <name val="Arial Narrow"/>
      <family val="2"/>
    </font>
    <font>
      <b/>
      <sz val="10"/>
      <color indexed="48"/>
      <name val="Arial"/>
      <family val="2"/>
    </font>
    <font>
      <sz val="8"/>
      <color indexed="8"/>
      <name val="Arial Narrow"/>
      <family val="2"/>
    </font>
    <font>
      <sz val="10"/>
      <color indexed="22"/>
      <name val="Arial"/>
      <family val="2"/>
    </font>
    <font>
      <b/>
      <sz val="7"/>
      <name val="Arial"/>
      <family val="2"/>
    </font>
    <font>
      <b/>
      <sz val="12"/>
      <name val="Tahoma"/>
      <family val="2"/>
    </font>
    <font>
      <sz val="10"/>
      <name val="Tahoma"/>
      <family val="2"/>
    </font>
    <font>
      <b/>
      <sz val="10"/>
      <name val="Tahoma"/>
      <family val="2"/>
    </font>
    <font>
      <sz val="12"/>
      <color indexed="8"/>
      <name val="Arial"/>
      <family val="2"/>
    </font>
    <font>
      <b/>
      <sz val="11"/>
      <name val="Tahoma"/>
      <family val="2"/>
    </font>
    <font>
      <sz val="8"/>
      <name val="Cambria"/>
      <family val="2"/>
      <scheme val="major"/>
    </font>
    <font>
      <i/>
      <sz val="8"/>
      <name val="Cambria"/>
      <family val="2"/>
      <scheme val="major"/>
    </font>
    <font>
      <b/>
      <sz val="12"/>
      <color rgb="FF3366CC"/>
      <name val="Arial"/>
      <family val="2"/>
    </font>
    <font>
      <b/>
      <sz val="14"/>
      <color rgb="FF3366CC"/>
      <name val="Arial"/>
      <family val="2"/>
    </font>
    <font>
      <b/>
      <sz val="18"/>
      <name val="Arial"/>
      <family val="2"/>
    </font>
    <font>
      <u/>
      <sz val="10"/>
      <name val="Arial"/>
      <family val="2"/>
    </font>
    <font>
      <u/>
      <sz val="8"/>
      <name val="Arial"/>
      <family val="2"/>
    </font>
    <font>
      <b/>
      <sz val="14"/>
      <name val="Helvetica"/>
    </font>
  </fonts>
  <fills count="11">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0"/>
        <bgColor indexed="64"/>
      </patternFill>
    </fill>
    <fill>
      <patternFill patternType="solid">
        <fgColor indexed="15"/>
        <bgColor indexed="64"/>
      </patternFill>
    </fill>
    <fill>
      <patternFill patternType="solid">
        <fgColor indexed="53"/>
        <bgColor indexed="64"/>
      </patternFill>
    </fill>
    <fill>
      <patternFill patternType="solid">
        <fgColor theme="9" tint="-0.249977111117893"/>
        <bgColor indexed="64"/>
      </patternFill>
    </fill>
    <fill>
      <patternFill patternType="solid">
        <fgColor theme="0"/>
        <bgColor indexed="64"/>
      </patternFill>
    </fill>
  </fills>
  <borders count="2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hair">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bottom style="medium">
        <color indexed="64"/>
      </bottom>
      <diagonal/>
    </border>
    <border>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s>
  <cellStyleXfs count="9">
    <xf numFmtId="0" fontId="0" fillId="0" borderId="0"/>
    <xf numFmtId="173" fontId="1" fillId="0" borderId="0" applyFont="0" applyFill="0" applyBorder="0" applyAlignment="0" applyProtection="0"/>
    <xf numFmtId="0" fontId="10" fillId="0" borderId="0" applyNumberFormat="0" applyFill="0" applyBorder="0" applyAlignment="0" applyProtection="0">
      <alignment vertical="top"/>
      <protection locked="0"/>
    </xf>
    <xf numFmtId="166" fontId="1" fillId="0" borderId="0" applyFont="0" applyFill="0" applyBorder="0" applyAlignment="0" applyProtection="0"/>
    <xf numFmtId="166" fontId="8"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0" fontId="8" fillId="0" borderId="0"/>
    <xf numFmtId="9" fontId="1" fillId="0" borderId="0" applyFont="0" applyFill="0" applyBorder="0" applyAlignment="0" applyProtection="0"/>
  </cellStyleXfs>
  <cellXfs count="299">
    <xf numFmtId="0" fontId="0" fillId="0" borderId="0" xfId="0"/>
    <xf numFmtId="167" fontId="0" fillId="2" borderId="0" xfId="0" applyNumberFormat="1" applyFill="1" applyBorder="1"/>
    <xf numFmtId="0" fontId="0" fillId="2" borderId="0" xfId="0" applyFill="1"/>
    <xf numFmtId="0" fontId="0" fillId="2" borderId="2" xfId="0" applyFill="1" applyBorder="1"/>
    <xf numFmtId="167" fontId="0" fillId="2" borderId="2" xfId="0" applyNumberFormat="1" applyFill="1" applyBorder="1"/>
    <xf numFmtId="167" fontId="0" fillId="2" borderId="0" xfId="0" applyNumberFormat="1" applyFill="1"/>
    <xf numFmtId="167" fontId="6" fillId="2" borderId="0" xfId="0" applyNumberFormat="1" applyFont="1" applyFill="1" applyBorder="1" applyAlignment="1">
      <alignment horizontal="center" vertical="center" wrapText="1"/>
    </xf>
    <xf numFmtId="168" fontId="0" fillId="2" borderId="0" xfId="0" applyNumberFormat="1" applyFill="1" applyBorder="1"/>
    <xf numFmtId="167" fontId="11" fillId="2" borderId="0" xfId="0" applyNumberFormat="1" applyFont="1" applyFill="1" applyBorder="1"/>
    <xf numFmtId="167" fontId="6" fillId="2" borderId="0" xfId="0" applyNumberFormat="1" applyFont="1" applyFill="1" applyBorder="1"/>
    <xf numFmtId="167" fontId="9" fillId="2" borderId="0" xfId="0" applyNumberFormat="1" applyFont="1" applyFill="1" applyBorder="1" applyAlignment="1">
      <alignment horizontal="center"/>
    </xf>
    <xf numFmtId="167" fontId="9" fillId="2" borderId="0" xfId="0" applyNumberFormat="1" applyFont="1" applyFill="1" applyBorder="1"/>
    <xf numFmtId="167" fontId="0" fillId="2" borderId="4" xfId="0" applyNumberFormat="1" applyFill="1" applyBorder="1"/>
    <xf numFmtId="49" fontId="0" fillId="2" borderId="0" xfId="0" applyNumberFormat="1" applyFill="1" applyAlignment="1">
      <alignment horizontal="center"/>
    </xf>
    <xf numFmtId="0" fontId="32" fillId="2" borderId="0" xfId="0" applyFont="1" applyFill="1" applyBorder="1" applyAlignment="1">
      <alignment horizontal="center"/>
    </xf>
    <xf numFmtId="167" fontId="6" fillId="2" borderId="5" xfId="0" applyNumberFormat="1" applyFont="1" applyFill="1" applyBorder="1"/>
    <xf numFmtId="0" fontId="0" fillId="2" borderId="8" xfId="0" applyFill="1" applyBorder="1"/>
    <xf numFmtId="0" fontId="0" fillId="2" borderId="0" xfId="0" applyFill="1" applyBorder="1"/>
    <xf numFmtId="167" fontId="12" fillId="2" borderId="0" xfId="0" applyNumberFormat="1" applyFont="1" applyFill="1" applyBorder="1"/>
    <xf numFmtId="167" fontId="2" fillId="2" borderId="0" xfId="0" applyNumberFormat="1" applyFont="1" applyFill="1" applyBorder="1"/>
    <xf numFmtId="167" fontId="24" fillId="2" borderId="0" xfId="0" applyNumberFormat="1" applyFont="1" applyFill="1" applyBorder="1"/>
    <xf numFmtId="171" fontId="24" fillId="2" borderId="0" xfId="0" applyNumberFormat="1" applyFont="1" applyFill="1" applyBorder="1"/>
    <xf numFmtId="4" fontId="6" fillId="2" borderId="0" xfId="0" applyNumberFormat="1" applyFont="1" applyFill="1" applyBorder="1" applyAlignment="1">
      <alignment horizontal="right"/>
    </xf>
    <xf numFmtId="168" fontId="35" fillId="2" borderId="0" xfId="0" applyNumberFormat="1" applyFont="1" applyFill="1" applyBorder="1" applyAlignment="1">
      <alignment horizontal="center"/>
    </xf>
    <xf numFmtId="168" fontId="6" fillId="10" borderId="0" xfId="0" applyNumberFormat="1" applyFont="1" applyFill="1" applyBorder="1"/>
    <xf numFmtId="174" fontId="12" fillId="2" borderId="0" xfId="3" applyNumberFormat="1" applyFont="1" applyFill="1" applyBorder="1"/>
    <xf numFmtId="168" fontId="29" fillId="10" borderId="0" xfId="0" applyNumberFormat="1" applyFont="1" applyFill="1" applyBorder="1"/>
    <xf numFmtId="168" fontId="0" fillId="10" borderId="0" xfId="0" applyNumberFormat="1" applyFill="1" applyBorder="1"/>
    <xf numFmtId="167" fontId="0" fillId="10" borderId="0" xfId="0" applyNumberFormat="1" applyFill="1" applyBorder="1"/>
    <xf numFmtId="167" fontId="0" fillId="10" borderId="0" xfId="0" applyNumberFormat="1" applyFill="1"/>
    <xf numFmtId="0" fontId="0" fillId="10" borderId="0" xfId="0" applyFill="1"/>
    <xf numFmtId="168" fontId="0" fillId="2" borderId="9" xfId="0" applyNumberFormat="1" applyFill="1" applyBorder="1"/>
    <xf numFmtId="10" fontId="0" fillId="2" borderId="0" xfId="8" applyNumberFormat="1" applyFont="1" applyFill="1"/>
    <xf numFmtId="175" fontId="0" fillId="2" borderId="0" xfId="5" applyNumberFormat="1" applyFont="1" applyFill="1" applyBorder="1"/>
    <xf numFmtId="175" fontId="2" fillId="2" borderId="0" xfId="5" applyNumberFormat="1" applyFont="1" applyFill="1" applyBorder="1"/>
    <xf numFmtId="10" fontId="0" fillId="2" borderId="0" xfId="8" applyNumberFormat="1" applyFont="1" applyFill="1" applyBorder="1"/>
    <xf numFmtId="0" fontId="8" fillId="2" borderId="0" xfId="0" applyFont="1" applyFill="1" applyBorder="1"/>
    <xf numFmtId="9" fontId="0" fillId="2" borderId="0" xfId="8" applyFont="1" applyFill="1" applyBorder="1"/>
    <xf numFmtId="167" fontId="0" fillId="2" borderId="0" xfId="8" applyNumberFormat="1" applyFont="1" applyFill="1" applyBorder="1"/>
    <xf numFmtId="0" fontId="57" fillId="2" borderId="0" xfId="0" applyFont="1" applyFill="1" applyBorder="1" applyAlignment="1" applyProtection="1">
      <alignment vertical="center"/>
      <protection locked="0"/>
    </xf>
    <xf numFmtId="0" fontId="57" fillId="2" borderId="0" xfId="0" applyFont="1" applyFill="1" applyBorder="1" applyAlignment="1" applyProtection="1">
      <alignment vertical="center"/>
    </xf>
    <xf numFmtId="0" fontId="58" fillId="2" borderId="0" xfId="0" applyFont="1" applyFill="1" applyBorder="1" applyAlignment="1" applyProtection="1">
      <alignment horizontal="center" vertical="center"/>
      <protection locked="0"/>
    </xf>
    <xf numFmtId="0" fontId="58" fillId="2" borderId="0" xfId="0" applyFont="1" applyFill="1" applyBorder="1" applyAlignment="1" applyProtection="1">
      <alignment horizontal="center" vertical="center"/>
    </xf>
    <xf numFmtId="167" fontId="0" fillId="2" borderId="10" xfId="0" applyNumberFormat="1" applyFill="1" applyBorder="1"/>
    <xf numFmtId="49" fontId="0" fillId="2" borderId="0" xfId="0" applyNumberFormat="1" applyFill="1" applyBorder="1" applyAlignment="1">
      <alignment horizontal="center"/>
    </xf>
    <xf numFmtId="166" fontId="0" fillId="2" borderId="0" xfId="3" applyFont="1" applyFill="1" applyBorder="1"/>
    <xf numFmtId="166" fontId="0" fillId="0" borderId="0" xfId="3" applyFont="1" applyFill="1" applyBorder="1"/>
    <xf numFmtId="49" fontId="8" fillId="2" borderId="0" xfId="0" applyNumberFormat="1" applyFont="1" applyFill="1" applyBorder="1" applyAlignment="1">
      <alignment horizontal="center"/>
    </xf>
    <xf numFmtId="166" fontId="0" fillId="2" borderId="0" xfId="3" applyFont="1" applyFill="1" applyBorder="1" applyAlignment="1">
      <alignment horizontal="center"/>
    </xf>
    <xf numFmtId="0" fontId="8" fillId="2" borderId="0" xfId="7" applyFill="1" applyBorder="1"/>
    <xf numFmtId="0" fontId="4" fillId="2" borderId="6" xfId="7" applyFont="1" applyFill="1" applyBorder="1" applyAlignment="1">
      <alignment horizontal="right"/>
    </xf>
    <xf numFmtId="0" fontId="4" fillId="2" borderId="10" xfId="7" applyFont="1" applyFill="1" applyBorder="1"/>
    <xf numFmtId="0" fontId="4" fillId="2" borderId="10" xfId="7" applyFont="1" applyFill="1" applyBorder="1" applyAlignment="1">
      <alignment horizontal="center"/>
    </xf>
    <xf numFmtId="0" fontId="8" fillId="2" borderId="7" xfId="7" applyFill="1" applyBorder="1"/>
    <xf numFmtId="0" fontId="6" fillId="2" borderId="1" xfId="7" applyFont="1" applyFill="1" applyBorder="1" applyAlignment="1">
      <alignment horizontal="center"/>
    </xf>
    <xf numFmtId="0" fontId="6" fillId="2" borderId="0" xfId="7" applyFont="1" applyFill="1" applyBorder="1" applyAlignment="1">
      <alignment horizontal="center"/>
    </xf>
    <xf numFmtId="0" fontId="6" fillId="2" borderId="0" xfId="7" applyFont="1" applyFill="1" applyBorder="1" applyAlignment="1">
      <alignment horizontal="left" vertical="top" wrapText="1"/>
    </xf>
    <xf numFmtId="0" fontId="12" fillId="2" borderId="0" xfId="7" applyFont="1" applyFill="1" applyBorder="1" applyAlignment="1">
      <alignment horizontal="left" vertical="top" wrapText="1"/>
    </xf>
    <xf numFmtId="0" fontId="8" fillId="2" borderId="2" xfId="7" applyFill="1" applyBorder="1"/>
    <xf numFmtId="14" fontId="12" fillId="2" borderId="0" xfId="7" applyNumberFormat="1" applyFont="1" applyFill="1" applyBorder="1" applyAlignment="1">
      <alignment horizontal="left" vertical="top"/>
    </xf>
    <xf numFmtId="0" fontId="12" fillId="2" borderId="0" xfId="7" applyFont="1" applyFill="1" applyBorder="1" applyAlignment="1">
      <alignment horizontal="left" vertical="top"/>
    </xf>
    <xf numFmtId="0" fontId="14" fillId="2" borderId="1" xfId="7" applyFont="1" applyFill="1" applyBorder="1" applyAlignment="1">
      <alignment horizontal="center"/>
    </xf>
    <xf numFmtId="0" fontId="14" fillId="2" borderId="0" xfId="7" applyFont="1" applyFill="1" applyBorder="1" applyAlignment="1">
      <alignment horizontal="center"/>
    </xf>
    <xf numFmtId="0" fontId="14" fillId="2" borderId="0" xfId="7" applyFont="1" applyFill="1" applyBorder="1" applyAlignment="1">
      <alignment horizontal="left" vertical="top" wrapText="1"/>
    </xf>
    <xf numFmtId="0" fontId="40" fillId="2" borderId="0" xfId="7" applyFont="1" applyFill="1" applyBorder="1" applyAlignment="1">
      <alignment horizontal="left" vertical="top"/>
    </xf>
    <xf numFmtId="0" fontId="40" fillId="2" borderId="2" xfId="7" applyFont="1" applyFill="1" applyBorder="1"/>
    <xf numFmtId="0" fontId="42" fillId="2" borderId="1" xfId="7" applyFont="1" applyFill="1" applyBorder="1" applyAlignment="1">
      <alignment horizontal="center"/>
    </xf>
    <xf numFmtId="0" fontId="42" fillId="2" borderId="0" xfId="7" applyFont="1" applyFill="1" applyBorder="1" applyAlignment="1">
      <alignment horizontal="center"/>
    </xf>
    <xf numFmtId="0" fontId="8" fillId="2" borderId="0" xfId="7" applyFill="1" applyBorder="1" applyAlignment="1">
      <alignment horizontal="center" vertical="center" wrapText="1"/>
    </xf>
    <xf numFmtId="0" fontId="5" fillId="2" borderId="1" xfId="7" applyFont="1" applyFill="1" applyBorder="1" applyAlignment="1">
      <alignment horizontal="center" vertical="center" wrapText="1"/>
    </xf>
    <xf numFmtId="0" fontId="5" fillId="2" borderId="0" xfId="7" applyFont="1" applyFill="1" applyBorder="1" applyAlignment="1">
      <alignment horizontal="center" vertical="center" wrapText="1"/>
    </xf>
    <xf numFmtId="0" fontId="43" fillId="2" borderId="0" xfId="7" applyFont="1" applyFill="1" applyBorder="1" applyAlignment="1">
      <alignment horizontal="center" vertical="center" wrapText="1"/>
    </xf>
    <xf numFmtId="0" fontId="44" fillId="2" borderId="0" xfId="7" applyFont="1" applyFill="1" applyBorder="1" applyAlignment="1">
      <alignment horizontal="center" vertical="center" wrapText="1"/>
    </xf>
    <xf numFmtId="0" fontId="45" fillId="2" borderId="0" xfId="7" applyFont="1" applyFill="1" applyBorder="1" applyAlignment="1">
      <alignment horizontal="center" vertical="center" wrapText="1"/>
    </xf>
    <xf numFmtId="0" fontId="8" fillId="2" borderId="2" xfId="7" applyFill="1" applyBorder="1" applyAlignment="1">
      <alignment horizontal="center" vertical="center" wrapText="1"/>
    </xf>
    <xf numFmtId="164" fontId="8" fillId="2" borderId="0" xfId="7" applyNumberFormat="1" applyFill="1" applyBorder="1"/>
    <xf numFmtId="15" fontId="4" fillId="2" borderId="1" xfId="7" applyNumberFormat="1" applyFont="1" applyFill="1" applyBorder="1" applyAlignment="1">
      <alignment horizontal="center" vertical="center"/>
    </xf>
    <xf numFmtId="0" fontId="4" fillId="2" borderId="0" xfId="7" applyFont="1" applyFill="1" applyBorder="1" applyAlignment="1">
      <alignment horizontal="center" vertical="center"/>
    </xf>
    <xf numFmtId="1" fontId="4" fillId="2" borderId="0" xfId="7" applyNumberFormat="1" applyFont="1" applyFill="1" applyBorder="1" applyAlignment="1">
      <alignment horizontal="right" vertical="center"/>
    </xf>
    <xf numFmtId="49" fontId="4" fillId="2" borderId="0" xfId="7" applyNumberFormat="1" applyFont="1" applyFill="1" applyBorder="1" applyAlignment="1">
      <alignment horizontal="right" vertical="center"/>
    </xf>
    <xf numFmtId="0" fontId="46" fillId="2" borderId="0" xfId="7" applyFont="1" applyFill="1" applyBorder="1" applyAlignment="1">
      <alignment horizontal="left" vertical="center"/>
    </xf>
    <xf numFmtId="49" fontId="4" fillId="2" borderId="0" xfId="7" applyNumberFormat="1" applyFont="1" applyFill="1" applyBorder="1" applyAlignment="1">
      <alignment horizontal="left" vertical="center"/>
    </xf>
    <xf numFmtId="49" fontId="46" fillId="2" borderId="0" xfId="7" applyNumberFormat="1" applyFont="1" applyFill="1" applyBorder="1" applyAlignment="1">
      <alignment horizontal="left" wrapText="1" shrinkToFit="1"/>
    </xf>
    <xf numFmtId="4" fontId="4" fillId="2" borderId="0" xfId="7" applyNumberFormat="1" applyFont="1" applyFill="1" applyBorder="1" applyAlignment="1">
      <alignment horizontal="right" vertical="center"/>
    </xf>
    <xf numFmtId="10" fontId="44" fillId="2" borderId="0" xfId="7" applyNumberFormat="1" applyFont="1" applyFill="1" applyBorder="1" applyAlignment="1">
      <alignment horizontal="center" vertical="top"/>
    </xf>
    <xf numFmtId="164" fontId="4" fillId="2" borderId="0" xfId="7" applyNumberFormat="1" applyFont="1" applyFill="1" applyBorder="1" applyAlignment="1">
      <alignment horizontal="center" vertical="center"/>
    </xf>
    <xf numFmtId="164" fontId="19" fillId="2" borderId="0" xfId="7" applyNumberFormat="1" applyFont="1" applyFill="1" applyBorder="1"/>
    <xf numFmtId="15" fontId="4" fillId="2" borderId="1" xfId="7" applyNumberFormat="1" applyFont="1" applyFill="1" applyBorder="1" applyAlignment="1">
      <alignment horizontal="center" vertical="top"/>
    </xf>
    <xf numFmtId="0" fontId="4" fillId="2" borderId="0" xfId="7" applyFont="1" applyFill="1" applyBorder="1" applyAlignment="1">
      <alignment horizontal="center" vertical="top"/>
    </xf>
    <xf numFmtId="1" fontId="4" fillId="2" borderId="0" xfId="7" applyNumberFormat="1" applyFont="1" applyFill="1" applyBorder="1" applyAlignment="1">
      <alignment horizontal="right"/>
    </xf>
    <xf numFmtId="0" fontId="4" fillId="2" borderId="0" xfId="7" applyFont="1" applyFill="1" applyBorder="1" applyAlignment="1">
      <alignment horizontal="justify" vertical="top"/>
    </xf>
    <xf numFmtId="0" fontId="46" fillId="2" borderId="0" xfId="7" applyFont="1" applyFill="1" applyBorder="1" applyAlignment="1">
      <alignment horizontal="left" vertical="top"/>
    </xf>
    <xf numFmtId="49" fontId="4" fillId="2" borderId="0" xfId="7" applyNumberFormat="1" applyFont="1" applyFill="1" applyBorder="1" applyAlignment="1">
      <alignment horizontal="left"/>
    </xf>
    <xf numFmtId="49" fontId="46" fillId="2" borderId="0" xfId="7" applyNumberFormat="1" applyFont="1" applyFill="1" applyBorder="1" applyAlignment="1">
      <alignment horizontal="left"/>
    </xf>
    <xf numFmtId="4" fontId="4" fillId="2" borderId="0" xfId="7" applyNumberFormat="1" applyFont="1" applyFill="1" applyBorder="1" applyAlignment="1">
      <alignment horizontal="right" vertical="top"/>
    </xf>
    <xf numFmtId="164" fontId="4" fillId="2" borderId="0" xfId="7" applyNumberFormat="1" applyFont="1" applyFill="1" applyBorder="1" applyAlignment="1">
      <alignment horizontal="center"/>
    </xf>
    <xf numFmtId="164" fontId="8" fillId="2" borderId="0" xfId="7" applyNumberFormat="1" applyFont="1" applyFill="1" applyBorder="1"/>
    <xf numFmtId="15" fontId="8" fillId="2" borderId="1" xfId="7" applyNumberFormat="1" applyFont="1" applyFill="1" applyBorder="1" applyAlignment="1">
      <alignment horizontal="center" vertical="top"/>
    </xf>
    <xf numFmtId="0" fontId="8" fillId="2" borderId="0" xfId="7" applyFont="1" applyFill="1" applyBorder="1" applyAlignment="1">
      <alignment horizontal="center" vertical="top"/>
    </xf>
    <xf numFmtId="1" fontId="8" fillId="2" borderId="0" xfId="7" applyNumberFormat="1" applyFont="1" applyFill="1" applyBorder="1" applyAlignment="1">
      <alignment horizontal="right"/>
    </xf>
    <xf numFmtId="0" fontId="8" fillId="2" borderId="0" xfId="7" applyFont="1" applyFill="1" applyBorder="1" applyAlignment="1">
      <alignment horizontal="justify" vertical="top"/>
    </xf>
    <xf numFmtId="0" fontId="47" fillId="2" borderId="0" xfId="7" applyFont="1" applyFill="1" applyBorder="1" applyAlignment="1">
      <alignment horizontal="left" vertical="top"/>
    </xf>
    <xf numFmtId="49" fontId="8" fillId="2" borderId="0" xfId="7" applyNumberFormat="1" applyFont="1" applyFill="1" applyBorder="1" applyAlignment="1">
      <alignment horizontal="left"/>
    </xf>
    <xf numFmtId="49" fontId="47" fillId="2" borderId="0" xfId="7" applyNumberFormat="1" applyFont="1" applyFill="1" applyBorder="1" applyAlignment="1">
      <alignment horizontal="left"/>
    </xf>
    <xf numFmtId="4" fontId="8" fillId="2" borderId="0" xfId="7" applyNumberFormat="1" applyFont="1" applyFill="1" applyBorder="1" applyAlignment="1">
      <alignment horizontal="right" vertical="top"/>
    </xf>
    <xf numFmtId="10" fontId="48" fillId="2" borderId="0" xfId="7" applyNumberFormat="1" applyFont="1" applyFill="1" applyBorder="1" applyAlignment="1">
      <alignment horizontal="center" vertical="top"/>
    </xf>
    <xf numFmtId="164" fontId="8" fillId="2" borderId="0" xfId="7" applyNumberFormat="1" applyFont="1" applyFill="1" applyBorder="1" applyAlignment="1">
      <alignment horizontal="center"/>
    </xf>
    <xf numFmtId="0" fontId="8" fillId="2" borderId="2" xfId="7" applyFont="1" applyFill="1" applyBorder="1"/>
    <xf numFmtId="0" fontId="8" fillId="2" borderId="0" xfId="7" applyFont="1" applyFill="1" applyBorder="1"/>
    <xf numFmtId="0" fontId="4" fillId="2" borderId="0" xfId="7" applyFont="1" applyFill="1" applyBorder="1"/>
    <xf numFmtId="0" fontId="4" fillId="2" borderId="0" xfId="7" applyFont="1" applyFill="1" applyBorder="1" applyAlignment="1">
      <alignment horizontal="center"/>
    </xf>
    <xf numFmtId="1" fontId="4" fillId="2" borderId="0" xfId="7" applyNumberFormat="1" applyFont="1" applyFill="1" applyBorder="1"/>
    <xf numFmtId="4" fontId="4" fillId="2" borderId="0" xfId="7" applyNumberFormat="1" applyFont="1" applyFill="1" applyBorder="1"/>
    <xf numFmtId="0" fontId="4" fillId="2" borderId="0" xfId="7" applyFont="1" applyFill="1" applyBorder="1" applyAlignment="1">
      <alignment horizontal="left" vertical="top"/>
    </xf>
    <xf numFmtId="164" fontId="4" fillId="2" borderId="0" xfId="7" applyNumberFormat="1" applyFont="1" applyFill="1" applyBorder="1" applyAlignment="1">
      <alignment horizontal="center" vertical="top"/>
    </xf>
    <xf numFmtId="164" fontId="4" fillId="2" borderId="0" xfId="7" applyNumberFormat="1" applyFont="1" applyFill="1" applyBorder="1"/>
    <xf numFmtId="164" fontId="17" fillId="2" borderId="0" xfId="7" applyNumberFormat="1" applyFont="1" applyFill="1" applyBorder="1"/>
    <xf numFmtId="15" fontId="22" fillId="2" borderId="1" xfId="7" applyNumberFormat="1" applyFont="1" applyFill="1" applyBorder="1" applyAlignment="1">
      <alignment horizontal="center" vertical="center"/>
    </xf>
    <xf numFmtId="0" fontId="22" fillId="2" borderId="0" xfId="7" applyFont="1" applyFill="1" applyBorder="1" applyAlignment="1">
      <alignment horizontal="center" vertical="center"/>
    </xf>
    <xf numFmtId="1" fontId="22" fillId="2" borderId="0" xfId="7" applyNumberFormat="1" applyFont="1" applyFill="1" applyBorder="1" applyAlignment="1">
      <alignment horizontal="right" vertical="center"/>
    </xf>
    <xf numFmtId="49" fontId="22" fillId="2" borderId="0" xfId="7" applyNumberFormat="1" applyFont="1" applyFill="1" applyBorder="1" applyAlignment="1">
      <alignment horizontal="right" vertical="center"/>
    </xf>
    <xf numFmtId="0" fontId="49" fillId="2" borderId="0" xfId="7" applyFont="1" applyFill="1" applyBorder="1" applyAlignment="1">
      <alignment horizontal="left" vertical="center"/>
    </xf>
    <xf numFmtId="49" fontId="22" fillId="2" borderId="0" xfId="7" applyNumberFormat="1" applyFont="1" applyFill="1" applyBorder="1" applyAlignment="1">
      <alignment horizontal="left" vertical="center"/>
    </xf>
    <xf numFmtId="49" fontId="49" fillId="2" borderId="0" xfId="7" applyNumberFormat="1" applyFont="1" applyFill="1" applyBorder="1" applyAlignment="1">
      <alignment horizontal="left" wrapText="1" shrinkToFit="1"/>
    </xf>
    <xf numFmtId="4" fontId="22" fillId="2" borderId="0" xfId="7" applyNumberFormat="1" applyFont="1" applyFill="1" applyBorder="1" applyAlignment="1">
      <alignment horizontal="right" vertical="center"/>
    </xf>
    <xf numFmtId="10" fontId="21" fillId="2" borderId="0" xfId="7" applyNumberFormat="1" applyFont="1" applyFill="1" applyBorder="1" applyAlignment="1">
      <alignment horizontal="center" vertical="top"/>
    </xf>
    <xf numFmtId="164" fontId="22" fillId="2" borderId="0" xfId="7" applyNumberFormat="1" applyFont="1" applyFill="1" applyBorder="1" applyAlignment="1">
      <alignment horizontal="center" vertical="center"/>
    </xf>
    <xf numFmtId="164" fontId="20" fillId="2" borderId="0" xfId="7" applyNumberFormat="1" applyFont="1" applyFill="1" applyBorder="1"/>
    <xf numFmtId="0" fontId="17" fillId="2" borderId="2" xfId="7" applyFont="1" applyFill="1" applyBorder="1"/>
    <xf numFmtId="0" fontId="17" fillId="2" borderId="0" xfId="7" applyFont="1" applyFill="1" applyBorder="1"/>
    <xf numFmtId="167" fontId="17" fillId="2" borderId="0" xfId="7" applyNumberFormat="1" applyFont="1" applyFill="1" applyBorder="1"/>
    <xf numFmtId="0" fontId="22" fillId="2" borderId="0" xfId="7" applyFont="1" applyFill="1" applyBorder="1" applyAlignment="1">
      <alignment horizontal="center" vertical="center" wrapText="1"/>
    </xf>
    <xf numFmtId="0" fontId="49" fillId="2" borderId="0" xfId="7" applyFont="1" applyFill="1" applyBorder="1" applyAlignment="1">
      <alignment horizontal="center" vertical="center" wrapText="1"/>
    </xf>
    <xf numFmtId="0" fontId="22" fillId="2" borderId="0" xfId="7" applyFont="1" applyFill="1" applyBorder="1" applyAlignment="1">
      <alignment horizontal="left" vertical="center" wrapText="1"/>
    </xf>
    <xf numFmtId="167" fontId="22" fillId="2" borderId="0" xfId="7" applyNumberFormat="1" applyFont="1" applyFill="1" applyBorder="1" applyAlignment="1">
      <alignment horizontal="center" vertical="center" wrapText="1"/>
    </xf>
    <xf numFmtId="0" fontId="50" fillId="2" borderId="0" xfId="7" applyFont="1" applyFill="1" applyBorder="1"/>
    <xf numFmtId="0" fontId="51" fillId="2" borderId="0" xfId="7" applyFont="1" applyFill="1" applyBorder="1" applyAlignment="1">
      <alignment horizontal="center" vertical="center" wrapText="1"/>
    </xf>
    <xf numFmtId="0" fontId="2" fillId="2" borderId="0" xfId="7" applyFont="1" applyFill="1" applyBorder="1" applyAlignment="1">
      <alignment horizontal="center" vertical="center" wrapText="1"/>
    </xf>
    <xf numFmtId="0" fontId="50" fillId="2" borderId="2" xfId="7" applyFont="1" applyFill="1" applyBorder="1"/>
    <xf numFmtId="15" fontId="8" fillId="2" borderId="1" xfId="7" applyNumberFormat="1" applyFont="1" applyFill="1" applyBorder="1" applyAlignment="1">
      <alignment horizontal="center" vertical="center"/>
    </xf>
    <xf numFmtId="0" fontId="8" fillId="2" borderId="0" xfId="7" applyFont="1" applyFill="1" applyBorder="1" applyAlignment="1">
      <alignment horizontal="center" vertical="center" wrapText="1"/>
    </xf>
    <xf numFmtId="0" fontId="8" fillId="2" borderId="0" xfId="7" applyFont="1" applyFill="1" applyBorder="1" applyAlignment="1">
      <alignment horizontal="left" vertical="center" wrapText="1"/>
    </xf>
    <xf numFmtId="167" fontId="8" fillId="2" borderId="0" xfId="7" applyNumberFormat="1" applyFont="1" applyFill="1" applyBorder="1" applyAlignment="1">
      <alignment horizontal="center" vertical="center" wrapText="1"/>
    </xf>
    <xf numFmtId="15" fontId="17" fillId="2" borderId="1" xfId="7" applyNumberFormat="1" applyFont="1" applyFill="1" applyBorder="1" applyAlignment="1">
      <alignment horizontal="center" vertical="center"/>
    </xf>
    <xf numFmtId="0" fontId="17" fillId="2" borderId="0" xfId="7" applyFont="1" applyFill="1" applyBorder="1" applyAlignment="1">
      <alignment horizontal="center" vertical="center" wrapText="1"/>
    </xf>
    <xf numFmtId="0" fontId="17" fillId="2" borderId="0" xfId="7" applyFont="1" applyFill="1" applyBorder="1" applyAlignment="1">
      <alignment horizontal="left" vertical="center" wrapText="1"/>
    </xf>
    <xf numFmtId="167" fontId="17" fillId="2" borderId="0" xfId="7" applyNumberFormat="1" applyFont="1" applyFill="1" applyBorder="1" applyAlignment="1">
      <alignment horizontal="center" vertical="center" wrapText="1"/>
    </xf>
    <xf numFmtId="0" fontId="52" fillId="2" borderId="1" xfId="7" applyFont="1" applyFill="1" applyBorder="1" applyAlignment="1">
      <alignment horizontal="center" vertical="center" wrapText="1"/>
    </xf>
    <xf numFmtId="0" fontId="52" fillId="2" borderId="0" xfId="7" applyFont="1" applyFill="1" applyBorder="1" applyAlignment="1">
      <alignment horizontal="center" vertical="center" wrapText="1"/>
    </xf>
    <xf numFmtId="0" fontId="53" fillId="2" borderId="0" xfId="7" applyFont="1" applyFill="1" applyBorder="1" applyAlignment="1">
      <alignment horizontal="center"/>
    </xf>
    <xf numFmtId="0" fontId="53" fillId="2" borderId="0" xfId="7" applyFont="1" applyFill="1" applyBorder="1"/>
    <xf numFmtId="4" fontId="53" fillId="2" borderId="0" xfId="7" applyNumberFormat="1" applyFont="1" applyFill="1" applyBorder="1"/>
    <xf numFmtId="167" fontId="54" fillId="2" borderId="0" xfId="7" applyNumberFormat="1" applyFont="1" applyFill="1" applyBorder="1"/>
    <xf numFmtId="167" fontId="53" fillId="2" borderId="0" xfId="7" applyNumberFormat="1" applyFont="1" applyFill="1" applyBorder="1"/>
    <xf numFmtId="164" fontId="53" fillId="2" borderId="0" xfId="7" applyNumberFormat="1" applyFont="1" applyFill="1" applyBorder="1"/>
    <xf numFmtId="0" fontId="3" fillId="2" borderId="0" xfId="7" applyFont="1" applyFill="1" applyBorder="1" applyAlignment="1">
      <alignment horizontal="center" vertical="center" wrapText="1"/>
    </xf>
    <xf numFmtId="0" fontId="4" fillId="2" borderId="1" xfId="7" applyFont="1" applyFill="1" applyBorder="1" applyAlignment="1">
      <alignment horizontal="right"/>
    </xf>
    <xf numFmtId="49" fontId="17" fillId="2" borderId="0" xfId="7" applyNumberFormat="1" applyFont="1" applyFill="1" applyBorder="1" applyAlignment="1">
      <alignment horizontal="center" vertical="center" wrapText="1"/>
    </xf>
    <xf numFmtId="0" fontId="9" fillId="2" borderId="0" xfId="7" applyFont="1" applyFill="1" applyBorder="1" applyAlignment="1">
      <alignment horizontal="center"/>
    </xf>
    <xf numFmtId="15" fontId="7" fillId="2" borderId="1" xfId="7" applyNumberFormat="1" applyFont="1" applyFill="1" applyBorder="1" applyAlignment="1">
      <alignment horizontal="left"/>
    </xf>
    <xf numFmtId="0" fontId="7" fillId="2" borderId="0" xfId="7" applyFont="1" applyFill="1" applyBorder="1" applyAlignment="1">
      <alignment horizontal="left"/>
    </xf>
    <xf numFmtId="0" fontId="7" fillId="2" borderId="0" xfId="7" applyFont="1" applyFill="1" applyBorder="1" applyAlignment="1">
      <alignment horizontal="center"/>
    </xf>
    <xf numFmtId="0" fontId="11" fillId="2" borderId="1" xfId="7" applyFont="1" applyFill="1" applyBorder="1" applyAlignment="1">
      <alignment horizontal="center"/>
    </xf>
    <xf numFmtId="0" fontId="11" fillId="2" borderId="0" xfId="7" applyFont="1" applyFill="1" applyBorder="1" applyAlignment="1">
      <alignment horizontal="center"/>
    </xf>
    <xf numFmtId="164" fontId="12" fillId="2" borderId="0" xfId="7" applyNumberFormat="1" applyFont="1" applyFill="1" applyBorder="1"/>
    <xf numFmtId="164" fontId="54" fillId="2" borderId="0" xfId="7" applyNumberFormat="1" applyFont="1" applyFill="1" applyBorder="1"/>
    <xf numFmtId="15" fontId="4" fillId="2" borderId="1" xfId="7" applyNumberFormat="1" applyFont="1" applyFill="1" applyBorder="1" applyAlignment="1">
      <alignment horizontal="right"/>
    </xf>
    <xf numFmtId="0" fontId="2" fillId="2" borderId="1" xfId="7" applyFont="1" applyFill="1" applyBorder="1" applyAlignment="1">
      <alignment horizontal="left"/>
    </xf>
    <xf numFmtId="0" fontId="2" fillId="2" borderId="0" xfId="7" applyFont="1" applyFill="1" applyBorder="1" applyAlignment="1">
      <alignment horizontal="left"/>
    </xf>
    <xf numFmtId="0" fontId="22" fillId="2" borderId="0" xfId="7" applyFont="1" applyFill="1" applyBorder="1"/>
    <xf numFmtId="0" fontId="17" fillId="2" borderId="1" xfId="7" applyFont="1" applyFill="1" applyBorder="1"/>
    <xf numFmtId="0" fontId="17" fillId="2" borderId="0" xfId="7" applyFont="1" applyFill="1" applyBorder="1" applyAlignment="1">
      <alignment horizontal="left"/>
    </xf>
    <xf numFmtId="164" fontId="11" fillId="2" borderId="0" xfId="7" applyNumberFormat="1" applyFont="1" applyFill="1" applyBorder="1"/>
    <xf numFmtId="0" fontId="17" fillId="2" borderId="0" xfId="7" applyFont="1" applyFill="1" applyBorder="1" applyAlignment="1">
      <alignment horizontal="center"/>
    </xf>
    <xf numFmtId="176" fontId="55" fillId="2" borderId="0" xfId="7" applyNumberFormat="1" applyFont="1" applyFill="1" applyBorder="1"/>
    <xf numFmtId="176" fontId="18" fillId="2" borderId="0" xfId="7" applyNumberFormat="1" applyFont="1" applyFill="1" applyBorder="1"/>
    <xf numFmtId="164" fontId="56" fillId="2" borderId="0" xfId="7" applyNumberFormat="1" applyFont="1" applyFill="1" applyBorder="1"/>
    <xf numFmtId="0" fontId="17" fillId="2" borderId="1" xfId="7" applyFont="1" applyFill="1" applyBorder="1" applyAlignment="1">
      <alignment horizontal="center"/>
    </xf>
    <xf numFmtId="15" fontId="22" fillId="2" borderId="0" xfId="7" applyNumberFormat="1" applyFont="1" applyFill="1" applyBorder="1" applyAlignment="1">
      <alignment horizontal="right"/>
    </xf>
    <xf numFmtId="0" fontId="6" fillId="2" borderId="1" xfId="7" applyFont="1" applyFill="1" applyBorder="1" applyAlignment="1">
      <alignment horizontal="justify" vertical="center" wrapText="1"/>
    </xf>
    <xf numFmtId="0" fontId="6" fillId="2" borderId="0" xfId="7" applyFont="1" applyFill="1" applyBorder="1" applyAlignment="1">
      <alignment horizontal="justify" vertical="center" wrapText="1"/>
    </xf>
    <xf numFmtId="0" fontId="6" fillId="2" borderId="3" xfId="7" applyFont="1" applyFill="1" applyBorder="1" applyAlignment="1">
      <alignment horizontal="justify" vertical="center" wrapText="1"/>
    </xf>
    <xf numFmtId="0" fontId="6" fillId="2" borderId="5" xfId="7" applyFont="1" applyFill="1" applyBorder="1" applyAlignment="1">
      <alignment horizontal="justify" vertical="center" wrapText="1"/>
    </xf>
    <xf numFmtId="0" fontId="8" fillId="2" borderId="9" xfId="7" applyFont="1" applyFill="1" applyBorder="1"/>
    <xf numFmtId="0" fontId="4" fillId="2" borderId="0" xfId="7" applyFont="1" applyFill="1" applyBorder="1" applyAlignment="1">
      <alignment horizontal="right"/>
    </xf>
    <xf numFmtId="167" fontId="6" fillId="5" borderId="11" xfId="0" applyNumberFormat="1" applyFont="1" applyFill="1" applyBorder="1"/>
    <xf numFmtId="167" fontId="6" fillId="5" borderId="11" xfId="0" applyNumberFormat="1" applyFont="1" applyFill="1" applyBorder="1" applyAlignment="1">
      <alignment horizontal="center"/>
    </xf>
    <xf numFmtId="167" fontId="9" fillId="5" borderId="11" xfId="0" applyNumberFormat="1" applyFont="1" applyFill="1" applyBorder="1"/>
    <xf numFmtId="167" fontId="2" fillId="5" borderId="11" xfId="0" applyNumberFormat="1" applyFont="1" applyFill="1" applyBorder="1" applyAlignment="1">
      <alignment horizontal="center"/>
    </xf>
    <xf numFmtId="167" fontId="0" fillId="5" borderId="11" xfId="0" applyNumberFormat="1" applyFill="1" applyBorder="1"/>
    <xf numFmtId="168" fontId="11" fillId="5" borderId="11" xfId="0" applyNumberFormat="1" applyFont="1" applyFill="1" applyBorder="1"/>
    <xf numFmtId="168" fontId="0" fillId="5" borderId="11" xfId="0" applyNumberFormat="1" applyFill="1" applyBorder="1"/>
    <xf numFmtId="167" fontId="8" fillId="5" borderId="11" xfId="0" applyNumberFormat="1" applyFont="1" applyFill="1" applyBorder="1" applyAlignment="1">
      <alignment horizontal="left" vertical="center" wrapText="1"/>
    </xf>
    <xf numFmtId="0" fontId="11" fillId="5" borderId="11" xfId="0" applyNumberFormat="1" applyFont="1" applyFill="1" applyBorder="1"/>
    <xf numFmtId="170" fontId="11" fillId="5" borderId="11" xfId="0" applyNumberFormat="1" applyFont="1" applyFill="1" applyBorder="1"/>
    <xf numFmtId="15" fontId="11" fillId="5" borderId="11" xfId="0" applyNumberFormat="1" applyFont="1" applyFill="1" applyBorder="1"/>
    <xf numFmtId="167" fontId="8" fillId="7" borderId="11" xfId="0" applyNumberFormat="1" applyFont="1" applyFill="1" applyBorder="1" applyAlignment="1">
      <alignment horizontal="left" vertical="center" wrapText="1"/>
    </xf>
    <xf numFmtId="168" fontId="9" fillId="7" borderId="11" xfId="0" applyNumberFormat="1" applyFont="1" applyFill="1" applyBorder="1"/>
    <xf numFmtId="15" fontId="11" fillId="7" borderId="11" xfId="0" applyNumberFormat="1" applyFont="1" applyFill="1" applyBorder="1"/>
    <xf numFmtId="168" fontId="30" fillId="7" borderId="11" xfId="0" applyNumberFormat="1" applyFont="1" applyFill="1" applyBorder="1"/>
    <xf numFmtId="167" fontId="15" fillId="5" borderId="11" xfId="0" applyNumberFormat="1" applyFont="1" applyFill="1" applyBorder="1" applyAlignment="1">
      <alignment horizontal="left" vertical="center" wrapText="1"/>
    </xf>
    <xf numFmtId="168" fontId="16" fillId="5" borderId="11" xfId="0" applyNumberFormat="1" applyFont="1" applyFill="1" applyBorder="1"/>
    <xf numFmtId="167" fontId="23" fillId="5" borderId="11" xfId="0" applyNumberFormat="1" applyFont="1" applyFill="1" applyBorder="1" applyAlignment="1">
      <alignment horizontal="left" vertical="center" wrapText="1"/>
    </xf>
    <xf numFmtId="168" fontId="36" fillId="8" borderId="11" xfId="0" applyNumberFormat="1" applyFont="1" applyFill="1" applyBorder="1"/>
    <xf numFmtId="168" fontId="28" fillId="5" borderId="11" xfId="0" applyNumberFormat="1" applyFont="1" applyFill="1" applyBorder="1"/>
    <xf numFmtId="168" fontId="34" fillId="5" borderId="11" xfId="0" applyNumberFormat="1" applyFont="1" applyFill="1" applyBorder="1"/>
    <xf numFmtId="167" fontId="11" fillId="5" borderId="11" xfId="0" applyNumberFormat="1" applyFont="1" applyFill="1" applyBorder="1" applyAlignment="1">
      <alignment horizontal="left" vertical="center" wrapText="1"/>
    </xf>
    <xf numFmtId="168" fontId="9" fillId="5" borderId="11" xfId="0" applyNumberFormat="1" applyFont="1" applyFill="1" applyBorder="1"/>
    <xf numFmtId="168" fontId="30" fillId="5" borderId="11" xfId="0" applyNumberFormat="1" applyFont="1" applyFill="1" applyBorder="1"/>
    <xf numFmtId="167" fontId="8" fillId="2" borderId="11" xfId="0" applyNumberFormat="1" applyFont="1" applyFill="1" applyBorder="1" applyAlignment="1">
      <alignment horizontal="center"/>
    </xf>
    <xf numFmtId="167" fontId="2" fillId="2" borderId="0" xfId="0" applyNumberFormat="1" applyFont="1" applyFill="1" applyBorder="1" applyAlignment="1">
      <alignment horizontal="center"/>
    </xf>
    <xf numFmtId="167" fontId="2" fillId="3" borderId="11" xfId="0" applyNumberFormat="1" applyFont="1" applyFill="1" applyBorder="1" applyAlignment="1">
      <alignment horizontal="center"/>
    </xf>
    <xf numFmtId="167" fontId="11" fillId="3" borderId="11" xfId="0" applyNumberFormat="1" applyFont="1" applyFill="1" applyBorder="1"/>
    <xf numFmtId="3" fontId="31" fillId="9" borderId="11" xfId="0" applyNumberFormat="1" applyFont="1" applyFill="1" applyBorder="1" applyAlignment="1">
      <alignment horizontal="center"/>
    </xf>
    <xf numFmtId="167" fontId="6" fillId="7" borderId="11" xfId="0" applyNumberFormat="1" applyFont="1" applyFill="1" applyBorder="1"/>
    <xf numFmtId="167" fontId="9" fillId="3" borderId="11" xfId="0" applyNumberFormat="1" applyFont="1" applyFill="1" applyBorder="1" applyAlignment="1">
      <alignment horizontal="center"/>
    </xf>
    <xf numFmtId="167" fontId="9" fillId="7" borderId="11" xfId="0" applyNumberFormat="1" applyFont="1" applyFill="1" applyBorder="1"/>
    <xf numFmtId="167" fontId="6" fillId="6" borderId="11" xfId="0" applyNumberFormat="1" applyFont="1" applyFill="1" applyBorder="1"/>
    <xf numFmtId="167" fontId="2" fillId="4" borderId="11" xfId="0" applyNumberFormat="1" applyFont="1" applyFill="1" applyBorder="1" applyAlignment="1">
      <alignment horizontal="center"/>
    </xf>
    <xf numFmtId="167" fontId="27" fillId="4" borderId="11" xfId="0" applyNumberFormat="1" applyFont="1" applyFill="1" applyBorder="1"/>
    <xf numFmtId="168" fontId="30" fillId="3" borderId="11" xfId="0" applyNumberFormat="1" applyFont="1" applyFill="1" applyBorder="1"/>
    <xf numFmtId="167" fontId="34" fillId="4" borderId="11" xfId="0" applyNumberFormat="1" applyFont="1" applyFill="1" applyBorder="1" applyAlignment="1">
      <alignment horizontal="left" vertical="center" wrapText="1"/>
    </xf>
    <xf numFmtId="168" fontId="24" fillId="4" borderId="11" xfId="0" applyNumberFormat="1" applyFont="1" applyFill="1" applyBorder="1"/>
    <xf numFmtId="3" fontId="6" fillId="4" borderId="11" xfId="0" applyNumberFormat="1" applyFont="1" applyFill="1" applyBorder="1" applyAlignment="1">
      <alignment horizontal="left"/>
    </xf>
    <xf numFmtId="3" fontId="12" fillId="4" borderId="11" xfId="0" applyNumberFormat="1" applyFont="1" applyFill="1" applyBorder="1" applyAlignment="1">
      <alignment horizontal="left"/>
    </xf>
    <xf numFmtId="4" fontId="25" fillId="4" borderId="11" xfId="0" applyNumberFormat="1" applyFont="1" applyFill="1" applyBorder="1" applyAlignment="1">
      <alignment horizontal="center"/>
    </xf>
    <xf numFmtId="168" fontId="25" fillId="4" borderId="11" xfId="0" applyNumberFormat="1" applyFont="1" applyFill="1" applyBorder="1"/>
    <xf numFmtId="4" fontId="26" fillId="4" borderId="11" xfId="0" applyNumberFormat="1" applyFont="1" applyFill="1" applyBorder="1" applyAlignment="1">
      <alignment horizontal="left"/>
    </xf>
    <xf numFmtId="168" fontId="26" fillId="4" borderId="11" xfId="0" applyNumberFormat="1" applyFont="1" applyFill="1" applyBorder="1" applyAlignment="1">
      <alignment horizontal="right"/>
    </xf>
    <xf numFmtId="0" fontId="0" fillId="2" borderId="15" xfId="0" applyFill="1" applyBorder="1"/>
    <xf numFmtId="167" fontId="0" fillId="2" borderId="16" xfId="0" applyNumberFormat="1" applyFill="1" applyBorder="1"/>
    <xf numFmtId="0" fontId="2" fillId="2" borderId="15" xfId="0" applyFont="1" applyFill="1" applyBorder="1"/>
    <xf numFmtId="0" fontId="0" fillId="0" borderId="0" xfId="0" applyBorder="1"/>
    <xf numFmtId="167" fontId="0" fillId="2" borderId="15" xfId="0" applyNumberFormat="1" applyFill="1" applyBorder="1"/>
    <xf numFmtId="168" fontId="0" fillId="2" borderId="16" xfId="0" applyNumberFormat="1" applyFill="1" applyBorder="1"/>
    <xf numFmtId="168" fontId="0" fillId="2" borderId="15" xfId="0" applyNumberFormat="1" applyFill="1" applyBorder="1"/>
    <xf numFmtId="172" fontId="0" fillId="2" borderId="16" xfId="0" applyNumberFormat="1" applyFill="1" applyBorder="1"/>
    <xf numFmtId="0" fontId="0" fillId="2" borderId="17" xfId="0" applyFill="1" applyBorder="1"/>
    <xf numFmtId="0" fontId="0" fillId="2" borderId="18" xfId="0" applyFill="1" applyBorder="1"/>
    <xf numFmtId="171" fontId="24" fillId="2" borderId="18" xfId="0" applyNumberFormat="1" applyFont="1" applyFill="1" applyBorder="1"/>
    <xf numFmtId="168" fontId="24" fillId="2" borderId="18" xfId="0" applyNumberFormat="1" applyFont="1" applyFill="1" applyBorder="1"/>
    <xf numFmtId="167" fontId="0" fillId="2" borderId="18" xfId="0" applyNumberFormat="1" applyFill="1" applyBorder="1"/>
    <xf numFmtId="168" fontId="0" fillId="2" borderId="18" xfId="0" applyNumberFormat="1" applyFill="1" applyBorder="1"/>
    <xf numFmtId="168" fontId="0" fillId="2" borderId="19" xfId="0" applyNumberFormat="1" applyFill="1" applyBorder="1"/>
    <xf numFmtId="15" fontId="6" fillId="2" borderId="20" xfId="0" applyNumberFormat="1" applyFont="1" applyFill="1" applyBorder="1" applyAlignment="1">
      <alignment horizontal="center"/>
    </xf>
    <xf numFmtId="168" fontId="14" fillId="2" borderId="21" xfId="0" applyNumberFormat="1" applyFont="1" applyFill="1" applyBorder="1" applyAlignment="1">
      <alignment horizontal="center" vertical="center" wrapText="1"/>
    </xf>
    <xf numFmtId="167" fontId="2" fillId="3" borderId="21" xfId="0" applyNumberFormat="1" applyFont="1" applyFill="1" applyBorder="1" applyAlignment="1">
      <alignment horizontal="center"/>
    </xf>
    <xf numFmtId="0" fontId="0" fillId="2" borderId="23" xfId="0" applyFill="1" applyBorder="1"/>
    <xf numFmtId="0" fontId="0" fillId="2" borderId="24" xfId="0" applyFill="1" applyBorder="1"/>
    <xf numFmtId="0" fontId="0" fillId="2" borderId="22" xfId="0" applyFill="1" applyBorder="1"/>
    <xf numFmtId="167" fontId="59" fillId="3" borderId="11" xfId="0" applyNumberFormat="1" applyFont="1" applyFill="1" applyBorder="1"/>
    <xf numFmtId="167" fontId="60" fillId="3" borderId="11" xfId="0" applyNumberFormat="1" applyFont="1" applyFill="1" applyBorder="1"/>
    <xf numFmtId="167" fontId="13" fillId="3" borderId="22" xfId="0" applyNumberFormat="1" applyFont="1" applyFill="1" applyBorder="1" applyAlignment="1">
      <alignment horizontal="center" vertical="center" wrapText="1"/>
    </xf>
    <xf numFmtId="167" fontId="5" fillId="3" borderId="22" xfId="0" applyNumberFormat="1" applyFont="1" applyFill="1" applyBorder="1" applyAlignment="1">
      <alignment horizontal="center" vertical="center" wrapText="1"/>
    </xf>
    <xf numFmtId="167" fontId="8" fillId="2" borderId="0" xfId="0" applyNumberFormat="1" applyFont="1" applyFill="1" applyBorder="1"/>
    <xf numFmtId="168" fontId="14" fillId="2" borderId="22" xfId="0" applyNumberFormat="1" applyFont="1" applyFill="1" applyBorder="1" applyAlignment="1">
      <alignment horizontal="center" vertical="center" wrapText="1"/>
    </xf>
    <xf numFmtId="167" fontId="6" fillId="2" borderId="20" xfId="0" applyNumberFormat="1" applyFont="1" applyFill="1" applyBorder="1"/>
    <xf numFmtId="167" fontId="8" fillId="2" borderId="0" xfId="0" applyNumberFormat="1" applyFont="1" applyFill="1" applyBorder="1" applyAlignment="1">
      <alignment horizontal="left" vertical="center" wrapText="1"/>
    </xf>
    <xf numFmtId="168" fontId="8" fillId="2" borderId="0" xfId="0" applyNumberFormat="1" applyFont="1" applyFill="1" applyBorder="1"/>
    <xf numFmtId="167" fontId="8" fillId="2" borderId="16" xfId="0" applyNumberFormat="1" applyFont="1" applyFill="1" applyBorder="1"/>
    <xf numFmtId="167" fontId="6" fillId="2" borderId="0" xfId="0" applyNumberFormat="1" applyFont="1" applyFill="1" applyBorder="1" applyAlignment="1">
      <alignment horizontal="center"/>
    </xf>
    <xf numFmtId="0" fontId="61" fillId="2" borderId="20" xfId="0" applyFont="1" applyFill="1" applyBorder="1" applyAlignment="1">
      <alignment horizontal="center" vertical="center"/>
    </xf>
    <xf numFmtId="0" fontId="61" fillId="2" borderId="21" xfId="0" applyFont="1" applyFill="1" applyBorder="1" applyAlignment="1">
      <alignment horizontal="center" vertical="center"/>
    </xf>
    <xf numFmtId="167" fontId="0" fillId="2" borderId="0" xfId="0" applyNumberFormat="1" applyFill="1" applyBorder="1" applyAlignment="1">
      <alignment horizontal="center"/>
    </xf>
    <xf numFmtId="167" fontId="9" fillId="5" borderId="11" xfId="0" applyNumberFormat="1" applyFont="1" applyFill="1" applyBorder="1" applyAlignment="1">
      <alignment horizontal="center"/>
    </xf>
    <xf numFmtId="171" fontId="33" fillId="2" borderId="0" xfId="0" applyNumberFormat="1" applyFont="1" applyFill="1" applyBorder="1" applyAlignment="1">
      <alignment horizontal="center"/>
    </xf>
    <xf numFmtId="171" fontId="33" fillId="2" borderId="16" xfId="0" applyNumberFormat="1" applyFont="1" applyFill="1" applyBorder="1" applyAlignment="1">
      <alignment horizontal="center"/>
    </xf>
    <xf numFmtId="167" fontId="9" fillId="3" borderId="11" xfId="0" applyNumberFormat="1" applyFont="1" applyFill="1" applyBorder="1" applyAlignment="1">
      <alignment horizontal="center"/>
    </xf>
    <xf numFmtId="4" fontId="63" fillId="2" borderId="17" xfId="2" applyNumberFormat="1" applyFont="1" applyFill="1" applyBorder="1" applyAlignment="1" applyProtection="1">
      <alignment horizontal="left"/>
    </xf>
    <xf numFmtId="4" fontId="63" fillId="2" borderId="18" xfId="2" applyNumberFormat="1" applyFont="1" applyFill="1" applyBorder="1" applyAlignment="1" applyProtection="1">
      <alignment horizontal="left"/>
    </xf>
    <xf numFmtId="4" fontId="63" fillId="2" borderId="19" xfId="2" applyNumberFormat="1" applyFont="1" applyFill="1" applyBorder="1" applyAlignment="1" applyProtection="1">
      <alignment horizontal="left"/>
    </xf>
    <xf numFmtId="4" fontId="10" fillId="2" borderId="12" xfId="2" applyNumberFormat="1" applyFill="1" applyBorder="1" applyAlignment="1" applyProtection="1">
      <alignment horizontal="left"/>
    </xf>
    <xf numFmtId="4" fontId="10" fillId="2" borderId="13" xfId="2" applyNumberFormat="1" applyFill="1" applyBorder="1" applyAlignment="1" applyProtection="1">
      <alignment horizontal="left"/>
    </xf>
    <xf numFmtId="4" fontId="10" fillId="2" borderId="14" xfId="2" applyNumberFormat="1" applyFill="1" applyBorder="1" applyAlignment="1" applyProtection="1">
      <alignment horizontal="left"/>
    </xf>
    <xf numFmtId="4" fontId="62" fillId="2" borderId="15" xfId="2" applyNumberFormat="1" applyFont="1" applyFill="1" applyBorder="1" applyAlignment="1" applyProtection="1">
      <alignment horizontal="left"/>
    </xf>
    <xf numFmtId="4" fontId="62" fillId="2" borderId="0" xfId="2" applyNumberFormat="1" applyFont="1" applyFill="1" applyBorder="1" applyAlignment="1" applyProtection="1">
      <alignment horizontal="left"/>
    </xf>
    <xf numFmtId="4" fontId="62" fillId="2" borderId="16" xfId="2" applyNumberFormat="1" applyFont="1" applyFill="1" applyBorder="1" applyAlignment="1" applyProtection="1">
      <alignment horizontal="left"/>
    </xf>
    <xf numFmtId="169" fontId="62" fillId="2" borderId="15" xfId="2" applyNumberFormat="1" applyFont="1" applyFill="1" applyBorder="1" applyAlignment="1" applyProtection="1">
      <alignment horizontal="left"/>
    </xf>
    <xf numFmtId="169" fontId="62" fillId="2" borderId="0" xfId="2" applyNumberFormat="1" applyFont="1" applyFill="1" applyBorder="1" applyAlignment="1" applyProtection="1">
      <alignment horizontal="left"/>
    </xf>
    <xf numFmtId="169" fontId="62" fillId="2" borderId="16" xfId="2" applyNumberFormat="1" applyFont="1" applyFill="1" applyBorder="1" applyAlignment="1" applyProtection="1">
      <alignment horizontal="left"/>
    </xf>
    <xf numFmtId="167" fontId="6" fillId="3" borderId="11" xfId="0" applyNumberFormat="1" applyFont="1" applyFill="1" applyBorder="1" applyAlignment="1">
      <alignment horizontal="center"/>
    </xf>
    <xf numFmtId="167" fontId="6" fillId="3" borderId="21" xfId="0" applyNumberFormat="1" applyFont="1" applyFill="1" applyBorder="1" applyAlignment="1">
      <alignment horizontal="center"/>
    </xf>
    <xf numFmtId="167" fontId="6" fillId="4" borderId="11" xfId="0" applyNumberFormat="1" applyFont="1" applyFill="1" applyBorder="1" applyAlignment="1">
      <alignment horizontal="center"/>
    </xf>
    <xf numFmtId="167" fontId="6" fillId="2" borderId="19" xfId="0" applyNumberFormat="1" applyFont="1" applyFill="1" applyBorder="1" applyAlignment="1">
      <alignment horizontal="center" vertical="center" wrapText="1"/>
    </xf>
    <xf numFmtId="167" fontId="6" fillId="2" borderId="22" xfId="0" applyNumberFormat="1" applyFont="1" applyFill="1" applyBorder="1" applyAlignment="1">
      <alignment horizontal="center" vertical="center" wrapText="1"/>
    </xf>
    <xf numFmtId="167" fontId="13" fillId="2" borderId="22" xfId="0" applyNumberFormat="1" applyFont="1" applyFill="1" applyBorder="1" applyAlignment="1">
      <alignment horizontal="center" vertical="center" wrapText="1"/>
    </xf>
    <xf numFmtId="167" fontId="14" fillId="5" borderId="11" xfId="0" applyNumberFormat="1" applyFont="1" applyFill="1" applyBorder="1" applyAlignment="1">
      <alignment horizontal="center"/>
    </xf>
    <xf numFmtId="168" fontId="14" fillId="2" borderId="0" xfId="0" applyNumberFormat="1" applyFont="1" applyFill="1" applyBorder="1" applyAlignment="1">
      <alignment horizontal="center" vertical="center" wrapText="1"/>
    </xf>
    <xf numFmtId="168" fontId="14" fillId="2" borderId="16" xfId="0" applyNumberFormat="1" applyFont="1" applyFill="1" applyBorder="1" applyAlignment="1">
      <alignment horizontal="center" vertical="center" wrapText="1"/>
    </xf>
    <xf numFmtId="167" fontId="13" fillId="2" borderId="0" xfId="0" applyNumberFormat="1" applyFont="1" applyFill="1" applyBorder="1" applyAlignment="1">
      <alignment horizontal="center" vertical="center" wrapText="1"/>
    </xf>
    <xf numFmtId="0" fontId="41" fillId="2" borderId="1" xfId="7" applyFont="1" applyFill="1" applyBorder="1" applyAlignment="1">
      <alignment horizontal="center"/>
    </xf>
    <xf numFmtId="0" fontId="41" fillId="2" borderId="0" xfId="7" applyFont="1" applyFill="1" applyBorder="1" applyAlignment="1">
      <alignment horizontal="center"/>
    </xf>
    <xf numFmtId="0" fontId="41" fillId="2" borderId="2" xfId="7" applyFont="1" applyFill="1" applyBorder="1" applyAlignment="1">
      <alignment horizontal="center"/>
    </xf>
    <xf numFmtId="0" fontId="29" fillId="2" borderId="1" xfId="7" applyFont="1" applyFill="1" applyBorder="1" applyAlignment="1">
      <alignment horizontal="left" vertical="center" wrapText="1"/>
    </xf>
    <xf numFmtId="0" fontId="29" fillId="2" borderId="0" xfId="7" applyFont="1" applyFill="1" applyBorder="1" applyAlignment="1">
      <alignment horizontal="left" vertical="center" wrapText="1"/>
    </xf>
    <xf numFmtId="0" fontId="29" fillId="2" borderId="2" xfId="7" applyFont="1" applyFill="1" applyBorder="1" applyAlignment="1">
      <alignment horizontal="left" vertical="center" wrapText="1"/>
    </xf>
    <xf numFmtId="168" fontId="14" fillId="2" borderId="18" xfId="0" applyNumberFormat="1" applyFont="1" applyFill="1" applyBorder="1" applyAlignment="1">
      <alignment horizontal="center" vertical="center" wrapText="1"/>
    </xf>
    <xf numFmtId="168" fontId="14" fillId="2" borderId="19" xfId="0" applyNumberFormat="1" applyFont="1" applyFill="1" applyBorder="1" applyAlignment="1">
      <alignment horizontal="center" vertical="center" wrapText="1"/>
    </xf>
    <xf numFmtId="168" fontId="64" fillId="2" borderId="17" xfId="0" applyNumberFormat="1" applyFont="1" applyFill="1" applyBorder="1" applyAlignment="1">
      <alignment horizontal="center" vertical="center" wrapText="1"/>
    </xf>
  </cellXfs>
  <cellStyles count="9">
    <cellStyle name="Euro" xfId="1" xr:uid="{00000000-0005-0000-0000-000000000000}"/>
    <cellStyle name="Hipervínculo" xfId="2" builtinId="8"/>
    <cellStyle name="Millares" xfId="3" builtinId="3"/>
    <cellStyle name="Millares 2" xfId="4" xr:uid="{00000000-0005-0000-0000-000003000000}"/>
    <cellStyle name="Moneda" xfId="5" builtinId="4"/>
    <cellStyle name="Moneda 2" xfId="6" xr:uid="{00000000-0005-0000-0000-000005000000}"/>
    <cellStyle name="Normal" xfId="0" builtinId="0"/>
    <cellStyle name="Normal 2" xfId="7" xr:uid="{00000000-0005-0000-0000-000007000000}"/>
    <cellStyle name="Porcentaje" xfId="8" builtinId="5"/>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3366CC"/>
      <color rgb="FFE2ECFD"/>
      <color rgb="FFE2E2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735780</xdr:colOff>
      <xdr:row>1</xdr:row>
      <xdr:rowOff>97267</xdr:rowOff>
    </xdr:from>
    <xdr:to>
      <xdr:col>4</xdr:col>
      <xdr:colOff>384812</xdr:colOff>
      <xdr:row>1</xdr:row>
      <xdr:rowOff>980402</xdr:rowOff>
    </xdr:to>
    <xdr:pic>
      <xdr:nvPicPr>
        <xdr:cNvPr id="2" name="Imagen 1">
          <a:extLst>
            <a:ext uri="{FF2B5EF4-FFF2-40B4-BE49-F238E27FC236}">
              <a16:creationId xmlns:a16="http://schemas.microsoft.com/office/drawing/2014/main" id="{13BADCAE-357F-49EF-8B64-AD218B34F02F}"/>
            </a:ext>
          </a:extLst>
        </xdr:cNvPr>
        <xdr:cNvPicPr>
          <a:picLocks noChangeAspect="1"/>
        </xdr:cNvPicPr>
      </xdr:nvPicPr>
      <xdr:blipFill>
        <a:blip xmlns:r="http://schemas.openxmlformats.org/officeDocument/2006/relationships" r:embed="rId1"/>
        <a:stretch>
          <a:fillRect/>
        </a:stretch>
      </xdr:blipFill>
      <xdr:spPr>
        <a:xfrm>
          <a:off x="1262456" y="231738"/>
          <a:ext cx="1677297" cy="8831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152400</xdr:rowOff>
    </xdr:from>
    <xdr:to>
      <xdr:col>0</xdr:col>
      <xdr:colOff>0</xdr:colOff>
      <xdr:row>4</xdr:row>
      <xdr:rowOff>219075</xdr:rowOff>
    </xdr:to>
    <xdr:pic>
      <xdr:nvPicPr>
        <xdr:cNvPr id="14362" name="Picture 1" descr="Decreto">
          <a:extLst>
            <a:ext uri="{FF2B5EF4-FFF2-40B4-BE49-F238E27FC236}">
              <a16:creationId xmlns:a16="http://schemas.microsoft.com/office/drawing/2014/main" id="{00000000-0008-0000-0100-00001A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292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Servicios_Administrativos\LITTLE-BOX\LITTLE_BOX_2013%20-%20Espejo%20-%20copia\2.%20LIBROS%202013\LIBRO%20DE%20CONTROL%20EJECUCIONES%20MENSUALES%20(DATOS%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CO"/>
      <sheetName val="REEMBOLSO 2010"/>
      <sheetName val="REEMBOLSO 2011"/>
      <sheetName val="REEMBOLSO 2012 "/>
    </sheetNames>
    <sheetDataSet>
      <sheetData sheetId="0"/>
      <sheetData sheetId="1"/>
      <sheetData sheetId="2"/>
      <sheetData sheetId="3">
        <row r="19">
          <cell r="F19">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ile:///\\Hathor\bdadtiva\LITTLE-BOX\LITTLE_BOX_2011\2.%20LIBROS%202011\LIBRO%20CONTABLE%20%20POR%20RUBRO%20PRESUPUESTAL%20DE%20CAJA%20MENOR%202011.xl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AG107"/>
  <sheetViews>
    <sheetView tabSelected="1" view="pageBreakPreview" zoomScale="85" zoomScaleNormal="85" zoomScaleSheetLayoutView="85" workbookViewId="0">
      <pane xSplit="5" ySplit="9" topLeftCell="F10" activePane="bottomRight" state="frozen"/>
      <selection pane="topRight" activeCell="E1" sqref="E1"/>
      <selection pane="bottomLeft" activeCell="A9" sqref="A9"/>
      <selection pane="bottomRight" activeCell="G19" sqref="G19"/>
    </sheetView>
  </sheetViews>
  <sheetFormatPr baseColWidth="10" defaultColWidth="11.44140625" defaultRowHeight="13.2" x14ac:dyDescent="0.25"/>
  <cols>
    <col min="1" max="1" width="3" style="2" customWidth="1"/>
    <col min="2" max="2" width="4.5546875" style="2" customWidth="1"/>
    <col min="3" max="3" width="14" style="2" customWidth="1"/>
    <col min="4" max="4" width="15.5546875" style="2" customWidth="1"/>
    <col min="5" max="5" width="13.88671875" style="2" customWidth="1"/>
    <col min="6" max="6" width="1.33203125" style="2" customWidth="1"/>
    <col min="7" max="7" width="34.6640625" style="2" bestFit="1" customWidth="1"/>
    <col min="8" max="8" width="22.44140625" style="2" customWidth="1"/>
    <col min="9" max="9" width="1.44140625" style="2" customWidth="1"/>
    <col min="10" max="10" width="27.44140625" style="2" bestFit="1" customWidth="1"/>
    <col min="11" max="11" width="19.33203125" style="2" bestFit="1" customWidth="1"/>
    <col min="12" max="12" width="20.109375" style="2" bestFit="1" customWidth="1"/>
    <col min="13" max="13" width="24.88671875" style="2" bestFit="1" customWidth="1"/>
    <col min="14" max="14" width="2.33203125" style="2" customWidth="1"/>
    <col min="15" max="15" width="19.5546875" style="2" customWidth="1"/>
    <col min="16" max="16" width="19.109375" style="13" customWidth="1"/>
    <col min="17" max="17" width="15.33203125" style="2" bestFit="1" customWidth="1"/>
    <col min="18" max="18" width="25.5546875" style="2" customWidth="1"/>
    <col min="19" max="19" width="14.33203125" style="2" bestFit="1" customWidth="1"/>
    <col min="20" max="20" width="16.44140625" style="2" customWidth="1"/>
    <col min="21" max="16384" width="11.44140625" style="2"/>
  </cols>
  <sheetData>
    <row r="1" spans="1:33" ht="11.25" customHeight="1" x14ac:dyDescent="0.25">
      <c r="A1" s="16"/>
      <c r="B1" s="16"/>
      <c r="C1" s="16"/>
      <c r="D1" s="16"/>
      <c r="E1" s="16"/>
      <c r="F1" s="16"/>
      <c r="G1" s="16"/>
      <c r="H1" s="16"/>
      <c r="I1" s="16"/>
      <c r="J1" s="16"/>
      <c r="K1" s="16"/>
      <c r="L1" s="16"/>
      <c r="M1" s="16"/>
      <c r="N1" s="16"/>
      <c r="O1" s="1"/>
      <c r="P1" s="44"/>
      <c r="Q1" s="17"/>
      <c r="R1" s="36"/>
      <c r="S1" s="17"/>
      <c r="T1" s="17"/>
      <c r="U1" s="17"/>
      <c r="V1" s="17"/>
      <c r="W1" s="17"/>
      <c r="X1" s="17"/>
      <c r="Y1" s="17"/>
      <c r="Z1" s="17"/>
      <c r="AA1" s="17"/>
      <c r="AB1" s="17"/>
      <c r="AC1" s="17"/>
      <c r="AD1" s="17"/>
      <c r="AE1" s="17"/>
      <c r="AF1" s="17"/>
      <c r="AG1" s="17"/>
    </row>
    <row r="2" spans="1:33" ht="94.5" customHeight="1" x14ac:dyDescent="0.25">
      <c r="A2" s="17"/>
      <c r="B2" s="255"/>
      <c r="C2" s="298" t="s">
        <v>123</v>
      </c>
      <c r="D2" s="296"/>
      <c r="E2" s="296"/>
      <c r="F2" s="296"/>
      <c r="G2" s="296"/>
      <c r="H2" s="296"/>
      <c r="I2" s="296"/>
      <c r="J2" s="296"/>
      <c r="K2" s="296"/>
      <c r="L2" s="296"/>
      <c r="M2" s="297"/>
      <c r="N2" s="3"/>
      <c r="O2" s="1"/>
      <c r="P2" s="44"/>
      <c r="Q2" s="45"/>
      <c r="R2" s="45"/>
      <c r="S2" s="45"/>
      <c r="T2" s="46"/>
      <c r="U2" s="17"/>
      <c r="V2" s="17"/>
      <c r="W2" s="17"/>
      <c r="X2" s="17"/>
      <c r="Y2" s="17"/>
      <c r="Z2" s="17"/>
      <c r="AA2" s="17"/>
      <c r="AB2" s="17"/>
      <c r="AC2" s="17"/>
      <c r="AD2" s="17"/>
      <c r="AE2" s="17"/>
      <c r="AF2" s="17"/>
      <c r="AG2" s="17"/>
    </row>
    <row r="3" spans="1:33" ht="30" customHeight="1" x14ac:dyDescent="0.25">
      <c r="A3" s="17"/>
      <c r="B3" s="247"/>
      <c r="C3" s="261" t="s">
        <v>29</v>
      </c>
      <c r="D3" s="261"/>
      <c r="E3" s="261"/>
      <c r="F3" s="261"/>
      <c r="G3" s="261"/>
      <c r="H3" s="261"/>
      <c r="I3" s="261"/>
      <c r="J3" s="261"/>
      <c r="K3" s="261"/>
      <c r="L3" s="261"/>
      <c r="M3" s="262"/>
      <c r="N3" s="3"/>
      <c r="O3" s="1"/>
      <c r="P3" s="44"/>
      <c r="Q3" s="45"/>
      <c r="R3" s="45"/>
      <c r="S3" s="45"/>
      <c r="T3" s="17"/>
      <c r="U3" s="17"/>
      <c r="V3" s="17"/>
      <c r="W3" s="17"/>
      <c r="X3" s="17"/>
      <c r="Y3" s="17"/>
      <c r="Z3" s="17"/>
      <c r="AA3" s="17"/>
      <c r="AB3" s="17"/>
      <c r="AC3" s="17"/>
      <c r="AD3" s="17"/>
      <c r="AE3" s="17"/>
      <c r="AF3" s="17"/>
      <c r="AG3" s="17"/>
    </row>
    <row r="4" spans="1:33" ht="30" customHeight="1" x14ac:dyDescent="0.25">
      <c r="A4" s="17"/>
      <c r="B4" s="248"/>
      <c r="C4" s="283" t="s">
        <v>10</v>
      </c>
      <c r="D4" s="284"/>
      <c r="E4" s="6"/>
      <c r="F4" s="6"/>
      <c r="G4" s="252"/>
      <c r="H4" s="253" t="s">
        <v>21</v>
      </c>
      <c r="I4" s="254"/>
      <c r="J4" s="285" t="s">
        <v>23</v>
      </c>
      <c r="K4" s="285"/>
      <c r="L4" s="255"/>
      <c r="M4" s="255"/>
      <c r="N4" s="4"/>
      <c r="O4" s="1"/>
      <c r="P4" s="44"/>
      <c r="Q4" s="1"/>
      <c r="R4" s="1"/>
      <c r="S4" s="1"/>
      <c r="T4" s="1"/>
      <c r="U4" s="1"/>
      <c r="V4" s="17"/>
      <c r="W4" s="17"/>
      <c r="X4" s="17"/>
      <c r="Y4" s="17"/>
      <c r="Z4" s="17"/>
      <c r="AA4" s="17"/>
      <c r="AB4" s="17"/>
      <c r="AC4" s="17"/>
      <c r="AD4" s="17"/>
      <c r="AE4" s="17"/>
      <c r="AF4" s="17"/>
      <c r="AG4" s="17"/>
    </row>
    <row r="5" spans="1:33" x14ac:dyDescent="0.25">
      <c r="A5" s="17"/>
      <c r="B5" s="248"/>
      <c r="C5" s="254"/>
      <c r="D5" s="254"/>
      <c r="E5" s="254"/>
      <c r="F5" s="254"/>
      <c r="G5" s="254"/>
      <c r="H5" s="254"/>
      <c r="I5" s="254"/>
      <c r="J5" s="254"/>
      <c r="K5" s="254"/>
      <c r="L5" s="209"/>
      <c r="M5" s="209"/>
      <c r="N5" s="4"/>
      <c r="O5" s="1"/>
      <c r="P5" s="47"/>
      <c r="Q5" s="1"/>
      <c r="R5" s="1"/>
      <c r="S5" s="1"/>
      <c r="T5" s="1"/>
      <c r="U5" s="1"/>
      <c r="V5" s="17"/>
      <c r="W5" s="17"/>
      <c r="X5" s="17"/>
      <c r="Y5" s="17"/>
      <c r="Z5" s="17"/>
      <c r="AA5" s="17"/>
      <c r="AB5" s="17"/>
      <c r="AC5" s="17"/>
      <c r="AD5" s="17"/>
      <c r="AE5" s="17"/>
      <c r="AF5" s="17"/>
      <c r="AG5" s="17"/>
    </row>
    <row r="6" spans="1:33" ht="21" x14ac:dyDescent="0.3">
      <c r="A6" s="17"/>
      <c r="B6" s="248"/>
      <c r="C6" s="256" t="s">
        <v>11</v>
      </c>
      <c r="D6" s="256"/>
      <c r="E6" s="244">
        <f ca="1">TODAY()</f>
        <v>45469</v>
      </c>
      <c r="F6" s="244"/>
      <c r="G6" s="245"/>
      <c r="H6" s="19"/>
      <c r="I6" s="254"/>
      <c r="J6" s="289"/>
      <c r="K6" s="289"/>
      <c r="L6" s="287"/>
      <c r="M6" s="288"/>
      <c r="N6" s="4"/>
      <c r="O6" s="1"/>
      <c r="P6" s="47"/>
      <c r="Q6" s="1"/>
      <c r="R6" s="1"/>
      <c r="S6" s="1"/>
      <c r="T6" s="44"/>
      <c r="U6" s="1"/>
      <c r="V6" s="17"/>
      <c r="W6" s="17"/>
      <c r="X6" s="17"/>
      <c r="Y6" s="17"/>
      <c r="Z6" s="17"/>
      <c r="AA6" s="17"/>
      <c r="AB6" s="17"/>
      <c r="AC6" s="17"/>
      <c r="AD6" s="17"/>
      <c r="AE6" s="17"/>
      <c r="AF6" s="17"/>
      <c r="AG6" s="17"/>
    </row>
    <row r="7" spans="1:33" ht="4.5" customHeight="1" x14ac:dyDescent="0.25">
      <c r="A7" s="17"/>
      <c r="B7" s="248"/>
      <c r="C7" s="8"/>
      <c r="D7" s="8"/>
      <c r="E7" s="8"/>
      <c r="F7" s="8"/>
      <c r="G7" s="254"/>
      <c r="H7" s="254"/>
      <c r="I7" s="254"/>
      <c r="J7" s="257"/>
      <c r="K7" s="258"/>
      <c r="L7" s="258"/>
      <c r="M7" s="259"/>
      <c r="N7" s="4"/>
      <c r="O7" s="1"/>
      <c r="P7" s="44"/>
      <c r="Q7" s="1"/>
      <c r="R7" s="1"/>
      <c r="S7" s="1"/>
      <c r="T7" s="1"/>
      <c r="U7" s="1"/>
      <c r="V7" s="17"/>
      <c r="W7" s="17"/>
      <c r="X7" s="17"/>
      <c r="Y7" s="17"/>
      <c r="Z7" s="17"/>
      <c r="AA7" s="17"/>
      <c r="AB7" s="17"/>
      <c r="AC7" s="17"/>
      <c r="AD7" s="17"/>
      <c r="AE7" s="17"/>
      <c r="AF7" s="17"/>
      <c r="AG7" s="17"/>
    </row>
    <row r="8" spans="1:33" ht="21" customHeight="1" x14ac:dyDescent="0.3">
      <c r="A8" s="17"/>
      <c r="B8" s="248"/>
      <c r="C8" s="281" t="s">
        <v>5</v>
      </c>
      <c r="D8" s="280"/>
      <c r="E8" s="280"/>
      <c r="F8" s="260"/>
      <c r="G8" s="282" t="s">
        <v>4</v>
      </c>
      <c r="H8" s="282"/>
      <c r="I8" s="254"/>
      <c r="J8" s="286" t="s">
        <v>12</v>
      </c>
      <c r="K8" s="286"/>
      <c r="L8" s="286"/>
      <c r="M8" s="286"/>
      <c r="N8" s="4"/>
      <c r="O8" s="1"/>
      <c r="P8" s="44"/>
      <c r="Q8" s="1"/>
      <c r="R8" s="1"/>
      <c r="S8" s="1"/>
      <c r="T8" s="1"/>
      <c r="U8" s="1"/>
      <c r="V8" s="17"/>
      <c r="W8" s="17"/>
      <c r="X8" s="17"/>
      <c r="Y8" s="17"/>
      <c r="Z8" s="17"/>
      <c r="AA8" s="17"/>
      <c r="AB8" s="17"/>
      <c r="AC8" s="17"/>
      <c r="AD8" s="17"/>
      <c r="AE8" s="17"/>
      <c r="AF8" s="17"/>
      <c r="AG8" s="17"/>
    </row>
    <row r="9" spans="1:33" ht="18.75" customHeight="1" x14ac:dyDescent="0.3">
      <c r="A9" s="17"/>
      <c r="B9" s="249"/>
      <c r="C9" s="246" t="s">
        <v>0</v>
      </c>
      <c r="D9" s="211"/>
      <c r="E9" s="211" t="s">
        <v>2</v>
      </c>
      <c r="F9" s="210"/>
      <c r="G9" s="218" t="s">
        <v>4</v>
      </c>
      <c r="H9" s="218" t="s">
        <v>2</v>
      </c>
      <c r="I9" s="1"/>
      <c r="J9" s="185" t="s">
        <v>8</v>
      </c>
      <c r="K9" s="185"/>
      <c r="L9" s="186"/>
      <c r="M9" s="186" t="s">
        <v>9</v>
      </c>
      <c r="N9" s="4"/>
      <c r="O9" s="1"/>
      <c r="P9" s="44"/>
      <c r="Q9" s="1"/>
      <c r="R9" s="1"/>
      <c r="S9" s="1"/>
      <c r="T9" s="1"/>
      <c r="U9" s="1"/>
      <c r="V9" s="17"/>
      <c r="W9" s="17"/>
      <c r="X9" s="17"/>
      <c r="Y9" s="17"/>
      <c r="Z9" s="17"/>
      <c r="AA9" s="17"/>
      <c r="AB9" s="17"/>
      <c r="AC9" s="17"/>
      <c r="AD9" s="17"/>
      <c r="AE9" s="17"/>
      <c r="AF9" s="17"/>
      <c r="AG9" s="17"/>
    </row>
    <row r="10" spans="1:33" ht="17.399999999999999" x14ac:dyDescent="0.3">
      <c r="A10" s="1"/>
      <c r="B10" s="229"/>
      <c r="C10" s="212">
        <v>50000</v>
      </c>
      <c r="D10" s="213">
        <v>0</v>
      </c>
      <c r="E10" s="212">
        <f t="shared" ref="E10:E15" si="0">+D10*C10</f>
        <v>0</v>
      </c>
      <c r="F10" s="8"/>
      <c r="G10" s="219" t="s">
        <v>7</v>
      </c>
      <c r="H10" s="220">
        <v>0</v>
      </c>
      <c r="I10" s="1"/>
      <c r="J10" s="187"/>
      <c r="K10" s="187"/>
      <c r="L10" s="188"/>
      <c r="M10" s="189"/>
      <c r="N10" s="4"/>
      <c r="O10" s="1"/>
      <c r="P10" s="44"/>
      <c r="Q10" s="1"/>
      <c r="R10" s="1"/>
      <c r="S10" s="1"/>
      <c r="T10" s="1"/>
      <c r="U10" s="1"/>
      <c r="V10" s="17"/>
      <c r="W10" s="17"/>
      <c r="X10" s="17"/>
      <c r="Y10" s="17"/>
      <c r="Z10" s="17"/>
      <c r="AA10" s="17"/>
      <c r="AB10" s="17"/>
      <c r="AC10" s="17"/>
      <c r="AD10" s="17"/>
      <c r="AE10" s="17"/>
      <c r="AF10" s="17"/>
      <c r="AG10" s="17"/>
    </row>
    <row r="11" spans="1:33" ht="17.399999999999999" x14ac:dyDescent="0.3">
      <c r="A11" s="1"/>
      <c r="B11" s="229"/>
      <c r="C11" s="212">
        <v>20000</v>
      </c>
      <c r="D11" s="213">
        <v>0</v>
      </c>
      <c r="E11" s="212">
        <f t="shared" si="0"/>
        <v>0</v>
      </c>
      <c r="F11" s="8"/>
      <c r="G11" s="221" t="s">
        <v>28</v>
      </c>
      <c r="H11" s="222">
        <v>0</v>
      </c>
      <c r="I11" s="1"/>
      <c r="J11" s="187" t="s">
        <v>13</v>
      </c>
      <c r="K11" s="190"/>
      <c r="L11" s="190">
        <f>+G6</f>
        <v>0</v>
      </c>
      <c r="M11" s="191">
        <f>L11</f>
        <v>0</v>
      </c>
      <c r="N11" s="4"/>
      <c r="O11" s="1"/>
      <c r="P11" s="44"/>
      <c r="Q11" s="1"/>
      <c r="R11" s="1"/>
      <c r="S11" s="1"/>
      <c r="T11" s="1"/>
      <c r="U11" s="1"/>
      <c r="V11" s="17"/>
      <c r="W11" s="17"/>
      <c r="X11" s="17"/>
      <c r="Y11" s="17"/>
      <c r="Z11" s="17"/>
      <c r="AA11" s="17"/>
      <c r="AB11" s="17"/>
      <c r="AC11" s="17"/>
      <c r="AD11" s="17"/>
      <c r="AE11" s="17"/>
      <c r="AF11" s="17"/>
      <c r="AG11" s="17"/>
    </row>
    <row r="12" spans="1:33" ht="17.399999999999999" x14ac:dyDescent="0.3">
      <c r="A12" s="1"/>
      <c r="B12" s="229"/>
      <c r="C12" s="212">
        <v>10000</v>
      </c>
      <c r="D12" s="213">
        <v>0</v>
      </c>
      <c r="E12" s="212">
        <f t="shared" si="0"/>
        <v>0</v>
      </c>
      <c r="F12" s="8"/>
      <c r="G12" s="223" t="s">
        <v>2</v>
      </c>
      <c r="H12" s="222">
        <f>+H11+H10</f>
        <v>0</v>
      </c>
      <c r="I12" s="1"/>
      <c r="J12" s="192" t="s">
        <v>16</v>
      </c>
      <c r="K12" s="190">
        <f>G6</f>
        <v>0</v>
      </c>
      <c r="L12" s="193"/>
      <c r="M12" s="190"/>
      <c r="N12" s="4"/>
      <c r="O12" s="1"/>
      <c r="P12" s="44"/>
      <c r="Q12" s="1"/>
      <c r="R12" s="1"/>
      <c r="S12" s="1"/>
      <c r="T12" s="1"/>
      <c r="U12" s="1"/>
      <c r="V12" s="17"/>
      <c r="W12" s="17"/>
      <c r="X12" s="17"/>
      <c r="Y12" s="17"/>
      <c r="Z12" s="17"/>
      <c r="AA12" s="17"/>
      <c r="AB12" s="17"/>
      <c r="AC12" s="17"/>
      <c r="AD12" s="17"/>
      <c r="AE12" s="17"/>
      <c r="AF12" s="17"/>
      <c r="AG12" s="17"/>
    </row>
    <row r="13" spans="1:33" ht="17.399999999999999" x14ac:dyDescent="0.3">
      <c r="A13" s="1"/>
      <c r="B13" s="229"/>
      <c r="C13" s="212">
        <v>5000</v>
      </c>
      <c r="D13" s="213">
        <v>0</v>
      </c>
      <c r="E13" s="212">
        <f t="shared" si="0"/>
        <v>0</v>
      </c>
      <c r="F13" s="8"/>
      <c r="G13" s="224" t="s">
        <v>25</v>
      </c>
      <c r="H13" s="222">
        <f>+'[1]REEMBOLSO 2012 '!$F$19</f>
        <v>0</v>
      </c>
      <c r="I13" s="1"/>
      <c r="J13" s="192" t="s">
        <v>14</v>
      </c>
      <c r="K13" s="194"/>
      <c r="L13" s="195"/>
      <c r="M13" s="190"/>
      <c r="N13" s="4"/>
      <c r="O13" s="1"/>
      <c r="P13" s="44"/>
      <c r="Q13" s="1"/>
      <c r="R13" s="1"/>
      <c r="S13" s="1"/>
      <c r="T13" s="1"/>
      <c r="U13" s="1"/>
      <c r="V13" s="17"/>
      <c r="W13" s="17"/>
      <c r="X13" s="17"/>
      <c r="Y13" s="17"/>
      <c r="Z13" s="17"/>
      <c r="AA13" s="17"/>
      <c r="AB13" s="17"/>
      <c r="AC13" s="17"/>
      <c r="AD13" s="17"/>
      <c r="AE13" s="17"/>
      <c r="AF13" s="17"/>
      <c r="AG13" s="17"/>
    </row>
    <row r="14" spans="1:33" ht="17.399999999999999" x14ac:dyDescent="0.3">
      <c r="A14" s="1"/>
      <c r="B14" s="229"/>
      <c r="C14" s="212">
        <v>2000</v>
      </c>
      <c r="D14" s="213">
        <v>0</v>
      </c>
      <c r="E14" s="212">
        <f t="shared" si="0"/>
        <v>0</v>
      </c>
      <c r="F14" s="8"/>
      <c r="G14" s="225" t="s">
        <v>18</v>
      </c>
      <c r="H14" s="226">
        <f>+H12-H13</f>
        <v>0</v>
      </c>
      <c r="I14" s="1"/>
      <c r="J14" s="196" t="s">
        <v>15</v>
      </c>
      <c r="K14" s="197"/>
      <c r="L14" s="198"/>
      <c r="M14" s="199">
        <v>0</v>
      </c>
      <c r="N14" s="4"/>
      <c r="O14" s="1"/>
      <c r="P14" s="44"/>
      <c r="Q14" s="7"/>
      <c r="R14" s="1"/>
      <c r="S14" s="1"/>
      <c r="T14" s="1"/>
      <c r="U14" s="1"/>
      <c r="V14" s="17"/>
      <c r="W14" s="17"/>
      <c r="X14" s="17"/>
      <c r="Y14" s="17"/>
      <c r="Z14" s="17"/>
      <c r="AA14" s="17"/>
      <c r="AB14" s="17"/>
      <c r="AC14" s="17"/>
      <c r="AD14" s="17"/>
      <c r="AE14" s="17"/>
      <c r="AF14" s="17"/>
      <c r="AG14" s="17"/>
    </row>
    <row r="15" spans="1:33" ht="17.399999999999999" x14ac:dyDescent="0.3">
      <c r="A15" s="1"/>
      <c r="B15" s="229"/>
      <c r="C15" s="212">
        <v>1000</v>
      </c>
      <c r="D15" s="213">
        <v>0</v>
      </c>
      <c r="E15" s="212">
        <f t="shared" si="0"/>
        <v>0</v>
      </c>
      <c r="F15" s="8"/>
      <c r="G15" s="227"/>
      <c r="H15" s="228"/>
      <c r="I15" s="1"/>
      <c r="J15" s="187" t="s">
        <v>17</v>
      </c>
      <c r="K15" s="190"/>
      <c r="L15" s="190"/>
      <c r="M15" s="190"/>
      <c r="N15" s="4"/>
      <c r="O15" s="1"/>
      <c r="P15" s="44"/>
      <c r="Q15" s="7"/>
      <c r="R15" s="1"/>
      <c r="S15" s="1"/>
      <c r="T15" s="1"/>
      <c r="U15" s="1"/>
      <c r="V15" s="17"/>
      <c r="W15" s="17"/>
      <c r="X15" s="17"/>
      <c r="Y15" s="17"/>
      <c r="Z15" s="17"/>
      <c r="AA15" s="17"/>
      <c r="AB15" s="17"/>
      <c r="AC15" s="17"/>
      <c r="AD15" s="17"/>
      <c r="AE15" s="17"/>
      <c r="AF15" s="17"/>
      <c r="AG15" s="17"/>
    </row>
    <row r="16" spans="1:33" ht="21" customHeight="1" x14ac:dyDescent="0.3">
      <c r="A16" s="19"/>
      <c r="B16" s="231"/>
      <c r="C16" s="280"/>
      <c r="D16" s="280"/>
      <c r="E16" s="214">
        <f>SUM(E10:E15)</f>
        <v>0</v>
      </c>
      <c r="F16" s="9"/>
      <c r="G16" s="24"/>
      <c r="H16" s="24"/>
      <c r="I16" s="1"/>
      <c r="J16" s="200" t="s">
        <v>20</v>
      </c>
      <c r="K16" s="201">
        <f>E26</f>
        <v>0</v>
      </c>
      <c r="L16" s="201"/>
      <c r="M16" s="190">
        <f>+K16</f>
        <v>0</v>
      </c>
      <c r="N16" s="4"/>
      <c r="O16" s="1"/>
      <c r="P16" s="44"/>
      <c r="Q16" s="7"/>
      <c r="R16" s="1"/>
      <c r="S16" s="1"/>
      <c r="T16" s="1"/>
      <c r="U16" s="1"/>
      <c r="V16" s="17"/>
      <c r="W16" s="17"/>
      <c r="X16" s="17"/>
      <c r="Y16" s="17"/>
      <c r="Z16" s="17"/>
      <c r="AA16" s="17"/>
      <c r="AB16" s="17"/>
      <c r="AC16" s="17"/>
      <c r="AD16" s="17"/>
      <c r="AE16" s="17"/>
      <c r="AF16" s="17"/>
      <c r="AG16" s="17"/>
    </row>
    <row r="17" spans="1:33" ht="27" customHeight="1" x14ac:dyDescent="0.3">
      <c r="A17" s="17"/>
      <c r="B17" s="229"/>
      <c r="C17" s="215" t="s">
        <v>1</v>
      </c>
      <c r="D17" s="215" t="s">
        <v>6</v>
      </c>
      <c r="E17" s="215" t="s">
        <v>2</v>
      </c>
      <c r="F17" s="10"/>
      <c r="G17" s="24"/>
      <c r="H17" s="24"/>
      <c r="I17" s="1"/>
      <c r="J17" s="202" t="s">
        <v>24</v>
      </c>
      <c r="K17" s="203">
        <v>0</v>
      </c>
      <c r="L17" s="204"/>
      <c r="M17" s="205">
        <f>+K17</f>
        <v>0</v>
      </c>
      <c r="N17" s="4"/>
      <c r="O17" s="1"/>
      <c r="P17" s="44"/>
      <c r="Q17" s="7"/>
      <c r="R17" s="1"/>
      <c r="S17" s="1"/>
      <c r="T17" s="1"/>
      <c r="U17" s="1"/>
      <c r="V17" s="17"/>
      <c r="W17" s="17"/>
      <c r="X17" s="17"/>
      <c r="Y17" s="17"/>
      <c r="Z17" s="17"/>
      <c r="AA17" s="17"/>
      <c r="AB17" s="17"/>
      <c r="AC17" s="17"/>
      <c r="AD17" s="17"/>
      <c r="AE17" s="17"/>
      <c r="AF17" s="17"/>
      <c r="AG17" s="17"/>
    </row>
    <row r="18" spans="1:33" ht="27.6" x14ac:dyDescent="0.3">
      <c r="A18" s="17"/>
      <c r="B18" s="229"/>
      <c r="C18" s="212">
        <v>500</v>
      </c>
      <c r="D18" s="213">
        <v>0</v>
      </c>
      <c r="E18" s="212">
        <f t="shared" ref="E18:E24" si="1">+D18*C18</f>
        <v>0</v>
      </c>
      <c r="F18" s="8"/>
      <c r="G18" s="232"/>
      <c r="H18" s="24"/>
      <c r="I18" s="1"/>
      <c r="J18" s="206" t="s">
        <v>22</v>
      </c>
      <c r="K18" s="190">
        <f>+H12</f>
        <v>0</v>
      </c>
      <c r="L18" s="195"/>
      <c r="M18" s="190">
        <f>+K18</f>
        <v>0</v>
      </c>
      <c r="N18" s="4"/>
      <c r="O18" s="1"/>
      <c r="P18" s="47"/>
      <c r="Q18" s="7"/>
      <c r="R18" s="1"/>
      <c r="S18" s="1"/>
      <c r="T18" s="1"/>
      <c r="U18" s="1"/>
      <c r="V18" s="17"/>
      <c r="W18" s="17"/>
      <c r="X18" s="17"/>
      <c r="Y18" s="17"/>
      <c r="Z18" s="17"/>
      <c r="AA18" s="17"/>
      <c r="AB18" s="17"/>
      <c r="AC18" s="17"/>
      <c r="AD18" s="17"/>
      <c r="AE18" s="17"/>
      <c r="AF18" s="17"/>
      <c r="AG18" s="17"/>
    </row>
    <row r="19" spans="1:33" ht="15.75" customHeight="1" x14ac:dyDescent="0.3">
      <c r="A19" s="17"/>
      <c r="B19" s="233"/>
      <c r="C19" s="212">
        <v>200</v>
      </c>
      <c r="D19" s="213">
        <v>0</v>
      </c>
      <c r="E19" s="212">
        <f t="shared" si="1"/>
        <v>0</v>
      </c>
      <c r="F19" s="8"/>
      <c r="G19" s="24"/>
      <c r="H19" s="24"/>
      <c r="I19" s="1"/>
      <c r="J19" s="264" t="s">
        <v>19</v>
      </c>
      <c r="K19" s="264"/>
      <c r="L19" s="264"/>
      <c r="M19" s="207">
        <f>+M11+M16+M18+M17</f>
        <v>0</v>
      </c>
      <c r="N19" s="4"/>
      <c r="O19" s="1"/>
      <c r="P19" s="7"/>
      <c r="Q19" s="7"/>
      <c r="R19" s="1"/>
      <c r="S19" s="1"/>
      <c r="T19" s="1"/>
      <c r="U19" s="1"/>
      <c r="V19" s="17"/>
      <c r="W19" s="17"/>
      <c r="X19" s="17"/>
      <c r="Y19" s="17"/>
      <c r="Z19" s="17"/>
      <c r="AA19" s="17"/>
      <c r="AB19" s="17"/>
      <c r="AC19" s="17"/>
      <c r="AD19" s="17"/>
      <c r="AE19" s="17"/>
      <c r="AF19" s="17"/>
      <c r="AG19" s="17"/>
    </row>
    <row r="20" spans="1:33" ht="18.75" customHeight="1" x14ac:dyDescent="0.3">
      <c r="A20" s="17"/>
      <c r="B20" s="229"/>
      <c r="C20" s="212">
        <v>100</v>
      </c>
      <c r="D20" s="213">
        <v>0</v>
      </c>
      <c r="E20" s="212">
        <f t="shared" si="1"/>
        <v>0</v>
      </c>
      <c r="F20" s="8"/>
      <c r="G20" s="24"/>
      <c r="H20" s="24"/>
      <c r="I20" s="1"/>
      <c r="J20" s="264" t="s">
        <v>18</v>
      </c>
      <c r="K20" s="264"/>
      <c r="L20" s="190"/>
      <c r="M20" s="208">
        <f>+M19-G4+M14</f>
        <v>0</v>
      </c>
      <c r="N20" s="4"/>
      <c r="O20" s="7"/>
      <c r="P20" s="7"/>
      <c r="Q20" s="7"/>
      <c r="R20" s="1"/>
      <c r="S20" s="7"/>
      <c r="T20" s="1"/>
      <c r="U20" s="1"/>
      <c r="V20" s="17"/>
      <c r="W20" s="17"/>
      <c r="X20" s="17"/>
      <c r="Y20" s="17"/>
      <c r="Z20" s="17"/>
      <c r="AA20" s="17"/>
      <c r="AB20" s="17"/>
      <c r="AC20" s="17"/>
      <c r="AD20" s="17"/>
      <c r="AE20" s="17"/>
      <c r="AF20" s="17"/>
      <c r="AG20" s="17"/>
    </row>
    <row r="21" spans="1:33" ht="15.75" customHeight="1" x14ac:dyDescent="0.3">
      <c r="A21" s="17"/>
      <c r="B21" s="229"/>
      <c r="C21" s="212">
        <v>50</v>
      </c>
      <c r="D21" s="213">
        <v>0</v>
      </c>
      <c r="E21" s="212">
        <f t="shared" si="1"/>
        <v>0</v>
      </c>
      <c r="F21" s="8"/>
      <c r="G21" s="27"/>
      <c r="H21" s="28"/>
      <c r="I21" s="17"/>
      <c r="J21" s="17"/>
      <c r="K21" s="17"/>
      <c r="L21" s="7"/>
      <c r="M21" s="234"/>
      <c r="N21" s="4"/>
      <c r="O21" s="1"/>
      <c r="P21" s="7"/>
      <c r="Q21" s="7"/>
      <c r="R21" s="1"/>
      <c r="S21" s="7"/>
      <c r="T21" s="1"/>
      <c r="U21" s="1"/>
      <c r="V21" s="17"/>
      <c r="W21" s="17"/>
      <c r="X21" s="17"/>
      <c r="Y21" s="17"/>
      <c r="Z21" s="17"/>
      <c r="AA21" s="17"/>
      <c r="AB21" s="17"/>
      <c r="AC21" s="17"/>
      <c r="AD21" s="17"/>
      <c r="AE21" s="17"/>
      <c r="AF21" s="17"/>
      <c r="AG21" s="17"/>
    </row>
    <row r="22" spans="1:33" ht="15.75" customHeight="1" x14ac:dyDescent="0.3">
      <c r="A22" s="17"/>
      <c r="B22" s="229"/>
      <c r="C22" s="212">
        <v>20</v>
      </c>
      <c r="D22" s="213">
        <v>0</v>
      </c>
      <c r="E22" s="212">
        <f t="shared" si="1"/>
        <v>0</v>
      </c>
      <c r="F22" s="8"/>
      <c r="G22" s="271"/>
      <c r="H22" s="272"/>
      <c r="I22" s="272"/>
      <c r="J22" s="272"/>
      <c r="K22" s="272"/>
      <c r="L22" s="272"/>
      <c r="M22" s="273"/>
      <c r="N22" s="4"/>
      <c r="O22" s="1"/>
      <c r="P22" s="7"/>
      <c r="Q22" s="7"/>
      <c r="R22" s="1"/>
      <c r="S22" s="7"/>
      <c r="T22" s="1"/>
      <c r="U22" s="1"/>
      <c r="V22" s="17"/>
      <c r="W22" s="17"/>
      <c r="X22" s="17"/>
      <c r="Y22" s="17"/>
      <c r="Z22" s="17"/>
      <c r="AA22" s="17"/>
      <c r="AB22" s="17"/>
      <c r="AC22" s="17"/>
      <c r="AD22" s="17"/>
      <c r="AE22" s="17"/>
      <c r="AF22" s="17"/>
      <c r="AG22" s="17"/>
    </row>
    <row r="23" spans="1:33" ht="15.75" customHeight="1" x14ac:dyDescent="0.3">
      <c r="A23" s="17"/>
      <c r="B23" s="229"/>
      <c r="C23" s="212">
        <v>10</v>
      </c>
      <c r="D23" s="213">
        <v>0</v>
      </c>
      <c r="E23" s="212">
        <f t="shared" si="1"/>
        <v>0</v>
      </c>
      <c r="F23" s="8"/>
      <c r="G23" s="274"/>
      <c r="H23" s="275"/>
      <c r="I23" s="275"/>
      <c r="J23" s="275"/>
      <c r="K23" s="275"/>
      <c r="L23" s="275"/>
      <c r="M23" s="276"/>
      <c r="N23" s="4"/>
      <c r="O23" s="1"/>
      <c r="P23" s="7"/>
      <c r="Q23" s="7"/>
      <c r="R23" s="1"/>
      <c r="S23" s="1"/>
      <c r="T23" s="1"/>
      <c r="U23" s="1"/>
      <c r="V23" s="17"/>
      <c r="W23" s="17"/>
      <c r="X23" s="17"/>
      <c r="Y23" s="17"/>
      <c r="Z23" s="17"/>
      <c r="AA23" s="17"/>
      <c r="AB23" s="17"/>
      <c r="AC23" s="17"/>
      <c r="AD23" s="17"/>
      <c r="AE23" s="17"/>
      <c r="AF23" s="17"/>
      <c r="AG23" s="17"/>
    </row>
    <row r="24" spans="1:33" ht="15.75" customHeight="1" x14ac:dyDescent="0.3">
      <c r="A24" s="17"/>
      <c r="B24" s="229"/>
      <c r="C24" s="212">
        <v>5</v>
      </c>
      <c r="D24" s="213">
        <v>0</v>
      </c>
      <c r="E24" s="212">
        <f t="shared" si="1"/>
        <v>0</v>
      </c>
      <c r="F24" s="8"/>
      <c r="G24" s="277" t="s">
        <v>26</v>
      </c>
      <c r="H24" s="278"/>
      <c r="I24" s="278"/>
      <c r="J24" s="278"/>
      <c r="K24" s="278"/>
      <c r="L24" s="278"/>
      <c r="M24" s="279"/>
      <c r="N24" s="4"/>
      <c r="O24" s="1"/>
      <c r="P24" s="7"/>
      <c r="Q24" s="7"/>
      <c r="R24" s="1"/>
      <c r="S24" s="1"/>
      <c r="T24" s="1"/>
      <c r="U24" s="1"/>
      <c r="V24" s="17"/>
      <c r="W24" s="17"/>
      <c r="X24" s="17"/>
      <c r="Y24" s="17"/>
      <c r="Z24" s="17"/>
      <c r="AA24" s="17"/>
      <c r="AB24" s="17"/>
      <c r="AC24" s="17"/>
      <c r="AD24" s="17"/>
      <c r="AE24" s="17"/>
      <c r="AF24" s="17"/>
      <c r="AG24" s="17"/>
    </row>
    <row r="25" spans="1:33" ht="15.75" customHeight="1" x14ac:dyDescent="0.25">
      <c r="A25" s="17"/>
      <c r="B25" s="229"/>
      <c r="C25" s="267"/>
      <c r="D25" s="267"/>
      <c r="E25" s="216">
        <f>SUM(E18:E24)</f>
        <v>0</v>
      </c>
      <c r="F25" s="11"/>
      <c r="G25" s="274" t="s">
        <v>27</v>
      </c>
      <c r="H25" s="275"/>
      <c r="I25" s="275"/>
      <c r="J25" s="275"/>
      <c r="K25" s="275"/>
      <c r="L25" s="275"/>
      <c r="M25" s="276"/>
      <c r="N25" s="4"/>
      <c r="O25" s="1"/>
      <c r="P25" s="7"/>
      <c r="Q25" s="7"/>
      <c r="R25" s="1"/>
      <c r="S25" s="7"/>
      <c r="T25" s="1"/>
      <c r="U25" s="1"/>
      <c r="V25" s="17"/>
      <c r="W25" s="17"/>
      <c r="X25" s="17"/>
      <c r="Y25" s="17"/>
      <c r="Z25" s="17"/>
      <c r="AA25" s="17"/>
      <c r="AB25" s="17"/>
      <c r="AC25" s="17"/>
      <c r="AD25" s="17"/>
      <c r="AE25" s="17"/>
      <c r="AF25" s="17"/>
      <c r="AG25" s="17"/>
    </row>
    <row r="26" spans="1:33" ht="18" thickBot="1" x14ac:dyDescent="0.35">
      <c r="A26" s="17"/>
      <c r="B26" s="229"/>
      <c r="C26" s="251" t="s">
        <v>3</v>
      </c>
      <c r="D26" s="250"/>
      <c r="E26" s="217">
        <f>+E25+E16</f>
        <v>0</v>
      </c>
      <c r="F26" s="15"/>
      <c r="G26" s="268"/>
      <c r="H26" s="269"/>
      <c r="I26" s="269"/>
      <c r="J26" s="269"/>
      <c r="K26" s="269"/>
      <c r="L26" s="269"/>
      <c r="M26" s="270"/>
      <c r="N26" s="4"/>
      <c r="O26" s="1"/>
      <c r="P26" s="7"/>
      <c r="Q26" s="7"/>
      <c r="R26" s="1"/>
      <c r="S26" s="1"/>
      <c r="T26" s="1"/>
      <c r="U26" s="1"/>
      <c r="V26" s="17"/>
      <c r="W26" s="17"/>
      <c r="X26" s="17"/>
      <c r="Y26" s="17"/>
      <c r="Z26" s="17"/>
      <c r="AA26" s="17"/>
      <c r="AB26" s="17"/>
      <c r="AC26" s="17"/>
      <c r="AD26" s="17"/>
      <c r="AE26" s="17"/>
      <c r="AF26" s="17"/>
      <c r="AG26" s="17"/>
    </row>
    <row r="27" spans="1:33" ht="15" customHeight="1" x14ac:dyDescent="0.25">
      <c r="A27" s="17"/>
      <c r="B27" s="229"/>
      <c r="C27" s="263"/>
      <c r="D27" s="263"/>
      <c r="E27" s="263"/>
      <c r="F27" s="43"/>
      <c r="G27" s="265"/>
      <c r="H27" s="265"/>
      <c r="I27" s="265"/>
      <c r="J27" s="265"/>
      <c r="K27" s="265"/>
      <c r="L27" s="265"/>
      <c r="M27" s="266"/>
      <c r="N27" s="12"/>
      <c r="O27" s="1"/>
      <c r="P27" s="7"/>
      <c r="Q27" s="7"/>
      <c r="R27" s="1"/>
      <c r="S27" s="7"/>
      <c r="T27" s="1"/>
      <c r="U27" s="1"/>
      <c r="V27" s="17"/>
      <c r="W27" s="17"/>
      <c r="X27" s="17"/>
      <c r="Y27" s="17"/>
      <c r="Z27" s="17"/>
      <c r="AA27" s="17"/>
      <c r="AB27" s="17"/>
      <c r="AC27" s="17"/>
      <c r="AD27" s="17"/>
      <c r="AE27" s="17"/>
      <c r="AF27" s="17"/>
      <c r="AG27" s="17"/>
    </row>
    <row r="28" spans="1:33" ht="15" customHeight="1" x14ac:dyDescent="0.3">
      <c r="A28" s="17"/>
      <c r="B28" s="235"/>
      <c r="C28" s="39"/>
      <c r="D28" s="14"/>
      <c r="E28" s="14"/>
      <c r="F28" s="14"/>
      <c r="G28" s="41"/>
      <c r="H28" s="20"/>
      <c r="I28" s="17"/>
      <c r="J28" s="17"/>
      <c r="K28" s="7"/>
      <c r="L28" s="1"/>
      <c r="M28" s="230"/>
      <c r="N28" s="4"/>
      <c r="O28" s="1"/>
      <c r="P28" s="7"/>
      <c r="Q28" s="7"/>
      <c r="R28" s="1"/>
      <c r="S28" s="7"/>
      <c r="T28" s="1"/>
      <c r="U28" s="1"/>
      <c r="V28" s="17"/>
      <c r="W28" s="17"/>
      <c r="X28" s="17"/>
      <c r="Y28" s="17"/>
      <c r="Z28" s="17"/>
      <c r="AA28" s="17"/>
      <c r="AB28" s="17"/>
      <c r="AC28" s="17"/>
      <c r="AD28" s="17"/>
      <c r="AE28" s="17"/>
      <c r="AF28" s="17"/>
      <c r="AG28" s="17"/>
    </row>
    <row r="29" spans="1:33" ht="16.8" x14ac:dyDescent="0.3">
      <c r="A29" s="17"/>
      <c r="B29" s="229"/>
      <c r="C29" s="40"/>
      <c r="D29" s="1"/>
      <c r="E29" s="1"/>
      <c r="F29" s="1"/>
      <c r="G29" s="42"/>
      <c r="H29" s="20"/>
      <c r="I29" s="17"/>
      <c r="J29" s="21"/>
      <c r="K29" s="7"/>
      <c r="L29" s="7"/>
      <c r="M29" s="230"/>
      <c r="N29" s="4"/>
      <c r="O29" s="1"/>
      <c r="P29" s="7"/>
      <c r="Q29" s="7"/>
      <c r="R29" s="1"/>
      <c r="S29" s="1"/>
      <c r="T29" s="1"/>
      <c r="U29" s="1"/>
      <c r="V29" s="17"/>
      <c r="W29" s="17"/>
      <c r="X29" s="17"/>
      <c r="Y29" s="17"/>
      <c r="Z29" s="17"/>
      <c r="AA29" s="17"/>
      <c r="AB29" s="17"/>
      <c r="AC29" s="17"/>
      <c r="AD29" s="17"/>
      <c r="AE29" s="17"/>
      <c r="AF29" s="17"/>
      <c r="AG29" s="17"/>
    </row>
    <row r="30" spans="1:33" ht="16.8" x14ac:dyDescent="0.3">
      <c r="A30" s="17"/>
      <c r="B30" s="229"/>
      <c r="C30" s="1"/>
      <c r="D30" s="1"/>
      <c r="E30" s="1"/>
      <c r="F30" s="1"/>
      <c r="G30" s="21"/>
      <c r="H30" s="20"/>
      <c r="I30" s="18"/>
      <c r="J30" s="21"/>
      <c r="K30" s="20"/>
      <c r="L30" s="1"/>
      <c r="M30" s="236"/>
      <c r="N30" s="4"/>
      <c r="O30" s="1"/>
      <c r="P30" s="7"/>
      <c r="Q30" s="1"/>
      <c r="R30" s="1"/>
      <c r="S30" s="1"/>
      <c r="T30" s="1"/>
      <c r="U30" s="1"/>
      <c r="V30" s="17"/>
      <c r="W30" s="17"/>
      <c r="X30" s="17"/>
      <c r="Y30" s="17"/>
      <c r="Z30" s="17"/>
      <c r="AA30" s="17"/>
      <c r="AB30" s="17"/>
      <c r="AC30" s="17"/>
      <c r="AD30" s="17"/>
      <c r="AE30" s="17"/>
      <c r="AF30" s="17"/>
      <c r="AG30" s="17"/>
    </row>
    <row r="31" spans="1:33" ht="16.8" x14ac:dyDescent="0.3">
      <c r="A31" s="17"/>
      <c r="B31" s="229"/>
      <c r="C31" s="1"/>
      <c r="D31" s="1"/>
      <c r="E31" s="1"/>
      <c r="F31" s="1"/>
      <c r="G31" s="21"/>
      <c r="H31" s="20"/>
      <c r="I31" s="1"/>
      <c r="J31" s="25"/>
      <c r="K31" s="20"/>
      <c r="L31" s="1"/>
      <c r="M31" s="230"/>
      <c r="N31" s="4"/>
      <c r="O31" s="1"/>
      <c r="P31" s="44"/>
      <c r="Q31" s="1"/>
      <c r="R31" s="1"/>
      <c r="S31" s="1"/>
      <c r="T31" s="1"/>
      <c r="U31" s="1"/>
      <c r="V31" s="17"/>
      <c r="W31" s="17"/>
      <c r="X31" s="17"/>
      <c r="Y31" s="17"/>
      <c r="Z31" s="17"/>
      <c r="AA31" s="17"/>
      <c r="AB31" s="17"/>
      <c r="AC31" s="17"/>
      <c r="AD31" s="17"/>
      <c r="AE31" s="17"/>
      <c r="AF31" s="17"/>
      <c r="AG31" s="17"/>
    </row>
    <row r="32" spans="1:33" ht="17.399999999999999" thickBot="1" x14ac:dyDescent="0.35">
      <c r="B32" s="237"/>
      <c r="C32" s="238"/>
      <c r="D32" s="238"/>
      <c r="E32" s="238"/>
      <c r="F32" s="238"/>
      <c r="G32" s="239"/>
      <c r="H32" s="240"/>
      <c r="I32" s="241"/>
      <c r="J32" s="241"/>
      <c r="K32" s="242"/>
      <c r="L32" s="242"/>
      <c r="M32" s="243"/>
      <c r="N32" s="31"/>
      <c r="O32" s="1"/>
      <c r="P32" s="44"/>
      <c r="Q32" s="1"/>
      <c r="R32" s="1"/>
      <c r="S32" s="1"/>
      <c r="T32" s="1"/>
      <c r="U32" s="1"/>
      <c r="V32" s="17"/>
      <c r="W32" s="17"/>
      <c r="X32" s="17"/>
      <c r="Y32" s="17"/>
      <c r="Z32" s="17"/>
      <c r="AA32" s="17"/>
      <c r="AB32" s="17"/>
      <c r="AC32" s="17"/>
      <c r="AD32" s="17"/>
      <c r="AE32" s="17"/>
      <c r="AF32" s="17"/>
      <c r="AG32" s="17"/>
    </row>
    <row r="33" spans="3:33" ht="20.399999999999999" x14ac:dyDescent="0.35">
      <c r="C33" s="5"/>
      <c r="D33" s="5"/>
      <c r="E33" s="5"/>
      <c r="F33" s="5"/>
      <c r="G33" s="26"/>
      <c r="H33" s="27"/>
      <c r="I33" s="28"/>
      <c r="J33" s="28"/>
      <c r="K33" s="7"/>
      <c r="L33" s="5"/>
      <c r="M33" s="5"/>
      <c r="N33" s="5"/>
      <c r="O33" s="1"/>
      <c r="P33" s="44"/>
      <c r="Q33" s="1"/>
      <c r="R33" s="1"/>
      <c r="S33" s="1"/>
      <c r="T33" s="1"/>
      <c r="U33" s="1"/>
      <c r="V33" s="17"/>
      <c r="W33" s="17"/>
      <c r="X33" s="17"/>
      <c r="Y33" s="17"/>
      <c r="Z33" s="17"/>
      <c r="AA33" s="17"/>
      <c r="AB33" s="17"/>
      <c r="AC33" s="17"/>
      <c r="AD33" s="17"/>
      <c r="AE33" s="17"/>
      <c r="AF33" s="17"/>
      <c r="AG33" s="17"/>
    </row>
    <row r="34" spans="3:33" x14ac:dyDescent="0.25">
      <c r="C34" s="5"/>
      <c r="D34" s="5"/>
      <c r="E34" s="5"/>
      <c r="F34" s="5"/>
      <c r="G34" s="29"/>
      <c r="H34" s="30"/>
      <c r="I34" s="29"/>
      <c r="J34" s="29"/>
      <c r="K34" s="5"/>
      <c r="L34" s="5"/>
      <c r="M34" s="5"/>
      <c r="N34" s="5"/>
      <c r="O34" s="1"/>
      <c r="P34" s="44"/>
      <c r="Q34" s="1"/>
      <c r="R34" s="1"/>
      <c r="S34" s="1"/>
      <c r="T34" s="1"/>
      <c r="U34" s="1"/>
      <c r="V34" s="17"/>
      <c r="W34" s="17"/>
      <c r="X34" s="17"/>
      <c r="Y34" s="17"/>
      <c r="Z34" s="17"/>
      <c r="AA34" s="17"/>
      <c r="AB34" s="17"/>
      <c r="AC34" s="17"/>
      <c r="AD34" s="17"/>
      <c r="AE34" s="17"/>
      <c r="AF34" s="17"/>
      <c r="AG34" s="17"/>
    </row>
    <row r="35" spans="3:33" x14ac:dyDescent="0.25">
      <c r="C35" s="5"/>
      <c r="D35" s="5"/>
      <c r="E35" s="5"/>
      <c r="F35" s="5"/>
      <c r="H35" s="17"/>
      <c r="I35" s="1"/>
      <c r="J35" s="36"/>
      <c r="K35" s="17"/>
      <c r="L35" s="1"/>
      <c r="M35" s="1"/>
      <c r="N35" s="5"/>
      <c r="O35" s="1"/>
      <c r="P35" s="44"/>
      <c r="Q35" s="1"/>
      <c r="R35" s="1"/>
      <c r="S35" s="1"/>
      <c r="T35" s="1"/>
      <c r="U35" s="1"/>
      <c r="V35" s="17"/>
      <c r="W35" s="17"/>
      <c r="X35" s="17"/>
      <c r="Y35" s="17"/>
      <c r="Z35" s="17"/>
      <c r="AA35" s="17"/>
      <c r="AB35" s="17"/>
      <c r="AC35" s="17"/>
      <c r="AD35" s="17"/>
      <c r="AE35" s="17"/>
      <c r="AF35" s="17"/>
      <c r="AG35" s="17"/>
    </row>
    <row r="36" spans="3:33" x14ac:dyDescent="0.25">
      <c r="C36" s="5"/>
      <c r="D36" s="5"/>
      <c r="E36" s="5"/>
      <c r="F36" s="5"/>
      <c r="H36" s="17"/>
      <c r="I36" s="1"/>
      <c r="J36" s="33"/>
      <c r="K36" s="17"/>
      <c r="L36" s="1"/>
      <c r="M36" s="1"/>
      <c r="N36" s="5"/>
      <c r="O36" s="1"/>
      <c r="P36" s="48"/>
      <c r="Q36" s="1"/>
      <c r="R36" s="1"/>
      <c r="S36" s="1"/>
      <c r="T36" s="1"/>
      <c r="U36" s="1"/>
      <c r="V36" s="17"/>
      <c r="W36" s="17"/>
      <c r="X36" s="17"/>
      <c r="Y36" s="17"/>
      <c r="Z36" s="17"/>
      <c r="AA36" s="17"/>
      <c r="AB36" s="17"/>
      <c r="AC36" s="17"/>
      <c r="AD36" s="17"/>
      <c r="AE36" s="17"/>
      <c r="AF36" s="17"/>
      <c r="AG36" s="17"/>
    </row>
    <row r="37" spans="3:33" x14ac:dyDescent="0.25">
      <c r="C37" s="5"/>
      <c r="D37" s="5"/>
      <c r="E37" s="5"/>
      <c r="F37" s="5"/>
      <c r="G37" s="17"/>
      <c r="H37" s="17"/>
      <c r="I37" s="1"/>
      <c r="J37" s="33"/>
      <c r="K37" s="7"/>
      <c r="L37" s="1"/>
      <c r="M37" s="1"/>
      <c r="N37" s="5"/>
      <c r="O37" s="1"/>
      <c r="P37" s="44"/>
      <c r="Q37" s="1"/>
      <c r="R37" s="1"/>
      <c r="S37" s="1"/>
      <c r="T37" s="1"/>
      <c r="U37" s="1"/>
      <c r="V37" s="17"/>
      <c r="W37" s="17"/>
      <c r="X37" s="17"/>
      <c r="Y37" s="17"/>
      <c r="Z37" s="17"/>
      <c r="AA37" s="17"/>
      <c r="AB37" s="17"/>
      <c r="AC37" s="17"/>
      <c r="AD37" s="17"/>
      <c r="AE37" s="17"/>
      <c r="AF37" s="17"/>
      <c r="AG37" s="17"/>
    </row>
    <row r="38" spans="3:33" x14ac:dyDescent="0.25">
      <c r="C38" s="5"/>
      <c r="D38" s="5"/>
      <c r="E38" s="5"/>
      <c r="F38" s="5"/>
      <c r="H38" s="17"/>
      <c r="I38" s="1"/>
      <c r="J38" s="33"/>
      <c r="K38" s="17"/>
      <c r="L38" s="1"/>
      <c r="M38" s="1"/>
      <c r="N38" s="5"/>
      <c r="O38" s="1"/>
      <c r="P38" s="47"/>
      <c r="Q38" s="1"/>
      <c r="R38" s="1"/>
      <c r="S38" s="1"/>
      <c r="T38" s="1"/>
      <c r="U38" s="1"/>
      <c r="V38" s="17"/>
      <c r="W38" s="17"/>
      <c r="X38" s="17"/>
      <c r="Y38" s="17"/>
      <c r="Z38" s="17"/>
      <c r="AA38" s="17"/>
      <c r="AB38" s="17"/>
      <c r="AC38" s="17"/>
      <c r="AD38" s="17"/>
      <c r="AE38" s="17"/>
      <c r="AF38" s="17"/>
      <c r="AG38" s="17"/>
    </row>
    <row r="39" spans="3:33" x14ac:dyDescent="0.25">
      <c r="C39" s="5"/>
      <c r="D39" s="5"/>
      <c r="E39" s="5"/>
      <c r="F39" s="5"/>
      <c r="H39" s="17"/>
      <c r="I39" s="1"/>
      <c r="J39" s="33"/>
      <c r="K39" s="17"/>
      <c r="L39" s="34"/>
      <c r="M39" s="37"/>
      <c r="N39" s="32"/>
      <c r="O39" s="37"/>
      <c r="P39" s="1"/>
      <c r="Q39" s="1"/>
      <c r="R39" s="1"/>
      <c r="S39" s="1"/>
      <c r="T39" s="1"/>
      <c r="U39" s="1"/>
      <c r="V39" s="17"/>
      <c r="W39" s="17"/>
      <c r="X39" s="17"/>
      <c r="Y39" s="17"/>
      <c r="Z39" s="17"/>
      <c r="AA39" s="17"/>
      <c r="AB39" s="17"/>
      <c r="AC39" s="17"/>
      <c r="AD39" s="17"/>
      <c r="AE39" s="17"/>
      <c r="AF39" s="17"/>
      <c r="AG39" s="17"/>
    </row>
    <row r="40" spans="3:33" x14ac:dyDescent="0.25">
      <c r="C40" s="5"/>
      <c r="D40" s="5"/>
      <c r="E40" s="5"/>
      <c r="F40" s="5"/>
      <c r="H40" s="17"/>
      <c r="I40" s="1"/>
      <c r="J40" s="33"/>
      <c r="K40" s="1"/>
      <c r="L40" s="1"/>
      <c r="M40" s="1"/>
      <c r="N40" s="5"/>
      <c r="O40" s="1"/>
      <c r="P40" s="44"/>
      <c r="Q40" s="1"/>
      <c r="R40" s="1"/>
      <c r="S40" s="1"/>
      <c r="T40" s="1"/>
      <c r="U40" s="1"/>
      <c r="V40" s="17"/>
      <c r="W40" s="17"/>
      <c r="X40" s="17"/>
      <c r="Y40" s="17"/>
      <c r="Z40" s="17"/>
      <c r="AA40" s="17"/>
      <c r="AB40" s="17"/>
      <c r="AC40" s="17"/>
      <c r="AD40" s="17"/>
      <c r="AE40" s="17"/>
      <c r="AF40" s="17"/>
      <c r="AG40" s="17"/>
    </row>
    <row r="41" spans="3:33" x14ac:dyDescent="0.25">
      <c r="C41" s="5"/>
      <c r="D41" s="5"/>
      <c r="E41" s="5"/>
      <c r="F41" s="5"/>
      <c r="H41" s="17"/>
      <c r="I41" s="1"/>
      <c r="J41" s="33"/>
      <c r="K41" s="1"/>
      <c r="L41" s="1"/>
      <c r="M41" s="1"/>
      <c r="N41" s="5"/>
      <c r="O41" s="1"/>
      <c r="P41" s="44"/>
      <c r="Q41" s="1"/>
      <c r="R41" s="1"/>
      <c r="S41" s="1"/>
      <c r="T41" s="1"/>
      <c r="U41" s="1"/>
      <c r="V41" s="17"/>
      <c r="W41" s="17"/>
      <c r="X41" s="17"/>
      <c r="Y41" s="17"/>
      <c r="Z41" s="17"/>
      <c r="AA41" s="17"/>
      <c r="AB41" s="17"/>
      <c r="AC41" s="17"/>
      <c r="AD41" s="17"/>
      <c r="AE41" s="17"/>
      <c r="AF41" s="17"/>
      <c r="AG41" s="17"/>
    </row>
    <row r="42" spans="3:33" x14ac:dyDescent="0.25">
      <c r="C42" s="5"/>
      <c r="D42" s="5"/>
      <c r="E42" s="5"/>
      <c r="F42" s="5"/>
      <c r="H42" s="17"/>
      <c r="I42" s="1"/>
      <c r="J42" s="33"/>
      <c r="K42" s="1"/>
      <c r="L42" s="1"/>
      <c r="M42" s="7"/>
      <c r="N42" s="5"/>
      <c r="O42" s="1"/>
      <c r="P42" s="44"/>
      <c r="Q42" s="1"/>
      <c r="R42" s="1"/>
      <c r="S42" s="1"/>
      <c r="T42" s="1"/>
      <c r="U42" s="1"/>
      <c r="V42" s="17"/>
      <c r="W42" s="17"/>
      <c r="X42" s="17"/>
      <c r="Y42" s="17"/>
      <c r="Z42" s="17"/>
      <c r="AA42" s="17"/>
      <c r="AB42" s="17"/>
      <c r="AC42" s="17"/>
      <c r="AD42" s="17"/>
      <c r="AE42" s="17"/>
      <c r="AF42" s="17"/>
      <c r="AG42" s="17"/>
    </row>
    <row r="43" spans="3:33" x14ac:dyDescent="0.25">
      <c r="C43" s="5"/>
      <c r="D43" s="5"/>
      <c r="E43" s="5"/>
      <c r="F43" s="5"/>
      <c r="H43" s="17"/>
      <c r="I43" s="1"/>
      <c r="J43" s="33"/>
      <c r="K43" s="1"/>
      <c r="L43" s="1"/>
      <c r="M43" s="7"/>
      <c r="N43" s="5"/>
      <c r="O43" s="1"/>
      <c r="P43" s="1"/>
      <c r="Q43" s="1"/>
      <c r="R43" s="1"/>
      <c r="S43" s="1"/>
      <c r="T43" s="1"/>
      <c r="U43" s="1"/>
      <c r="V43" s="17"/>
      <c r="W43" s="17"/>
      <c r="X43" s="17"/>
      <c r="Y43" s="17"/>
      <c r="Z43" s="17"/>
      <c r="AA43" s="17"/>
      <c r="AB43" s="17"/>
      <c r="AC43" s="17"/>
      <c r="AD43" s="17"/>
      <c r="AE43" s="17"/>
      <c r="AF43" s="17"/>
      <c r="AG43" s="17"/>
    </row>
    <row r="44" spans="3:33" x14ac:dyDescent="0.25">
      <c r="C44" s="5"/>
      <c r="D44" s="5"/>
      <c r="E44" s="5"/>
      <c r="F44" s="5"/>
      <c r="H44" s="17"/>
      <c r="I44" s="1"/>
      <c r="J44" s="33"/>
      <c r="K44" s="1"/>
      <c r="L44" s="1"/>
      <c r="M44" s="7"/>
      <c r="N44" s="5"/>
      <c r="O44" s="1"/>
      <c r="P44" s="1"/>
      <c r="Q44" s="1"/>
      <c r="R44" s="1"/>
      <c r="S44" s="1"/>
      <c r="T44" s="1"/>
      <c r="U44" s="1"/>
      <c r="V44" s="17"/>
      <c r="W44" s="17"/>
      <c r="X44" s="17"/>
      <c r="Y44" s="17"/>
      <c r="Z44" s="17"/>
      <c r="AA44" s="17"/>
      <c r="AB44" s="17"/>
      <c r="AC44" s="17"/>
      <c r="AD44" s="17"/>
      <c r="AE44" s="17"/>
      <c r="AF44" s="17"/>
      <c r="AG44" s="17"/>
    </row>
    <row r="45" spans="3:33" x14ac:dyDescent="0.25">
      <c r="C45" s="5"/>
      <c r="D45" s="5"/>
      <c r="E45" s="5"/>
      <c r="F45" s="5"/>
      <c r="H45" s="36"/>
      <c r="I45" s="1"/>
      <c r="J45" s="34"/>
      <c r="K45" s="37"/>
      <c r="L45" s="35"/>
      <c r="M45" s="38"/>
      <c r="N45" s="5"/>
      <c r="O45" s="7"/>
      <c r="P45" s="48"/>
      <c r="Q45" s="1"/>
      <c r="R45" s="1"/>
      <c r="S45" s="1"/>
      <c r="T45" s="1"/>
      <c r="U45" s="1"/>
      <c r="V45" s="17"/>
      <c r="W45" s="17"/>
      <c r="X45" s="17"/>
      <c r="Y45" s="17"/>
      <c r="Z45" s="17"/>
      <c r="AA45" s="17"/>
      <c r="AB45" s="17"/>
      <c r="AC45" s="17"/>
      <c r="AD45" s="17"/>
      <c r="AE45" s="17"/>
      <c r="AF45" s="17"/>
      <c r="AG45" s="17"/>
    </row>
    <row r="46" spans="3:33" x14ac:dyDescent="0.25">
      <c r="C46" s="5"/>
      <c r="D46" s="5"/>
      <c r="E46" s="5"/>
      <c r="F46" s="5"/>
      <c r="H46" s="36"/>
      <c r="I46" s="1"/>
      <c r="J46" s="34"/>
      <c r="K46" s="37"/>
      <c r="L46" s="35"/>
      <c r="M46" s="37"/>
      <c r="N46" s="5"/>
      <c r="O46" s="1"/>
      <c r="P46" s="44"/>
      <c r="Q46" s="1"/>
      <c r="R46" s="1"/>
      <c r="S46" s="1"/>
      <c r="T46" s="1"/>
      <c r="U46" s="1"/>
      <c r="V46" s="17"/>
      <c r="W46" s="17"/>
      <c r="X46" s="17"/>
      <c r="Y46" s="17"/>
      <c r="Z46" s="17"/>
      <c r="AA46" s="17"/>
      <c r="AB46" s="17"/>
      <c r="AC46" s="17"/>
      <c r="AD46" s="17"/>
      <c r="AE46" s="17"/>
      <c r="AF46" s="17"/>
      <c r="AG46" s="17"/>
    </row>
    <row r="47" spans="3:33" x14ac:dyDescent="0.25">
      <c r="C47" s="5"/>
      <c r="D47" s="5"/>
      <c r="E47" s="5"/>
      <c r="F47" s="5"/>
      <c r="H47" s="36"/>
      <c r="I47" s="1"/>
      <c r="J47" s="34"/>
      <c r="K47" s="37"/>
      <c r="L47" s="35"/>
      <c r="M47" s="37"/>
      <c r="N47" s="5"/>
      <c r="O47" s="1"/>
      <c r="P47" s="44"/>
      <c r="Q47" s="1"/>
      <c r="R47" s="1"/>
      <c r="S47" s="1"/>
      <c r="T47" s="1"/>
      <c r="U47" s="1"/>
      <c r="V47" s="17"/>
      <c r="W47" s="17"/>
      <c r="X47" s="17"/>
      <c r="Y47" s="17"/>
      <c r="Z47" s="17"/>
      <c r="AA47" s="17"/>
      <c r="AB47" s="17"/>
      <c r="AC47" s="17"/>
      <c r="AD47" s="17"/>
      <c r="AE47" s="17"/>
      <c r="AF47" s="17"/>
      <c r="AG47" s="17"/>
    </row>
    <row r="48" spans="3:33" x14ac:dyDescent="0.25">
      <c r="C48" s="5"/>
      <c r="D48" s="5"/>
      <c r="E48" s="5"/>
      <c r="F48" s="5"/>
      <c r="H48" s="17"/>
      <c r="I48" s="1"/>
      <c r="J48" s="33"/>
      <c r="K48" s="1"/>
      <c r="L48" s="1"/>
      <c r="M48" s="1"/>
      <c r="N48" s="5"/>
      <c r="O48" s="1"/>
      <c r="P48" s="44"/>
      <c r="Q48" s="1"/>
      <c r="R48" s="1"/>
      <c r="S48" s="1"/>
      <c r="T48" s="1"/>
      <c r="U48" s="1"/>
      <c r="V48" s="17"/>
      <c r="W48" s="17"/>
      <c r="X48" s="17"/>
      <c r="Y48" s="17"/>
      <c r="Z48" s="17"/>
      <c r="AA48" s="17"/>
      <c r="AB48" s="17"/>
      <c r="AC48" s="17"/>
      <c r="AD48" s="17"/>
      <c r="AE48" s="17"/>
      <c r="AF48" s="17"/>
      <c r="AG48" s="17"/>
    </row>
    <row r="49" spans="3:33" x14ac:dyDescent="0.25">
      <c r="C49" s="5"/>
      <c r="D49" s="5"/>
      <c r="E49" s="5"/>
      <c r="F49" s="5"/>
      <c r="H49" s="36"/>
      <c r="I49" s="1"/>
      <c r="J49" s="34"/>
      <c r="K49" s="37"/>
      <c r="L49" s="1"/>
      <c r="M49" s="1"/>
      <c r="N49" s="5"/>
      <c r="O49" s="1"/>
      <c r="P49" s="44"/>
      <c r="Q49" s="1"/>
      <c r="R49" s="1"/>
      <c r="S49" s="1"/>
      <c r="T49" s="1"/>
      <c r="U49" s="1"/>
      <c r="V49" s="17"/>
      <c r="W49" s="17"/>
      <c r="X49" s="17"/>
      <c r="Y49" s="17"/>
      <c r="Z49" s="17"/>
      <c r="AA49" s="17"/>
      <c r="AB49" s="17"/>
      <c r="AC49" s="17"/>
      <c r="AD49" s="17"/>
      <c r="AE49" s="17"/>
      <c r="AF49" s="17"/>
      <c r="AG49" s="17"/>
    </row>
    <row r="50" spans="3:33" x14ac:dyDescent="0.25">
      <c r="C50" s="5"/>
      <c r="D50" s="5"/>
      <c r="E50" s="5"/>
      <c r="F50" s="5"/>
      <c r="H50" s="17"/>
      <c r="I50" s="1"/>
      <c r="J50" s="33"/>
      <c r="K50" s="1"/>
      <c r="L50" s="1"/>
      <c r="M50" s="1"/>
      <c r="N50" s="5"/>
      <c r="O50" s="1"/>
      <c r="P50" s="44"/>
      <c r="Q50" s="1"/>
      <c r="R50" s="1"/>
      <c r="S50" s="1"/>
      <c r="T50" s="1"/>
      <c r="U50" s="1"/>
      <c r="V50" s="17"/>
      <c r="W50" s="17"/>
      <c r="X50" s="17"/>
      <c r="Y50" s="17"/>
      <c r="Z50" s="17"/>
      <c r="AA50" s="17"/>
      <c r="AB50" s="17"/>
      <c r="AC50" s="17"/>
      <c r="AD50" s="17"/>
      <c r="AE50" s="17"/>
      <c r="AF50" s="17"/>
      <c r="AG50" s="17"/>
    </row>
    <row r="51" spans="3:33" x14ac:dyDescent="0.25">
      <c r="C51" s="5"/>
      <c r="D51" s="5"/>
      <c r="E51" s="5"/>
      <c r="F51" s="5"/>
      <c r="H51" s="36"/>
      <c r="I51" s="1"/>
      <c r="J51" s="34"/>
      <c r="K51" s="37"/>
      <c r="L51" s="1"/>
      <c r="M51" s="1"/>
      <c r="N51" s="5"/>
      <c r="O51" s="1"/>
      <c r="P51" s="44"/>
      <c r="Q51" s="1"/>
      <c r="R51" s="1"/>
      <c r="S51" s="1"/>
      <c r="T51" s="1"/>
      <c r="U51" s="1"/>
      <c r="V51" s="17"/>
      <c r="W51" s="17"/>
      <c r="X51" s="17"/>
      <c r="Y51" s="17"/>
      <c r="Z51" s="17"/>
      <c r="AA51" s="17"/>
      <c r="AB51" s="17"/>
      <c r="AC51" s="17"/>
      <c r="AD51" s="17"/>
      <c r="AE51" s="17"/>
      <c r="AF51" s="17"/>
      <c r="AG51" s="17"/>
    </row>
    <row r="52" spans="3:33" x14ac:dyDescent="0.25">
      <c r="C52" s="5"/>
      <c r="D52" s="5"/>
      <c r="E52" s="5"/>
      <c r="F52" s="5"/>
      <c r="H52" s="1"/>
      <c r="I52" s="1"/>
      <c r="J52" s="1"/>
      <c r="K52" s="1"/>
      <c r="L52" s="1"/>
      <c r="M52" s="1"/>
      <c r="N52" s="5"/>
      <c r="O52" s="1"/>
      <c r="P52" s="44"/>
      <c r="Q52" s="1"/>
      <c r="R52" s="1"/>
      <c r="S52" s="1"/>
      <c r="T52" s="1"/>
      <c r="U52" s="1"/>
      <c r="V52" s="17"/>
      <c r="W52" s="17"/>
      <c r="X52" s="17"/>
      <c r="Y52" s="17"/>
      <c r="Z52" s="17"/>
      <c r="AA52" s="17"/>
      <c r="AB52" s="17"/>
      <c r="AC52" s="17"/>
      <c r="AD52" s="17"/>
      <c r="AE52" s="17"/>
      <c r="AF52" s="17"/>
      <c r="AG52" s="17"/>
    </row>
    <row r="53" spans="3:33" x14ac:dyDescent="0.25">
      <c r="C53" s="5"/>
      <c r="D53" s="5"/>
      <c r="E53" s="5"/>
      <c r="F53" s="5"/>
      <c r="H53" s="1"/>
      <c r="I53" s="1"/>
      <c r="J53" s="1"/>
      <c r="K53" s="35"/>
      <c r="L53" s="1"/>
      <c r="M53" s="1"/>
      <c r="N53" s="5"/>
      <c r="O53" s="1"/>
      <c r="P53" s="44"/>
      <c r="Q53" s="1"/>
      <c r="R53" s="1"/>
      <c r="S53" s="1"/>
      <c r="T53" s="1"/>
      <c r="U53" s="1"/>
      <c r="V53" s="17"/>
      <c r="W53" s="17"/>
      <c r="X53" s="17"/>
      <c r="Y53" s="17"/>
      <c r="Z53" s="17"/>
      <c r="AA53" s="17"/>
      <c r="AB53" s="17"/>
      <c r="AC53" s="17"/>
      <c r="AD53" s="17"/>
      <c r="AE53" s="17"/>
      <c r="AF53" s="17"/>
      <c r="AG53" s="17"/>
    </row>
    <row r="54" spans="3:33" ht="15.6" x14ac:dyDescent="0.3">
      <c r="C54" s="5"/>
      <c r="D54" s="5"/>
      <c r="E54" s="5"/>
      <c r="F54" s="5"/>
      <c r="G54" s="22"/>
      <c r="H54" s="22"/>
      <c r="I54" s="1"/>
      <c r="J54" s="1"/>
      <c r="K54" s="1"/>
      <c r="L54" s="1"/>
      <c r="M54" s="1"/>
      <c r="N54" s="5"/>
      <c r="O54" s="1"/>
      <c r="P54" s="44"/>
      <c r="Q54" s="1"/>
      <c r="R54" s="1"/>
      <c r="S54" s="1"/>
      <c r="T54" s="1"/>
      <c r="U54" s="1"/>
      <c r="V54" s="17"/>
      <c r="W54" s="17"/>
      <c r="X54" s="17"/>
      <c r="Y54" s="17"/>
      <c r="Z54" s="17"/>
      <c r="AA54" s="17"/>
      <c r="AB54" s="17"/>
      <c r="AC54" s="17"/>
      <c r="AD54" s="17"/>
      <c r="AE54" s="17"/>
      <c r="AF54" s="17"/>
      <c r="AG54" s="17"/>
    </row>
    <row r="55" spans="3:33" ht="15.6" x14ac:dyDescent="0.3">
      <c r="C55" s="5"/>
      <c r="D55" s="5"/>
      <c r="E55" s="5"/>
      <c r="F55" s="5"/>
      <c r="G55" s="22"/>
      <c r="H55" s="22"/>
      <c r="I55" s="1"/>
      <c r="J55" s="1"/>
      <c r="K55" s="1"/>
      <c r="L55" s="1"/>
      <c r="M55" s="1"/>
      <c r="N55" s="5"/>
      <c r="O55" s="1"/>
      <c r="P55" s="44"/>
      <c r="Q55" s="1"/>
      <c r="R55" s="1"/>
      <c r="S55" s="1"/>
      <c r="T55" s="1"/>
      <c r="U55" s="1"/>
      <c r="V55" s="17"/>
      <c r="W55" s="17"/>
      <c r="X55" s="17"/>
      <c r="Y55" s="17"/>
      <c r="Z55" s="17"/>
      <c r="AA55" s="17"/>
      <c r="AB55" s="17"/>
      <c r="AC55" s="17"/>
      <c r="AD55" s="17"/>
      <c r="AE55" s="17"/>
      <c r="AF55" s="17"/>
      <c r="AG55" s="17"/>
    </row>
    <row r="56" spans="3:33" ht="15.6" x14ac:dyDescent="0.3">
      <c r="C56" s="5"/>
      <c r="D56" s="5"/>
      <c r="E56" s="5"/>
      <c r="F56" s="5"/>
      <c r="G56" s="22"/>
      <c r="H56" s="22"/>
      <c r="I56" s="1"/>
      <c r="J56" s="1"/>
      <c r="K56" s="1"/>
      <c r="L56" s="1"/>
      <c r="M56" s="1"/>
      <c r="N56" s="5"/>
      <c r="O56" s="1"/>
      <c r="P56" s="44"/>
      <c r="Q56" s="1"/>
      <c r="R56" s="1"/>
      <c r="S56" s="1"/>
      <c r="T56" s="1"/>
      <c r="U56" s="1"/>
      <c r="V56" s="17"/>
      <c r="W56" s="17"/>
      <c r="X56" s="17"/>
      <c r="Y56" s="17"/>
      <c r="Z56" s="17"/>
      <c r="AA56" s="17"/>
      <c r="AB56" s="17"/>
      <c r="AC56" s="17"/>
      <c r="AD56" s="17"/>
      <c r="AE56" s="17"/>
      <c r="AF56" s="17"/>
      <c r="AG56" s="17"/>
    </row>
    <row r="57" spans="3:33" x14ac:dyDescent="0.25">
      <c r="C57" s="5"/>
      <c r="D57" s="5"/>
      <c r="E57" s="5"/>
      <c r="F57" s="5"/>
      <c r="G57" s="23"/>
      <c r="H57" s="23"/>
      <c r="I57" s="5"/>
      <c r="J57" s="5"/>
      <c r="K57" s="5"/>
      <c r="L57" s="5"/>
      <c r="M57" s="5"/>
      <c r="N57" s="5"/>
      <c r="O57" s="1"/>
      <c r="P57" s="44"/>
      <c r="Q57" s="1"/>
      <c r="R57" s="1"/>
      <c r="S57" s="1"/>
      <c r="T57" s="1"/>
      <c r="U57" s="1"/>
      <c r="V57" s="17"/>
      <c r="W57" s="17"/>
      <c r="X57" s="17"/>
      <c r="Y57" s="17"/>
      <c r="Z57" s="17"/>
      <c r="AA57" s="17"/>
      <c r="AB57" s="17"/>
      <c r="AC57" s="17"/>
      <c r="AD57" s="17"/>
      <c r="AE57" s="17"/>
      <c r="AF57" s="17"/>
      <c r="AG57" s="17"/>
    </row>
    <row r="58" spans="3:33" x14ac:dyDescent="0.25">
      <c r="C58" s="5"/>
      <c r="D58" s="5"/>
      <c r="E58" s="5"/>
      <c r="F58" s="5"/>
      <c r="G58" s="5"/>
      <c r="H58" s="5"/>
      <c r="I58" s="5"/>
      <c r="J58" s="5"/>
      <c r="K58" s="5"/>
      <c r="L58" s="5"/>
      <c r="M58" s="5"/>
      <c r="N58" s="5"/>
      <c r="O58" s="1"/>
      <c r="P58" s="44"/>
      <c r="Q58" s="1"/>
      <c r="R58" s="1"/>
      <c r="S58" s="1"/>
      <c r="T58" s="1"/>
      <c r="U58" s="1"/>
      <c r="V58" s="17"/>
      <c r="W58" s="17"/>
      <c r="X58" s="17"/>
      <c r="Y58" s="17"/>
      <c r="Z58" s="17"/>
      <c r="AA58" s="17"/>
      <c r="AB58" s="17"/>
      <c r="AC58" s="17"/>
      <c r="AD58" s="17"/>
      <c r="AE58" s="17"/>
      <c r="AF58" s="17"/>
      <c r="AG58" s="17"/>
    </row>
    <row r="59" spans="3:33" x14ac:dyDescent="0.25">
      <c r="C59" s="5"/>
      <c r="D59" s="5"/>
      <c r="E59" s="5"/>
      <c r="F59" s="5"/>
      <c r="G59" s="5"/>
      <c r="H59" s="5"/>
      <c r="I59" s="5"/>
      <c r="J59" s="5"/>
      <c r="K59" s="5"/>
      <c r="L59" s="5"/>
      <c r="M59" s="5"/>
      <c r="N59" s="5"/>
      <c r="O59" s="1"/>
      <c r="P59" s="44"/>
      <c r="Q59" s="1"/>
      <c r="R59" s="1"/>
      <c r="S59" s="1"/>
      <c r="T59" s="1"/>
      <c r="U59" s="1"/>
      <c r="V59" s="17"/>
      <c r="W59" s="17"/>
      <c r="X59" s="17"/>
      <c r="Y59" s="17"/>
      <c r="Z59" s="17"/>
      <c r="AA59" s="17"/>
      <c r="AB59" s="17"/>
      <c r="AC59" s="17"/>
      <c r="AD59" s="17"/>
      <c r="AE59" s="17"/>
      <c r="AF59" s="17"/>
      <c r="AG59" s="17"/>
    </row>
    <row r="60" spans="3:33" x14ac:dyDescent="0.25">
      <c r="C60" s="5"/>
      <c r="D60" s="5"/>
      <c r="E60" s="5"/>
      <c r="F60" s="5"/>
      <c r="G60" s="5"/>
      <c r="H60" s="5"/>
      <c r="I60" s="5"/>
      <c r="J60" s="5"/>
      <c r="K60" s="5"/>
      <c r="L60" s="5"/>
      <c r="M60" s="5"/>
      <c r="N60" s="5"/>
      <c r="O60" s="1"/>
      <c r="P60" s="44"/>
      <c r="Q60" s="1"/>
      <c r="R60" s="1"/>
      <c r="S60" s="1"/>
      <c r="T60" s="1"/>
      <c r="U60" s="1"/>
      <c r="V60" s="17"/>
      <c r="W60" s="17"/>
      <c r="X60" s="17"/>
      <c r="Y60" s="17"/>
      <c r="Z60" s="17"/>
      <c r="AA60" s="17"/>
      <c r="AB60" s="17"/>
      <c r="AC60" s="17"/>
      <c r="AD60" s="17"/>
      <c r="AE60" s="17"/>
      <c r="AF60" s="17"/>
      <c r="AG60" s="17"/>
    </row>
    <row r="61" spans="3:33" x14ac:dyDescent="0.25">
      <c r="C61" s="5"/>
      <c r="D61" s="5"/>
      <c r="E61" s="5"/>
      <c r="F61" s="5"/>
      <c r="G61" s="5"/>
      <c r="H61" s="5"/>
      <c r="I61" s="5"/>
      <c r="J61" s="5"/>
      <c r="K61" s="5"/>
      <c r="L61" s="5"/>
      <c r="M61" s="5"/>
      <c r="N61" s="5"/>
      <c r="O61" s="1"/>
      <c r="P61" s="44"/>
      <c r="Q61" s="1"/>
      <c r="R61" s="1"/>
      <c r="S61" s="1"/>
      <c r="T61" s="1"/>
      <c r="U61" s="1"/>
      <c r="V61" s="17"/>
      <c r="W61" s="17"/>
      <c r="X61" s="17"/>
      <c r="Y61" s="17"/>
      <c r="Z61" s="17"/>
      <c r="AA61" s="17"/>
      <c r="AB61" s="17"/>
      <c r="AC61" s="17"/>
      <c r="AD61" s="17"/>
      <c r="AE61" s="17"/>
      <c r="AF61" s="17"/>
      <c r="AG61" s="17"/>
    </row>
    <row r="62" spans="3:33" x14ac:dyDescent="0.25">
      <c r="C62" s="5"/>
      <c r="D62" s="5"/>
      <c r="E62" s="5"/>
      <c r="F62" s="5"/>
      <c r="G62" s="5"/>
      <c r="H62" s="5"/>
      <c r="I62" s="5"/>
      <c r="J62" s="5"/>
      <c r="K62" s="5"/>
      <c r="L62" s="5"/>
      <c r="M62" s="5"/>
      <c r="N62" s="5"/>
      <c r="O62" s="5"/>
      <c r="Q62" s="5"/>
      <c r="R62" s="5"/>
      <c r="S62" s="5"/>
      <c r="T62" s="5"/>
      <c r="U62" s="5"/>
    </row>
    <row r="63" spans="3:33" x14ac:dyDescent="0.25">
      <c r="C63" s="5"/>
      <c r="D63" s="5"/>
      <c r="E63" s="5"/>
      <c r="F63" s="5"/>
      <c r="G63" s="5"/>
      <c r="H63" s="5"/>
      <c r="I63" s="5"/>
      <c r="J63" s="5"/>
      <c r="K63" s="5"/>
      <c r="L63" s="5"/>
      <c r="M63" s="5"/>
      <c r="N63" s="5"/>
      <c r="O63" s="5"/>
      <c r="Q63" s="5"/>
      <c r="R63" s="5"/>
      <c r="S63" s="5"/>
      <c r="T63" s="5"/>
      <c r="U63" s="5"/>
    </row>
    <row r="64" spans="3:33" x14ac:dyDescent="0.25">
      <c r="C64" s="5"/>
      <c r="D64" s="5"/>
      <c r="E64" s="5"/>
      <c r="F64" s="5"/>
      <c r="G64" s="5"/>
      <c r="H64" s="5"/>
      <c r="I64" s="5"/>
      <c r="J64" s="5"/>
      <c r="K64" s="5"/>
      <c r="L64" s="5"/>
      <c r="M64" s="5"/>
      <c r="N64" s="5"/>
      <c r="O64" s="5"/>
      <c r="Q64" s="5"/>
      <c r="R64" s="5"/>
      <c r="S64" s="5"/>
      <c r="T64" s="5"/>
      <c r="U64" s="5"/>
    </row>
    <row r="65" spans="3:21" x14ac:dyDescent="0.25">
      <c r="C65" s="5"/>
      <c r="D65" s="5"/>
      <c r="E65" s="5"/>
      <c r="F65" s="5"/>
      <c r="G65" s="5"/>
      <c r="H65" s="5"/>
      <c r="I65" s="5"/>
      <c r="J65" s="5"/>
      <c r="K65" s="5"/>
      <c r="L65" s="5"/>
      <c r="M65" s="5"/>
      <c r="N65" s="5"/>
      <c r="O65" s="5"/>
      <c r="Q65" s="5"/>
      <c r="R65" s="5"/>
      <c r="S65" s="5"/>
      <c r="T65" s="5"/>
      <c r="U65" s="5"/>
    </row>
    <row r="66" spans="3:21" x14ac:dyDescent="0.25">
      <c r="C66" s="5"/>
      <c r="D66" s="5"/>
      <c r="E66" s="5"/>
      <c r="F66" s="5"/>
      <c r="G66" s="5"/>
      <c r="H66" s="5"/>
      <c r="I66" s="5"/>
      <c r="J66" s="5"/>
      <c r="K66" s="5"/>
      <c r="L66" s="5"/>
      <c r="M66" s="5"/>
      <c r="N66" s="5"/>
      <c r="O66" s="5"/>
      <c r="Q66" s="5"/>
      <c r="R66" s="5"/>
      <c r="S66" s="5"/>
      <c r="T66" s="5"/>
      <c r="U66" s="5"/>
    </row>
    <row r="67" spans="3:21" x14ac:dyDescent="0.25">
      <c r="C67" s="5"/>
      <c r="D67" s="5"/>
      <c r="E67" s="5"/>
      <c r="F67" s="5"/>
      <c r="G67" s="5"/>
      <c r="H67" s="5"/>
      <c r="I67" s="5"/>
      <c r="J67" s="5"/>
      <c r="K67" s="5"/>
      <c r="L67" s="5"/>
      <c r="M67" s="5"/>
      <c r="N67" s="5"/>
      <c r="O67" s="5"/>
      <c r="Q67" s="5"/>
      <c r="R67" s="5"/>
      <c r="S67" s="5"/>
      <c r="T67" s="5"/>
      <c r="U67" s="5"/>
    </row>
    <row r="68" spans="3:21" x14ac:dyDescent="0.25">
      <c r="C68" s="5"/>
      <c r="D68" s="5"/>
      <c r="E68" s="5"/>
      <c r="F68" s="5"/>
      <c r="G68" s="5"/>
      <c r="H68" s="5"/>
      <c r="I68" s="5"/>
      <c r="J68" s="5"/>
      <c r="K68" s="5"/>
      <c r="L68" s="5"/>
      <c r="M68" s="5"/>
      <c r="N68" s="5"/>
      <c r="O68" s="5"/>
      <c r="Q68" s="5"/>
      <c r="R68" s="5"/>
      <c r="S68" s="5"/>
      <c r="T68" s="5"/>
      <c r="U68" s="5"/>
    </row>
    <row r="69" spans="3:21" x14ac:dyDescent="0.25">
      <c r="C69" s="5"/>
      <c r="D69" s="5"/>
      <c r="E69" s="5"/>
      <c r="F69" s="5"/>
      <c r="G69" s="5"/>
      <c r="H69" s="5"/>
      <c r="I69" s="5"/>
      <c r="J69" s="5"/>
      <c r="K69" s="5"/>
      <c r="L69" s="5"/>
      <c r="M69" s="5"/>
      <c r="N69" s="5"/>
      <c r="O69" s="5"/>
      <c r="Q69" s="5"/>
      <c r="R69" s="5"/>
      <c r="S69" s="5"/>
      <c r="T69" s="5"/>
      <c r="U69" s="5"/>
    </row>
    <row r="70" spans="3:21" x14ac:dyDescent="0.25">
      <c r="C70" s="5"/>
      <c r="D70" s="5"/>
      <c r="E70" s="5"/>
      <c r="F70" s="5"/>
      <c r="G70" s="5"/>
      <c r="H70" s="5"/>
      <c r="I70" s="5"/>
      <c r="J70" s="5"/>
      <c r="K70" s="5"/>
      <c r="L70" s="5"/>
      <c r="M70" s="5"/>
      <c r="N70" s="5"/>
      <c r="O70" s="5"/>
      <c r="Q70" s="5"/>
      <c r="R70" s="5"/>
      <c r="S70" s="5"/>
      <c r="T70" s="5"/>
      <c r="U70" s="5"/>
    </row>
    <row r="71" spans="3:21" x14ac:dyDescent="0.25">
      <c r="C71" s="5"/>
      <c r="D71" s="5"/>
      <c r="E71" s="5"/>
      <c r="F71" s="5"/>
      <c r="G71" s="5"/>
      <c r="H71" s="5"/>
      <c r="I71" s="5"/>
      <c r="J71" s="5"/>
      <c r="K71" s="5"/>
      <c r="L71" s="5"/>
      <c r="M71" s="5"/>
      <c r="N71" s="5"/>
      <c r="O71" s="5"/>
      <c r="Q71" s="5"/>
      <c r="R71" s="5"/>
      <c r="S71" s="5"/>
      <c r="T71" s="5"/>
      <c r="U71" s="5"/>
    </row>
    <row r="72" spans="3:21" x14ac:dyDescent="0.25">
      <c r="C72" s="5"/>
      <c r="D72" s="5"/>
      <c r="E72" s="5"/>
      <c r="F72" s="5"/>
      <c r="G72" s="5"/>
      <c r="H72" s="5"/>
      <c r="I72" s="5"/>
      <c r="J72" s="5"/>
      <c r="K72" s="5"/>
      <c r="L72" s="5"/>
      <c r="M72" s="5"/>
      <c r="N72" s="5"/>
      <c r="O72" s="5"/>
      <c r="Q72" s="5"/>
      <c r="R72" s="5"/>
      <c r="S72" s="5"/>
      <c r="T72" s="5"/>
      <c r="U72" s="5"/>
    </row>
    <row r="73" spans="3:21" x14ac:dyDescent="0.25">
      <c r="C73" s="5"/>
      <c r="D73" s="5"/>
      <c r="E73" s="5"/>
      <c r="F73" s="5"/>
      <c r="G73" s="5"/>
      <c r="H73" s="5"/>
      <c r="I73" s="5"/>
      <c r="J73" s="5"/>
      <c r="K73" s="5"/>
      <c r="L73" s="5"/>
      <c r="M73" s="5"/>
      <c r="N73" s="5"/>
      <c r="O73" s="5"/>
      <c r="Q73" s="5"/>
      <c r="R73" s="5"/>
      <c r="S73" s="5"/>
      <c r="T73" s="5"/>
      <c r="U73" s="5"/>
    </row>
    <row r="74" spans="3:21" x14ac:dyDescent="0.25">
      <c r="C74" s="5"/>
      <c r="D74" s="5"/>
      <c r="E74" s="5"/>
      <c r="F74" s="5"/>
      <c r="G74" s="5"/>
      <c r="H74" s="5"/>
      <c r="I74" s="5"/>
      <c r="J74" s="5"/>
      <c r="K74" s="5"/>
      <c r="L74" s="5"/>
      <c r="M74" s="5"/>
      <c r="N74" s="5"/>
      <c r="O74" s="5"/>
      <c r="Q74" s="5"/>
      <c r="R74" s="5"/>
      <c r="S74" s="5"/>
      <c r="T74" s="5"/>
      <c r="U74" s="5"/>
    </row>
    <row r="75" spans="3:21" x14ac:dyDescent="0.25">
      <c r="C75" s="5"/>
      <c r="D75" s="5"/>
      <c r="E75" s="5"/>
      <c r="F75" s="5"/>
      <c r="G75" s="5"/>
      <c r="H75" s="5"/>
      <c r="I75" s="5"/>
      <c r="J75" s="5"/>
      <c r="K75" s="5"/>
      <c r="L75" s="5"/>
      <c r="M75" s="5"/>
      <c r="N75" s="5"/>
      <c r="O75" s="5"/>
      <c r="Q75" s="5"/>
      <c r="R75" s="5"/>
      <c r="S75" s="5"/>
      <c r="T75" s="5"/>
      <c r="U75" s="5"/>
    </row>
    <row r="76" spans="3:21" x14ac:dyDescent="0.25">
      <c r="C76" s="5"/>
      <c r="D76" s="5"/>
      <c r="E76" s="5"/>
      <c r="F76" s="5"/>
      <c r="G76" s="5"/>
      <c r="H76" s="5"/>
      <c r="I76" s="5"/>
      <c r="J76" s="5"/>
      <c r="K76" s="5"/>
      <c r="L76" s="5"/>
      <c r="M76" s="5"/>
      <c r="N76" s="5"/>
      <c r="O76" s="5"/>
      <c r="Q76" s="5"/>
      <c r="R76" s="5"/>
      <c r="S76" s="5"/>
      <c r="T76" s="5"/>
      <c r="U76" s="5"/>
    </row>
    <row r="77" spans="3:21" x14ac:dyDescent="0.25">
      <c r="C77" s="5"/>
      <c r="D77" s="5"/>
      <c r="E77" s="5"/>
      <c r="F77" s="5"/>
      <c r="G77" s="5"/>
      <c r="H77" s="5"/>
      <c r="I77" s="5"/>
      <c r="J77" s="5"/>
      <c r="K77" s="5"/>
      <c r="L77" s="5"/>
      <c r="M77" s="5"/>
      <c r="N77" s="5"/>
      <c r="O77" s="5"/>
      <c r="Q77" s="5"/>
      <c r="R77" s="5"/>
      <c r="S77" s="5"/>
      <c r="T77" s="5"/>
      <c r="U77" s="5"/>
    </row>
    <row r="78" spans="3:21" x14ac:dyDescent="0.25">
      <c r="C78" s="5"/>
      <c r="D78" s="5"/>
      <c r="E78" s="5"/>
      <c r="F78" s="5"/>
      <c r="G78" s="5"/>
      <c r="H78" s="5"/>
      <c r="I78" s="5"/>
      <c r="J78" s="5"/>
      <c r="K78" s="5"/>
      <c r="L78" s="5"/>
      <c r="M78" s="5"/>
      <c r="N78" s="5"/>
      <c r="O78" s="5"/>
      <c r="Q78" s="5"/>
      <c r="R78" s="5"/>
      <c r="S78" s="5"/>
      <c r="T78" s="5"/>
      <c r="U78" s="5"/>
    </row>
    <row r="79" spans="3:21" x14ac:dyDescent="0.25">
      <c r="C79" s="5"/>
      <c r="D79" s="5"/>
      <c r="E79" s="5"/>
      <c r="F79" s="5"/>
      <c r="G79" s="5"/>
      <c r="H79" s="5"/>
      <c r="I79" s="5"/>
      <c r="J79" s="5"/>
      <c r="K79" s="5"/>
      <c r="L79" s="5"/>
      <c r="M79" s="5"/>
      <c r="N79" s="5"/>
      <c r="O79" s="5"/>
      <c r="Q79" s="5"/>
      <c r="R79" s="5"/>
      <c r="S79" s="5"/>
      <c r="T79" s="5"/>
      <c r="U79" s="5"/>
    </row>
    <row r="80" spans="3:21" x14ac:dyDescent="0.25">
      <c r="C80" s="5"/>
      <c r="D80" s="5"/>
      <c r="E80" s="5"/>
      <c r="F80" s="5"/>
      <c r="G80" s="5"/>
      <c r="H80" s="5"/>
      <c r="I80" s="5"/>
      <c r="J80" s="5"/>
      <c r="K80" s="5"/>
      <c r="L80" s="5"/>
      <c r="M80" s="5"/>
      <c r="N80" s="5"/>
      <c r="O80" s="5"/>
      <c r="Q80" s="5"/>
      <c r="R80" s="5"/>
      <c r="S80" s="5"/>
      <c r="T80" s="5"/>
      <c r="U80" s="5"/>
    </row>
    <row r="81" spans="3:21" x14ac:dyDescent="0.25">
      <c r="C81" s="5"/>
      <c r="D81" s="5"/>
      <c r="E81" s="5"/>
      <c r="F81" s="5"/>
      <c r="G81" s="5"/>
      <c r="H81" s="5"/>
      <c r="I81" s="5"/>
      <c r="J81" s="5"/>
      <c r="K81" s="5"/>
      <c r="L81" s="5"/>
      <c r="M81" s="5"/>
      <c r="N81" s="5"/>
      <c r="O81" s="5"/>
      <c r="Q81" s="5"/>
      <c r="R81" s="5"/>
      <c r="S81" s="5"/>
      <c r="T81" s="5"/>
      <c r="U81" s="5"/>
    </row>
    <row r="82" spans="3:21" x14ac:dyDescent="0.25">
      <c r="C82" s="5"/>
      <c r="D82" s="5"/>
      <c r="E82" s="5"/>
      <c r="F82" s="5"/>
      <c r="G82" s="5"/>
      <c r="H82" s="5"/>
      <c r="I82" s="5"/>
      <c r="J82" s="5"/>
      <c r="K82" s="5"/>
      <c r="L82" s="5"/>
      <c r="M82" s="5"/>
      <c r="N82" s="5"/>
      <c r="O82" s="5"/>
      <c r="Q82" s="5"/>
      <c r="R82" s="5"/>
      <c r="S82" s="5"/>
      <c r="T82" s="5"/>
      <c r="U82" s="5"/>
    </row>
    <row r="83" spans="3:21" x14ac:dyDescent="0.25">
      <c r="C83" s="5"/>
      <c r="D83" s="5"/>
      <c r="E83" s="5"/>
      <c r="F83" s="5"/>
      <c r="G83" s="5"/>
      <c r="H83" s="5"/>
      <c r="I83" s="5"/>
      <c r="J83" s="5"/>
      <c r="K83" s="5"/>
      <c r="L83" s="5"/>
      <c r="M83" s="5"/>
      <c r="N83" s="5"/>
      <c r="O83" s="5"/>
      <c r="Q83" s="5"/>
      <c r="R83" s="5"/>
      <c r="S83" s="5"/>
      <c r="T83" s="5"/>
      <c r="U83" s="5"/>
    </row>
    <row r="84" spans="3:21" x14ac:dyDescent="0.25">
      <c r="C84" s="5"/>
      <c r="D84" s="5"/>
      <c r="E84" s="5"/>
      <c r="F84" s="5"/>
      <c r="G84" s="5"/>
      <c r="H84" s="5"/>
      <c r="I84" s="5"/>
      <c r="J84" s="5"/>
      <c r="K84" s="5"/>
      <c r="L84" s="5"/>
      <c r="M84" s="5"/>
      <c r="N84" s="5"/>
      <c r="O84" s="5"/>
      <c r="Q84" s="5"/>
      <c r="R84" s="5"/>
      <c r="S84" s="5"/>
      <c r="T84" s="5"/>
      <c r="U84" s="5"/>
    </row>
    <row r="85" spans="3:21" x14ac:dyDescent="0.25">
      <c r="C85" s="5"/>
      <c r="D85" s="5"/>
      <c r="E85" s="5"/>
      <c r="F85" s="5"/>
      <c r="G85" s="5"/>
      <c r="H85" s="5"/>
      <c r="I85" s="5"/>
      <c r="J85" s="5"/>
      <c r="K85" s="5"/>
      <c r="L85" s="5"/>
      <c r="M85" s="5"/>
      <c r="N85" s="5"/>
      <c r="O85" s="5"/>
      <c r="Q85" s="5"/>
      <c r="R85" s="5"/>
      <c r="S85" s="5"/>
      <c r="T85" s="5"/>
      <c r="U85" s="5"/>
    </row>
    <row r="86" spans="3:21" x14ac:dyDescent="0.25">
      <c r="C86" s="5"/>
      <c r="D86" s="5"/>
      <c r="E86" s="5"/>
      <c r="F86" s="5"/>
      <c r="G86" s="5"/>
      <c r="H86" s="5"/>
      <c r="I86" s="5"/>
      <c r="J86" s="5"/>
      <c r="K86" s="5"/>
      <c r="L86" s="5"/>
      <c r="M86" s="5"/>
      <c r="N86" s="5"/>
      <c r="O86" s="5"/>
      <c r="Q86" s="5"/>
      <c r="R86" s="5"/>
      <c r="S86" s="5"/>
      <c r="T86" s="5"/>
      <c r="U86" s="5"/>
    </row>
    <row r="87" spans="3:21" x14ac:dyDescent="0.25">
      <c r="C87" s="5"/>
      <c r="D87" s="5"/>
      <c r="E87" s="5"/>
      <c r="F87" s="5"/>
      <c r="G87" s="5"/>
      <c r="H87" s="5"/>
      <c r="I87" s="5"/>
      <c r="J87" s="5"/>
      <c r="K87" s="5"/>
      <c r="L87" s="5"/>
      <c r="M87" s="5"/>
      <c r="N87" s="5"/>
      <c r="O87" s="5"/>
      <c r="Q87" s="5"/>
      <c r="R87" s="5"/>
      <c r="S87" s="5"/>
      <c r="T87" s="5"/>
      <c r="U87" s="5"/>
    </row>
    <row r="88" spans="3:21" x14ac:dyDescent="0.25">
      <c r="C88" s="5"/>
      <c r="D88" s="5"/>
      <c r="E88" s="5"/>
      <c r="F88" s="5"/>
      <c r="G88" s="5"/>
      <c r="H88" s="5"/>
      <c r="I88" s="5"/>
      <c r="J88" s="5"/>
      <c r="K88" s="5"/>
      <c r="L88" s="5"/>
      <c r="M88" s="5"/>
      <c r="N88" s="5"/>
      <c r="O88" s="5"/>
      <c r="Q88" s="5"/>
      <c r="R88" s="5"/>
      <c r="S88" s="5"/>
      <c r="T88" s="5"/>
      <c r="U88" s="5"/>
    </row>
    <row r="89" spans="3:21" x14ac:dyDescent="0.25">
      <c r="C89" s="5"/>
      <c r="D89" s="5"/>
      <c r="E89" s="5"/>
      <c r="F89" s="5"/>
      <c r="G89" s="5"/>
      <c r="H89" s="5"/>
      <c r="I89" s="5"/>
      <c r="J89" s="5"/>
      <c r="K89" s="5"/>
      <c r="L89" s="5"/>
      <c r="M89" s="5"/>
      <c r="N89" s="5"/>
      <c r="O89" s="5"/>
      <c r="Q89" s="5"/>
      <c r="R89" s="5"/>
      <c r="S89" s="5"/>
      <c r="T89" s="5"/>
      <c r="U89" s="5"/>
    </row>
    <row r="90" spans="3:21" x14ac:dyDescent="0.25">
      <c r="C90" s="5"/>
      <c r="D90" s="5"/>
      <c r="E90" s="5"/>
      <c r="F90" s="5"/>
      <c r="G90" s="5"/>
      <c r="H90" s="5"/>
      <c r="I90" s="5"/>
      <c r="J90" s="5"/>
      <c r="K90" s="5"/>
      <c r="L90" s="5"/>
      <c r="M90" s="5"/>
      <c r="N90" s="5"/>
      <c r="O90" s="5"/>
      <c r="Q90" s="5"/>
      <c r="R90" s="5"/>
      <c r="S90" s="5"/>
      <c r="T90" s="5"/>
      <c r="U90" s="5"/>
    </row>
    <row r="91" spans="3:21" x14ac:dyDescent="0.25">
      <c r="C91" s="5"/>
      <c r="D91" s="5"/>
      <c r="E91" s="5"/>
      <c r="F91" s="5"/>
      <c r="G91" s="5"/>
      <c r="H91" s="5"/>
      <c r="I91" s="5"/>
      <c r="J91" s="5"/>
      <c r="K91" s="5"/>
      <c r="L91" s="5"/>
      <c r="M91" s="5"/>
      <c r="N91" s="5"/>
      <c r="O91" s="5"/>
      <c r="Q91" s="5"/>
      <c r="R91" s="5"/>
      <c r="S91" s="5"/>
      <c r="T91" s="5"/>
      <c r="U91" s="5"/>
    </row>
    <row r="92" spans="3:21" x14ac:dyDescent="0.25">
      <c r="C92" s="5"/>
      <c r="D92" s="5"/>
      <c r="E92" s="5"/>
      <c r="F92" s="5"/>
      <c r="G92" s="5"/>
      <c r="H92" s="5"/>
      <c r="I92" s="5"/>
      <c r="J92" s="5"/>
      <c r="K92" s="5"/>
      <c r="L92" s="5"/>
      <c r="M92" s="5"/>
      <c r="N92" s="5"/>
      <c r="O92" s="5"/>
      <c r="Q92" s="5"/>
      <c r="R92" s="5"/>
      <c r="S92" s="5"/>
      <c r="T92" s="5"/>
      <c r="U92" s="5"/>
    </row>
    <row r="93" spans="3:21" x14ac:dyDescent="0.25">
      <c r="C93" s="5"/>
      <c r="D93" s="5"/>
      <c r="E93" s="5"/>
      <c r="F93" s="5"/>
      <c r="G93" s="5"/>
      <c r="H93" s="5"/>
      <c r="I93" s="5"/>
      <c r="J93" s="5"/>
      <c r="K93" s="5"/>
      <c r="L93" s="5"/>
      <c r="M93" s="5"/>
      <c r="N93" s="5"/>
      <c r="O93" s="5"/>
      <c r="Q93" s="5"/>
      <c r="R93" s="5"/>
      <c r="S93" s="5"/>
      <c r="T93" s="5"/>
      <c r="U93" s="5"/>
    </row>
    <row r="94" spans="3:21" x14ac:dyDescent="0.25">
      <c r="C94" s="5"/>
      <c r="D94" s="5"/>
      <c r="E94" s="5"/>
      <c r="F94" s="5"/>
      <c r="G94" s="5"/>
      <c r="H94" s="5"/>
      <c r="I94" s="5"/>
      <c r="J94" s="5"/>
      <c r="K94" s="5"/>
      <c r="L94" s="5"/>
      <c r="M94" s="5"/>
      <c r="N94" s="5"/>
      <c r="O94" s="5"/>
      <c r="Q94" s="5"/>
      <c r="R94" s="5"/>
      <c r="S94" s="5"/>
      <c r="T94" s="5"/>
      <c r="U94" s="5"/>
    </row>
    <row r="95" spans="3:21" x14ac:dyDescent="0.25">
      <c r="C95" s="5"/>
      <c r="D95" s="5"/>
      <c r="E95" s="5"/>
      <c r="F95" s="5"/>
      <c r="G95" s="5"/>
      <c r="H95" s="5"/>
      <c r="I95" s="5"/>
      <c r="J95" s="5"/>
      <c r="K95" s="5"/>
      <c r="L95" s="5"/>
      <c r="M95" s="5"/>
      <c r="N95" s="5"/>
      <c r="O95" s="5"/>
      <c r="Q95" s="5"/>
      <c r="R95" s="5"/>
      <c r="S95" s="5"/>
      <c r="T95" s="5"/>
      <c r="U95" s="5"/>
    </row>
    <row r="96" spans="3:21" x14ac:dyDescent="0.25">
      <c r="C96" s="5"/>
      <c r="D96" s="5"/>
      <c r="E96" s="5"/>
      <c r="F96" s="5"/>
      <c r="G96" s="5"/>
      <c r="H96" s="5"/>
      <c r="I96" s="5"/>
      <c r="J96" s="5"/>
      <c r="K96" s="5"/>
      <c r="L96" s="5"/>
      <c r="M96" s="5"/>
      <c r="N96" s="5"/>
      <c r="O96" s="5"/>
      <c r="Q96" s="5"/>
      <c r="R96" s="5"/>
      <c r="S96" s="5"/>
      <c r="T96" s="5"/>
      <c r="U96" s="5"/>
    </row>
    <row r="97" spans="3:21" x14ac:dyDescent="0.25">
      <c r="C97" s="5"/>
      <c r="D97" s="5"/>
      <c r="E97" s="5"/>
      <c r="F97" s="5"/>
      <c r="G97" s="5"/>
      <c r="H97" s="5"/>
      <c r="I97" s="5"/>
      <c r="J97" s="5"/>
      <c r="K97" s="5"/>
      <c r="L97" s="5"/>
      <c r="M97" s="5"/>
      <c r="N97" s="5"/>
      <c r="O97" s="5"/>
      <c r="Q97" s="5"/>
      <c r="R97" s="5"/>
      <c r="S97" s="5"/>
      <c r="T97" s="5"/>
      <c r="U97" s="5"/>
    </row>
    <row r="98" spans="3:21" x14ac:dyDescent="0.25">
      <c r="C98" s="5"/>
      <c r="D98" s="5"/>
      <c r="E98" s="5"/>
      <c r="F98" s="5"/>
      <c r="G98" s="5"/>
      <c r="H98" s="5"/>
      <c r="I98" s="5"/>
      <c r="J98" s="5"/>
      <c r="K98" s="5"/>
      <c r="L98" s="5"/>
      <c r="M98" s="5"/>
      <c r="N98" s="5"/>
      <c r="O98" s="5"/>
      <c r="Q98" s="5"/>
      <c r="R98" s="5"/>
      <c r="S98" s="5"/>
      <c r="T98" s="5"/>
      <c r="U98" s="5"/>
    </row>
    <row r="99" spans="3:21" x14ac:dyDescent="0.25">
      <c r="C99" s="5"/>
      <c r="D99" s="5"/>
      <c r="E99" s="5"/>
      <c r="F99" s="5"/>
      <c r="G99" s="5"/>
      <c r="H99" s="5"/>
      <c r="I99" s="5"/>
      <c r="J99" s="5"/>
      <c r="K99" s="5"/>
      <c r="L99" s="5"/>
      <c r="M99" s="5"/>
      <c r="N99" s="5"/>
      <c r="O99" s="5"/>
      <c r="Q99" s="5"/>
      <c r="R99" s="5"/>
      <c r="S99" s="5"/>
      <c r="T99" s="5"/>
      <c r="U99" s="5"/>
    </row>
    <row r="100" spans="3:21" x14ac:dyDescent="0.25">
      <c r="C100" s="5"/>
      <c r="D100" s="5"/>
      <c r="E100" s="5"/>
      <c r="F100" s="5"/>
      <c r="G100" s="5"/>
      <c r="H100" s="5"/>
      <c r="I100" s="5"/>
      <c r="J100" s="5"/>
      <c r="K100" s="5"/>
      <c r="L100" s="5"/>
      <c r="M100" s="5"/>
      <c r="N100" s="5"/>
      <c r="O100" s="5"/>
      <c r="Q100" s="5"/>
      <c r="R100" s="5"/>
      <c r="S100" s="5"/>
      <c r="T100" s="5"/>
      <c r="U100" s="5"/>
    </row>
    <row r="101" spans="3:21" x14ac:dyDescent="0.25">
      <c r="C101" s="5"/>
      <c r="D101" s="5"/>
      <c r="E101" s="5"/>
      <c r="F101" s="5"/>
      <c r="G101" s="5"/>
      <c r="H101" s="5"/>
      <c r="I101" s="5"/>
      <c r="J101" s="5"/>
      <c r="K101" s="5"/>
      <c r="L101" s="5"/>
      <c r="M101" s="5"/>
      <c r="N101" s="5"/>
      <c r="O101" s="5"/>
      <c r="Q101" s="5"/>
      <c r="R101" s="5"/>
      <c r="S101" s="5"/>
      <c r="T101" s="5"/>
      <c r="U101" s="5"/>
    </row>
    <row r="102" spans="3:21" x14ac:dyDescent="0.25">
      <c r="C102" s="5"/>
      <c r="D102" s="5"/>
      <c r="E102" s="5"/>
      <c r="F102" s="5"/>
      <c r="G102" s="5"/>
      <c r="H102" s="5"/>
      <c r="I102" s="5"/>
      <c r="J102" s="5"/>
      <c r="K102" s="5"/>
      <c r="L102" s="5"/>
      <c r="M102" s="5"/>
      <c r="N102" s="5"/>
      <c r="O102" s="5"/>
      <c r="Q102" s="5"/>
      <c r="R102" s="5"/>
      <c r="S102" s="5"/>
      <c r="T102" s="5"/>
      <c r="U102" s="5"/>
    </row>
    <row r="103" spans="3:21" x14ac:dyDescent="0.25">
      <c r="C103" s="5"/>
      <c r="D103" s="5"/>
      <c r="E103" s="5"/>
      <c r="F103" s="5"/>
      <c r="G103" s="5"/>
      <c r="H103" s="5"/>
      <c r="I103" s="5"/>
      <c r="J103" s="5"/>
      <c r="K103" s="5"/>
      <c r="L103" s="5"/>
      <c r="M103" s="5"/>
      <c r="N103" s="5"/>
      <c r="O103" s="5"/>
      <c r="Q103" s="5"/>
      <c r="R103" s="5"/>
      <c r="S103" s="5"/>
      <c r="T103" s="5"/>
      <c r="U103" s="5"/>
    </row>
    <row r="104" spans="3:21" x14ac:dyDescent="0.25">
      <c r="C104" s="5"/>
      <c r="D104" s="5"/>
      <c r="E104" s="5"/>
      <c r="F104" s="5"/>
      <c r="G104" s="5"/>
      <c r="H104" s="5"/>
      <c r="I104" s="5"/>
      <c r="J104" s="5"/>
      <c r="K104" s="5"/>
      <c r="L104" s="5"/>
      <c r="M104" s="5"/>
      <c r="N104" s="5"/>
      <c r="O104" s="5"/>
      <c r="Q104" s="5"/>
      <c r="R104" s="5"/>
      <c r="S104" s="5"/>
      <c r="T104" s="5"/>
      <c r="U104" s="5"/>
    </row>
    <row r="105" spans="3:21" x14ac:dyDescent="0.25">
      <c r="C105" s="5"/>
      <c r="D105" s="5"/>
      <c r="E105" s="5"/>
      <c r="F105" s="5"/>
      <c r="G105" s="5"/>
      <c r="H105" s="5"/>
      <c r="I105" s="5"/>
      <c r="J105" s="5"/>
      <c r="K105" s="5"/>
      <c r="L105" s="5"/>
      <c r="M105" s="5"/>
      <c r="N105" s="5"/>
      <c r="O105" s="5"/>
      <c r="Q105" s="5"/>
      <c r="R105" s="5"/>
      <c r="S105" s="5"/>
      <c r="T105" s="5"/>
      <c r="U105" s="5"/>
    </row>
    <row r="106" spans="3:21" x14ac:dyDescent="0.25">
      <c r="C106" s="5"/>
      <c r="D106" s="5"/>
      <c r="E106" s="5"/>
      <c r="F106" s="5"/>
      <c r="G106" s="5"/>
      <c r="H106" s="5"/>
      <c r="I106" s="5"/>
      <c r="J106" s="5"/>
      <c r="K106" s="5"/>
      <c r="L106" s="5"/>
      <c r="M106" s="5"/>
      <c r="N106" s="5"/>
      <c r="O106" s="5"/>
      <c r="Q106" s="5"/>
      <c r="R106" s="5"/>
      <c r="S106" s="5"/>
      <c r="T106" s="5"/>
      <c r="U106" s="5"/>
    </row>
    <row r="107" spans="3:21" x14ac:dyDescent="0.25">
      <c r="C107" s="5"/>
      <c r="D107" s="5"/>
      <c r="E107" s="5"/>
      <c r="F107" s="5"/>
      <c r="G107" s="5"/>
      <c r="H107" s="5"/>
      <c r="I107" s="5"/>
      <c r="J107" s="5"/>
      <c r="K107" s="5"/>
      <c r="L107" s="5"/>
      <c r="M107" s="5"/>
      <c r="N107" s="5"/>
      <c r="O107" s="5"/>
      <c r="Q107" s="5"/>
      <c r="R107" s="5"/>
      <c r="S107" s="5"/>
      <c r="T107" s="5"/>
      <c r="U107" s="5"/>
    </row>
  </sheetData>
  <sheetProtection formatCells="0" formatColumns="0" formatRows="0" insertColumns="0" insertRows="0" insertHyperlinks="0" deleteColumns="0" deleteRows="0" sort="0" autoFilter="0" pivotTables="0"/>
  <mergeCells count="20">
    <mergeCell ref="C2:M2"/>
    <mergeCell ref="J19:L19"/>
    <mergeCell ref="J4:K4"/>
    <mergeCell ref="J8:M8"/>
    <mergeCell ref="L6:M6"/>
    <mergeCell ref="J6:K6"/>
    <mergeCell ref="C3:M3"/>
    <mergeCell ref="C27:E27"/>
    <mergeCell ref="J20:K20"/>
    <mergeCell ref="G27:M27"/>
    <mergeCell ref="C25:D25"/>
    <mergeCell ref="G26:M26"/>
    <mergeCell ref="G22:M22"/>
    <mergeCell ref="G23:M23"/>
    <mergeCell ref="G24:M24"/>
    <mergeCell ref="G25:M25"/>
    <mergeCell ref="C16:D16"/>
    <mergeCell ref="C8:E8"/>
    <mergeCell ref="G8:H8"/>
    <mergeCell ref="C4:D4"/>
  </mergeCells>
  <phoneticPr fontId="0" type="noConversion"/>
  <conditionalFormatting sqref="R15">
    <cfRule type="cellIs" priority="12" stopIfTrue="1" operator="between">
      <formula>$Q$15</formula>
      <formula>$Q$16</formula>
    </cfRule>
  </conditionalFormatting>
  <conditionalFormatting sqref="R12">
    <cfRule type="expression" priority="13" stopIfTrue="1">
      <formula>"SI(S20&gt;81,”BUENO”,SI(q20&gt;80,”REGULAR”,”MALO”))"</formula>
    </cfRule>
  </conditionalFormatting>
  <conditionalFormatting sqref="D11:D13">
    <cfRule type="cellIs" dxfId="2" priority="10" stopIfTrue="1" operator="greaterThan">
      <formula>11</formula>
    </cfRule>
  </conditionalFormatting>
  <conditionalFormatting sqref="D10:D15">
    <cfRule type="dataBar" priority="7">
      <dataBar>
        <cfvo type="min"/>
        <cfvo type="max"/>
        <color rgb="FF638EC6"/>
      </dataBar>
    </cfRule>
    <cfRule type="cellIs" dxfId="1" priority="8" stopIfTrue="1" operator="greaterThan">
      <formula>15</formula>
    </cfRule>
    <cfRule type="cellIs" dxfId="0" priority="9" stopIfTrue="1" operator="greaterThan">
      <formula>20</formula>
    </cfRule>
  </conditionalFormatting>
  <conditionalFormatting sqref="D18:D24">
    <cfRule type="dataBar" priority="2">
      <dataBar>
        <cfvo type="min"/>
        <cfvo type="max"/>
        <color rgb="FF63C384"/>
      </dataBar>
    </cfRule>
  </conditionalFormatting>
  <hyperlinks>
    <hyperlink ref="G25:M25" r:id="rId1" display="LIBRO CONTABLE  POR RUBRO PRESUPUESTAL DE CAJA MENOR" xr:uid="{00000000-0004-0000-0000-000000000000}"/>
  </hyperlinks>
  <printOptions horizontalCentered="1" verticalCentered="1"/>
  <pageMargins left="0.31496062992125984" right="0.31496062992125984" top="0.82677165354330717" bottom="0.98425196850393704" header="0" footer="0"/>
  <pageSetup scale="65" orientation="landscape" r:id="rId2"/>
  <headerFooter alignWithMargins="0">
    <oddFooter>&amp;L&amp;8F Versión 6
2024-06-26&amp;C&amp;8Si este documento se encuentra impreso no se garantiza su vigencia.  
La versión vigente reposará en el Sistema Integrado de Planeación y Gestión (Intranet). &amp;R&amp;8&amp;P</oddFooter>
  </headerFooter>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3"/>
  <sheetViews>
    <sheetView view="pageBreakPreview" zoomScale="70" zoomScaleNormal="40" zoomScaleSheetLayoutView="70" workbookViewId="0">
      <selection activeCell="P107" sqref="P107"/>
    </sheetView>
  </sheetViews>
  <sheetFormatPr baseColWidth="10" defaultColWidth="11.44140625" defaultRowHeight="13.2" x14ac:dyDescent="0.25"/>
  <cols>
    <col min="1" max="1" width="4.44140625" style="49" customWidth="1"/>
    <col min="2" max="2" width="12.6640625" style="184" customWidth="1"/>
    <col min="3" max="3" width="7.6640625" style="109" customWidth="1"/>
    <col min="4" max="4" width="7.6640625" style="110" customWidth="1"/>
    <col min="5" max="5" width="11.109375" style="110" customWidth="1"/>
    <col min="6" max="6" width="5.6640625" style="110" customWidth="1"/>
    <col min="7" max="7" width="6.6640625" style="109" customWidth="1"/>
    <col min="8" max="8" width="27.33203125" style="109" customWidth="1"/>
    <col min="9" max="9" width="24.33203125" style="109" bestFit="1" customWidth="1"/>
    <col min="10" max="10" width="10.44140625" style="109" customWidth="1"/>
    <col min="11" max="11" width="24.109375" style="109" customWidth="1"/>
    <col min="12" max="12" width="13" style="109" customWidth="1"/>
    <col min="13" max="13" width="5.6640625" style="109" customWidth="1"/>
    <col min="14" max="14" width="13" style="109" customWidth="1"/>
    <col min="15" max="15" width="6.33203125" style="109" customWidth="1"/>
    <col min="16" max="16" width="10.6640625" style="109" customWidth="1"/>
    <col min="17" max="17" width="6.109375" style="109" customWidth="1"/>
    <col min="18" max="18" width="13.5546875" style="109" bestFit="1" customWidth="1"/>
    <col min="19" max="19" width="6.33203125" style="109" customWidth="1"/>
    <col min="20" max="20" width="13.5546875" style="109" bestFit="1" customWidth="1"/>
    <col min="21" max="16384" width="11.44140625" style="49"/>
  </cols>
  <sheetData>
    <row r="1" spans="1:21" ht="30.75" customHeight="1" x14ac:dyDescent="0.25">
      <c r="B1" s="50"/>
      <c r="C1" s="51"/>
      <c r="D1" s="52"/>
      <c r="E1" s="52"/>
      <c r="F1" s="52"/>
      <c r="G1" s="51"/>
      <c r="H1" s="51"/>
      <c r="I1" s="51"/>
      <c r="J1" s="51"/>
      <c r="K1" s="51"/>
      <c r="L1" s="51"/>
      <c r="M1" s="51"/>
      <c r="N1" s="51"/>
      <c r="O1" s="51"/>
      <c r="P1" s="51"/>
      <c r="Q1" s="51"/>
      <c r="R1" s="51"/>
      <c r="S1" s="51"/>
      <c r="T1" s="51"/>
      <c r="U1" s="53"/>
    </row>
    <row r="2" spans="1:21" ht="15.75" customHeight="1" x14ac:dyDescent="0.3">
      <c r="B2" s="54"/>
      <c r="C2" s="55"/>
      <c r="D2" s="55"/>
      <c r="E2" s="55"/>
      <c r="F2" s="55"/>
      <c r="G2" s="55"/>
      <c r="H2" s="55"/>
      <c r="I2" s="55"/>
      <c r="J2" s="55"/>
      <c r="K2" s="55"/>
      <c r="L2" s="55"/>
      <c r="M2" s="55"/>
      <c r="N2" s="55"/>
      <c r="O2" s="55"/>
      <c r="P2" s="55"/>
      <c r="Q2" s="56"/>
      <c r="R2" s="56"/>
      <c r="S2" s="56"/>
      <c r="T2" s="57"/>
      <c r="U2" s="58"/>
    </row>
    <row r="3" spans="1:21" ht="15.75" customHeight="1" x14ac:dyDescent="0.3">
      <c r="B3" s="54"/>
      <c r="C3" s="55"/>
      <c r="D3" s="55"/>
      <c r="E3" s="55"/>
      <c r="F3" s="55"/>
      <c r="G3" s="55"/>
      <c r="H3" s="55"/>
      <c r="I3" s="55"/>
      <c r="J3" s="55"/>
      <c r="K3" s="55"/>
      <c r="L3" s="55"/>
      <c r="M3" s="55"/>
      <c r="N3" s="55"/>
      <c r="O3" s="55"/>
      <c r="P3" s="55"/>
      <c r="Q3" s="56"/>
      <c r="R3" s="56"/>
      <c r="S3" s="56"/>
      <c r="T3" s="59"/>
      <c r="U3" s="58"/>
    </row>
    <row r="4" spans="1:21" ht="15.75" customHeight="1" x14ac:dyDescent="0.3">
      <c r="B4" s="54"/>
      <c r="C4" s="55"/>
      <c r="D4" s="55"/>
      <c r="E4" s="55"/>
      <c r="F4" s="55"/>
      <c r="G4" s="55"/>
      <c r="H4" s="55"/>
      <c r="I4" s="55"/>
      <c r="J4" s="55"/>
      <c r="K4" s="55"/>
      <c r="L4" s="55"/>
      <c r="M4" s="55"/>
      <c r="N4" s="55"/>
      <c r="O4" s="55"/>
      <c r="P4" s="55"/>
      <c r="Q4" s="56"/>
      <c r="R4" s="56"/>
      <c r="S4" s="56"/>
      <c r="T4" s="60"/>
      <c r="U4" s="58"/>
    </row>
    <row r="5" spans="1:21" ht="27" customHeight="1" x14ac:dyDescent="0.3">
      <c r="B5" s="61"/>
      <c r="C5" s="62"/>
      <c r="D5" s="62"/>
      <c r="E5" s="62"/>
      <c r="F5" s="62"/>
      <c r="G5" s="62"/>
      <c r="H5" s="62"/>
      <c r="I5" s="62"/>
      <c r="J5" s="62"/>
      <c r="K5" s="62"/>
      <c r="L5" s="62"/>
      <c r="M5" s="62"/>
      <c r="N5" s="62"/>
      <c r="O5" s="62"/>
      <c r="P5" s="62"/>
      <c r="Q5" s="63"/>
      <c r="R5" s="63"/>
      <c r="S5" s="63"/>
      <c r="T5" s="64"/>
      <c r="U5" s="65"/>
    </row>
    <row r="6" spans="1:21" ht="17.399999999999999" x14ac:dyDescent="0.3">
      <c r="B6" s="290" t="s">
        <v>30</v>
      </c>
      <c r="C6" s="291"/>
      <c r="D6" s="291"/>
      <c r="E6" s="291"/>
      <c r="F6" s="291"/>
      <c r="G6" s="291"/>
      <c r="H6" s="291"/>
      <c r="I6" s="291"/>
      <c r="J6" s="291"/>
      <c r="K6" s="291"/>
      <c r="L6" s="291"/>
      <c r="M6" s="291"/>
      <c r="N6" s="291"/>
      <c r="O6" s="291"/>
      <c r="P6" s="291"/>
      <c r="Q6" s="291"/>
      <c r="R6" s="291"/>
      <c r="S6" s="291"/>
      <c r="T6" s="291"/>
      <c r="U6" s="292"/>
    </row>
    <row r="7" spans="1:21" ht="24.6" x14ac:dyDescent="0.4">
      <c r="B7" s="66"/>
      <c r="C7" s="67"/>
      <c r="D7" s="67"/>
      <c r="E7" s="67"/>
      <c r="F7" s="67"/>
      <c r="G7" s="67"/>
      <c r="H7" s="67"/>
      <c r="I7" s="67"/>
      <c r="J7" s="67"/>
      <c r="K7" s="67"/>
      <c r="L7" s="67"/>
      <c r="M7" s="67"/>
      <c r="N7" s="67"/>
      <c r="O7" s="67"/>
      <c r="P7" s="67"/>
      <c r="Q7" s="67"/>
      <c r="R7" s="67"/>
      <c r="S7" s="67"/>
      <c r="T7" s="67"/>
      <c r="U7" s="58"/>
    </row>
    <row r="8" spans="1:21" s="68" customFormat="1" ht="38.25" hidden="1" customHeight="1" x14ac:dyDescent="0.25">
      <c r="B8" s="69" t="s">
        <v>31</v>
      </c>
      <c r="C8" s="70" t="s">
        <v>32</v>
      </c>
      <c r="D8" s="71" t="s">
        <v>33</v>
      </c>
      <c r="E8" s="71" t="s">
        <v>34</v>
      </c>
      <c r="F8" s="71" t="s">
        <v>35</v>
      </c>
      <c r="G8" s="70" t="s">
        <v>36</v>
      </c>
      <c r="H8" s="70" t="s">
        <v>37</v>
      </c>
      <c r="I8" s="70" t="s">
        <v>38</v>
      </c>
      <c r="J8" s="70" t="s">
        <v>39</v>
      </c>
      <c r="K8" s="70" t="s">
        <v>40</v>
      </c>
      <c r="L8" s="70" t="s">
        <v>41</v>
      </c>
      <c r="M8" s="70" t="s">
        <v>42</v>
      </c>
      <c r="N8" s="70" t="s">
        <v>43</v>
      </c>
      <c r="O8" s="72" t="s">
        <v>44</v>
      </c>
      <c r="P8" s="73" t="s">
        <v>45</v>
      </c>
      <c r="Q8" s="72" t="s">
        <v>46</v>
      </c>
      <c r="R8" s="73" t="s">
        <v>47</v>
      </c>
      <c r="S8" s="72" t="s">
        <v>48</v>
      </c>
      <c r="T8" s="73" t="s">
        <v>49</v>
      </c>
      <c r="U8" s="74"/>
    </row>
    <row r="9" spans="1:21" ht="25.5" hidden="1" customHeight="1" x14ac:dyDescent="0.25">
      <c r="A9" s="75" t="e">
        <f>+#REF!</f>
        <v>#REF!</v>
      </c>
      <c r="B9" s="76">
        <v>38450</v>
      </c>
      <c r="C9" s="77">
        <v>2247</v>
      </c>
      <c r="D9" s="77">
        <v>9</v>
      </c>
      <c r="E9" s="78">
        <v>163504001</v>
      </c>
      <c r="F9" s="79"/>
      <c r="G9" s="79" t="s">
        <v>50</v>
      </c>
      <c r="H9" s="80" t="s">
        <v>51</v>
      </c>
      <c r="I9" s="77" t="s">
        <v>52</v>
      </c>
      <c r="J9" s="81" t="s">
        <v>53</v>
      </c>
      <c r="K9" s="82" t="s">
        <v>54</v>
      </c>
      <c r="L9" s="83">
        <v>38080</v>
      </c>
      <c r="M9" s="84">
        <v>0</v>
      </c>
      <c r="N9" s="85">
        <f t="shared" ref="N9:N14" si="0">+L9+M9</f>
        <v>38080</v>
      </c>
      <c r="O9" s="84">
        <v>0</v>
      </c>
      <c r="P9" s="86">
        <f>L9*O9</f>
        <v>0</v>
      </c>
      <c r="Q9" s="84">
        <v>0</v>
      </c>
      <c r="R9" s="86">
        <f>L9*Q9</f>
        <v>0</v>
      </c>
      <c r="S9" s="84">
        <v>0</v>
      </c>
      <c r="T9" s="86">
        <f>M9*S9</f>
        <v>0</v>
      </c>
      <c r="U9" s="58"/>
    </row>
    <row r="10" spans="1:21" ht="13.5" hidden="1" customHeight="1" x14ac:dyDescent="0.25">
      <c r="A10" s="75" t="e">
        <f>+#REF!</f>
        <v>#REF!</v>
      </c>
      <c r="B10" s="87">
        <v>38477</v>
      </c>
      <c r="C10" s="88">
        <v>2260</v>
      </c>
      <c r="D10" s="88"/>
      <c r="E10" s="89"/>
      <c r="F10" s="89"/>
      <c r="G10" s="90"/>
      <c r="H10" s="91"/>
      <c r="I10" s="88"/>
      <c r="J10" s="92"/>
      <c r="K10" s="93"/>
      <c r="L10" s="94"/>
      <c r="M10" s="84">
        <v>0</v>
      </c>
      <c r="N10" s="95">
        <f t="shared" si="0"/>
        <v>0</v>
      </c>
      <c r="O10" s="84">
        <v>0</v>
      </c>
      <c r="P10" s="86">
        <f>L10*O10</f>
        <v>0</v>
      </c>
      <c r="Q10" s="84">
        <v>0</v>
      </c>
      <c r="R10" s="86">
        <f>L10*Q10</f>
        <v>0</v>
      </c>
      <c r="S10" s="84">
        <v>0</v>
      </c>
      <c r="T10" s="86">
        <f>M10*S10</f>
        <v>0</v>
      </c>
      <c r="U10" s="58"/>
    </row>
    <row r="11" spans="1:21" s="108" customFormat="1" ht="12.75" hidden="1" customHeight="1" x14ac:dyDescent="0.3">
      <c r="A11" s="96" t="e">
        <f>+#REF!</f>
        <v>#REF!</v>
      </c>
      <c r="B11" s="97">
        <v>38548</v>
      </c>
      <c r="C11" s="98">
        <v>2334</v>
      </c>
      <c r="D11" s="98">
        <v>18</v>
      </c>
      <c r="E11" s="99">
        <v>162509001</v>
      </c>
      <c r="F11" s="99"/>
      <c r="G11" s="100"/>
      <c r="H11" s="101" t="s">
        <v>55</v>
      </c>
      <c r="I11" s="98" t="s">
        <v>56</v>
      </c>
      <c r="J11" s="102" t="s">
        <v>57</v>
      </c>
      <c r="K11" s="103" t="s">
        <v>58</v>
      </c>
      <c r="L11" s="104">
        <v>47000</v>
      </c>
      <c r="M11" s="105">
        <v>0</v>
      </c>
      <c r="N11" s="106">
        <f t="shared" si="0"/>
        <v>47000</v>
      </c>
      <c r="O11" s="105">
        <v>0</v>
      </c>
      <c r="P11" s="86">
        <f>L11*O11</f>
        <v>0</v>
      </c>
      <c r="Q11" s="105">
        <v>0</v>
      </c>
      <c r="R11" s="86">
        <f>L11*Q11</f>
        <v>0</v>
      </c>
      <c r="S11" s="105">
        <v>0</v>
      </c>
      <c r="T11" s="86">
        <f>M11*S11</f>
        <v>0</v>
      </c>
      <c r="U11" s="107"/>
    </row>
    <row r="12" spans="1:21" ht="12.75" hidden="1" customHeight="1" x14ac:dyDescent="0.25">
      <c r="B12" s="97">
        <v>38702</v>
      </c>
      <c r="C12" s="109">
        <v>2531</v>
      </c>
      <c r="D12" s="98">
        <v>13</v>
      </c>
      <c r="E12" s="99">
        <v>194104</v>
      </c>
      <c r="G12" s="109">
        <v>52</v>
      </c>
      <c r="H12" s="109" t="s">
        <v>59</v>
      </c>
      <c r="I12" s="109" t="s">
        <v>60</v>
      </c>
      <c r="J12" s="111">
        <v>1120000032908</v>
      </c>
      <c r="K12" s="109" t="s">
        <v>61</v>
      </c>
      <c r="L12" s="112">
        <v>75300</v>
      </c>
      <c r="M12" s="105">
        <v>0</v>
      </c>
      <c r="N12" s="106">
        <f t="shared" si="0"/>
        <v>75300</v>
      </c>
      <c r="O12" s="105">
        <v>0</v>
      </c>
      <c r="P12" s="86">
        <f>L12*O12</f>
        <v>0</v>
      </c>
      <c r="Q12" s="105">
        <v>0</v>
      </c>
      <c r="R12" s="86">
        <f>L12*Q12</f>
        <v>0</v>
      </c>
      <c r="S12" s="105">
        <v>0</v>
      </c>
      <c r="T12" s="86">
        <f>M12*S12</f>
        <v>0</v>
      </c>
      <c r="U12" s="58"/>
    </row>
    <row r="13" spans="1:21" ht="12.75" hidden="1" customHeight="1" x14ac:dyDescent="0.25">
      <c r="A13" s="75" t="e">
        <f>+#REF!+#REF!</f>
        <v>#REF!</v>
      </c>
      <c r="B13" s="97">
        <v>38695</v>
      </c>
      <c r="C13" s="88">
        <v>2515</v>
      </c>
      <c r="D13" s="88">
        <v>3</v>
      </c>
      <c r="E13" s="89">
        <v>511114005</v>
      </c>
      <c r="F13" s="89"/>
      <c r="G13" s="90"/>
      <c r="H13" s="113" t="s">
        <v>62</v>
      </c>
      <c r="I13" s="88" t="s">
        <v>63</v>
      </c>
      <c r="J13" s="92" t="s">
        <v>64</v>
      </c>
      <c r="K13" s="92" t="s">
        <v>65</v>
      </c>
      <c r="L13" s="114">
        <v>115000</v>
      </c>
      <c r="M13" s="115"/>
      <c r="N13" s="95">
        <f t="shared" si="0"/>
        <v>115000</v>
      </c>
      <c r="O13" s="84">
        <v>0</v>
      </c>
      <c r="P13" s="86"/>
      <c r="Q13" s="84">
        <v>0</v>
      </c>
      <c r="R13" s="86"/>
      <c r="S13" s="84">
        <v>0</v>
      </c>
      <c r="T13" s="86"/>
      <c r="U13" s="58"/>
    </row>
    <row r="14" spans="1:21" s="129" customFormat="1" ht="25.5" hidden="1" customHeight="1" x14ac:dyDescent="0.25">
      <c r="A14" s="116" t="e">
        <f>#REF!</f>
        <v>#REF!</v>
      </c>
      <c r="B14" s="117">
        <v>38883</v>
      </c>
      <c r="C14" s="118">
        <v>2658</v>
      </c>
      <c r="D14" s="118">
        <v>25</v>
      </c>
      <c r="E14" s="119">
        <v>163504001</v>
      </c>
      <c r="F14" s="120"/>
      <c r="G14" s="120"/>
      <c r="H14" s="121" t="s">
        <v>51</v>
      </c>
      <c r="I14" s="118" t="s">
        <v>52</v>
      </c>
      <c r="J14" s="122" t="s">
        <v>66</v>
      </c>
      <c r="K14" s="123" t="s">
        <v>67</v>
      </c>
      <c r="L14" s="124">
        <v>22168</v>
      </c>
      <c r="M14" s="125">
        <v>0</v>
      </c>
      <c r="N14" s="126">
        <f t="shared" si="0"/>
        <v>22168</v>
      </c>
      <c r="O14" s="125"/>
      <c r="P14" s="127"/>
      <c r="Q14" s="125"/>
      <c r="R14" s="127"/>
      <c r="S14" s="125"/>
      <c r="T14" s="127"/>
      <c r="U14" s="128"/>
    </row>
    <row r="15" spans="1:21" s="129" customFormat="1" ht="22.5" hidden="1" customHeight="1" x14ac:dyDescent="0.25">
      <c r="A15" s="130"/>
      <c r="B15" s="117">
        <v>38904</v>
      </c>
      <c r="C15" s="131">
        <v>2704</v>
      </c>
      <c r="D15" s="132">
        <v>3</v>
      </c>
      <c r="E15" s="132">
        <v>163504001</v>
      </c>
      <c r="F15" s="132"/>
      <c r="G15" s="131"/>
      <c r="H15" s="133" t="s">
        <v>68</v>
      </c>
      <c r="I15" s="131" t="s">
        <v>69</v>
      </c>
      <c r="J15" s="131">
        <v>8823</v>
      </c>
      <c r="K15" s="131" t="s">
        <v>70</v>
      </c>
      <c r="L15" s="134">
        <v>164500</v>
      </c>
      <c r="M15" s="134"/>
      <c r="N15" s="134">
        <f>L15</f>
        <v>164500</v>
      </c>
      <c r="O15" s="131"/>
      <c r="P15" s="131"/>
      <c r="Q15" s="131"/>
      <c r="R15" s="131"/>
      <c r="S15" s="131"/>
      <c r="T15" s="131"/>
      <c r="U15" s="128"/>
    </row>
    <row r="16" spans="1:21" s="129" customFormat="1" ht="33.75" hidden="1" customHeight="1" x14ac:dyDescent="0.25">
      <c r="A16" s="130" t="e">
        <f>+#REF!+#REF!</f>
        <v>#REF!</v>
      </c>
      <c r="B16" s="117">
        <v>38917</v>
      </c>
      <c r="C16" s="131">
        <v>2715</v>
      </c>
      <c r="D16" s="132">
        <v>25</v>
      </c>
      <c r="E16" s="132">
        <v>163504001</v>
      </c>
      <c r="F16" s="132"/>
      <c r="G16" s="131"/>
      <c r="H16" s="133" t="s">
        <v>51</v>
      </c>
      <c r="I16" s="131" t="s">
        <v>71</v>
      </c>
      <c r="J16" s="131" t="s">
        <v>72</v>
      </c>
      <c r="K16" s="131" t="s">
        <v>73</v>
      </c>
      <c r="L16" s="134">
        <v>7920</v>
      </c>
      <c r="M16" s="134"/>
      <c r="N16" s="134">
        <f>L16</f>
        <v>7920</v>
      </c>
      <c r="O16" s="131"/>
      <c r="P16" s="131"/>
      <c r="Q16" s="131"/>
      <c r="R16" s="131"/>
      <c r="S16" s="131"/>
      <c r="T16" s="131"/>
      <c r="U16" s="128"/>
    </row>
    <row r="17" spans="1:21" s="129" customFormat="1" ht="22.5" hidden="1" customHeight="1" x14ac:dyDescent="0.25">
      <c r="A17" s="130" t="e">
        <f>+#REF!</f>
        <v>#REF!</v>
      </c>
      <c r="B17" s="117">
        <v>38975</v>
      </c>
      <c r="C17" s="131">
        <v>2789</v>
      </c>
      <c r="D17" s="132">
        <v>6</v>
      </c>
      <c r="E17" s="132">
        <v>163504002</v>
      </c>
      <c r="F17" s="132"/>
      <c r="G17" s="131">
        <v>55</v>
      </c>
      <c r="H17" s="133" t="s">
        <v>74</v>
      </c>
      <c r="I17" s="131" t="s">
        <v>75</v>
      </c>
      <c r="J17" s="131">
        <v>9446</v>
      </c>
      <c r="K17" s="131" t="s">
        <v>76</v>
      </c>
      <c r="L17" s="134">
        <v>216920</v>
      </c>
      <c r="M17" s="134"/>
      <c r="N17" s="134">
        <f>L17</f>
        <v>216920</v>
      </c>
      <c r="O17" s="131">
        <v>4</v>
      </c>
      <c r="P17" s="134">
        <v>7480</v>
      </c>
      <c r="Q17" s="131" t="s">
        <v>77</v>
      </c>
      <c r="R17" s="134">
        <v>1806</v>
      </c>
      <c r="S17" s="131">
        <v>50</v>
      </c>
      <c r="T17" s="134">
        <v>14960</v>
      </c>
      <c r="U17" s="128"/>
    </row>
    <row r="18" spans="1:21" s="129" customFormat="1" ht="22.5" hidden="1" customHeight="1" x14ac:dyDescent="0.25">
      <c r="A18" s="130" t="e">
        <f>+#REF!</f>
        <v>#REF!</v>
      </c>
      <c r="B18" s="117">
        <v>39023</v>
      </c>
      <c r="C18" s="131">
        <v>2924</v>
      </c>
      <c r="D18" s="132">
        <v>6</v>
      </c>
      <c r="E18" s="132">
        <v>163504002</v>
      </c>
      <c r="F18" s="132"/>
      <c r="G18" s="131">
        <v>55</v>
      </c>
      <c r="H18" s="133" t="s">
        <v>74</v>
      </c>
      <c r="I18" s="131" t="s">
        <v>78</v>
      </c>
      <c r="J18" s="131">
        <v>10446</v>
      </c>
      <c r="K18" s="131" t="s">
        <v>76</v>
      </c>
      <c r="L18" s="134">
        <v>216920</v>
      </c>
      <c r="M18" s="134"/>
      <c r="N18" s="134">
        <f>L18</f>
        <v>216920</v>
      </c>
      <c r="O18" s="131">
        <v>4</v>
      </c>
      <c r="P18" s="134">
        <v>7480</v>
      </c>
      <c r="Q18" s="131" t="s">
        <v>77</v>
      </c>
      <c r="R18" s="134">
        <v>1806</v>
      </c>
      <c r="S18" s="131">
        <v>50</v>
      </c>
      <c r="T18" s="134">
        <v>14960</v>
      </c>
      <c r="U18" s="128"/>
    </row>
    <row r="19" spans="1:21" s="135" customFormat="1" ht="33.75" hidden="1" customHeight="1" x14ac:dyDescent="0.25">
      <c r="B19" s="69" t="s">
        <v>31</v>
      </c>
      <c r="C19" s="136" t="s">
        <v>32</v>
      </c>
      <c r="D19" s="70" t="s">
        <v>33</v>
      </c>
      <c r="E19" s="70" t="s">
        <v>34</v>
      </c>
      <c r="F19" s="136" t="s">
        <v>79</v>
      </c>
      <c r="G19" s="70" t="s">
        <v>80</v>
      </c>
      <c r="H19" s="70" t="s">
        <v>37</v>
      </c>
      <c r="I19" s="137" t="s">
        <v>81</v>
      </c>
      <c r="J19" s="70" t="s">
        <v>82</v>
      </c>
      <c r="K19" s="70" t="s">
        <v>83</v>
      </c>
      <c r="L19" s="70" t="s">
        <v>41</v>
      </c>
      <c r="M19" s="70" t="s">
        <v>42</v>
      </c>
      <c r="N19" s="70" t="s">
        <v>43</v>
      </c>
      <c r="O19" s="70" t="s">
        <v>84</v>
      </c>
      <c r="P19" s="70" t="s">
        <v>45</v>
      </c>
      <c r="Q19" s="70" t="s">
        <v>46</v>
      </c>
      <c r="R19" s="70" t="s">
        <v>47</v>
      </c>
      <c r="S19" s="70" t="s">
        <v>48</v>
      </c>
      <c r="T19" s="70" t="s">
        <v>49</v>
      </c>
      <c r="U19" s="138"/>
    </row>
    <row r="20" spans="1:21" s="108" customFormat="1" ht="14.25" hidden="1" customHeight="1" x14ac:dyDescent="0.25">
      <c r="B20" s="139">
        <v>39149</v>
      </c>
      <c r="C20" s="140">
        <v>3082</v>
      </c>
      <c r="D20" s="140">
        <v>25</v>
      </c>
      <c r="E20" s="140">
        <v>163504002</v>
      </c>
      <c r="F20" s="140"/>
      <c r="G20" s="140" t="s">
        <v>85</v>
      </c>
      <c r="H20" s="141" t="s">
        <v>51</v>
      </c>
      <c r="I20" s="140" t="s">
        <v>86</v>
      </c>
      <c r="J20" s="140"/>
      <c r="K20" s="140" t="s">
        <v>87</v>
      </c>
      <c r="L20" s="142">
        <v>23760</v>
      </c>
      <c r="M20" s="142"/>
      <c r="N20" s="142">
        <f>L20</f>
        <v>23760</v>
      </c>
      <c r="O20" s="140"/>
      <c r="P20" s="142"/>
      <c r="Q20" s="140"/>
      <c r="R20" s="142"/>
      <c r="S20" s="140"/>
      <c r="T20" s="142"/>
      <c r="U20" s="107"/>
    </row>
    <row r="21" spans="1:21" s="129" customFormat="1" ht="14.25" hidden="1" customHeight="1" x14ac:dyDescent="0.25">
      <c r="B21" s="143"/>
      <c r="C21" s="144"/>
      <c r="D21" s="144"/>
      <c r="E21" s="144"/>
      <c r="F21" s="144"/>
      <c r="G21" s="144"/>
      <c r="H21" s="145"/>
      <c r="I21" s="144"/>
      <c r="J21" s="144"/>
      <c r="K21" s="144"/>
      <c r="L21" s="146">
        <f>J21</f>
        <v>0</v>
      </c>
      <c r="M21" s="146"/>
      <c r="N21" s="146">
        <f>L21</f>
        <v>0</v>
      </c>
      <c r="O21" s="144"/>
      <c r="P21" s="144"/>
      <c r="Q21" s="144"/>
      <c r="R21" s="144"/>
      <c r="S21" s="144"/>
      <c r="T21" s="144"/>
      <c r="U21" s="128"/>
    </row>
    <row r="22" spans="1:21" ht="18.75" hidden="1" customHeight="1" x14ac:dyDescent="0.25">
      <c r="A22" s="75" t="e">
        <f>#REF!</f>
        <v>#REF!</v>
      </c>
      <c r="B22" s="147" t="s">
        <v>88</v>
      </c>
      <c r="C22" s="148"/>
      <c r="D22" s="148"/>
      <c r="E22" s="148"/>
      <c r="F22" s="148"/>
      <c r="G22" s="148"/>
      <c r="H22" s="149"/>
      <c r="I22" s="150"/>
      <c r="J22" s="151"/>
      <c r="K22" s="150"/>
      <c r="L22" s="152">
        <f>SUM(L20:L21)</f>
        <v>23760</v>
      </c>
      <c r="M22" s="153"/>
      <c r="N22" s="152">
        <f>SUM(N20:N21)</f>
        <v>23760</v>
      </c>
      <c r="O22" s="150"/>
      <c r="P22" s="154"/>
      <c r="Q22" s="150"/>
      <c r="R22" s="154"/>
      <c r="S22" s="150"/>
      <c r="T22" s="154"/>
      <c r="U22" s="58"/>
    </row>
    <row r="23" spans="1:21" s="135" customFormat="1" ht="33.75" hidden="1" customHeight="1" x14ac:dyDescent="0.25">
      <c r="B23" s="69" t="s">
        <v>31</v>
      </c>
      <c r="C23" s="136" t="s">
        <v>32</v>
      </c>
      <c r="D23" s="70" t="s">
        <v>33</v>
      </c>
      <c r="E23" s="70" t="s">
        <v>34</v>
      </c>
      <c r="F23" s="136" t="s">
        <v>79</v>
      </c>
      <c r="G23" s="70" t="s">
        <v>80</v>
      </c>
      <c r="H23" s="70" t="s">
        <v>37</v>
      </c>
      <c r="I23" s="137" t="s">
        <v>81</v>
      </c>
      <c r="J23" s="70" t="s">
        <v>82</v>
      </c>
      <c r="K23" s="70" t="s">
        <v>83</v>
      </c>
      <c r="L23" s="70" t="s">
        <v>41</v>
      </c>
      <c r="M23" s="70" t="s">
        <v>42</v>
      </c>
      <c r="N23" s="70" t="s">
        <v>43</v>
      </c>
      <c r="O23" s="70" t="s">
        <v>84</v>
      </c>
      <c r="P23" s="70" t="s">
        <v>45</v>
      </c>
      <c r="Q23" s="70" t="s">
        <v>46</v>
      </c>
      <c r="R23" s="70" t="s">
        <v>47</v>
      </c>
      <c r="S23" s="70" t="s">
        <v>48</v>
      </c>
      <c r="T23" s="70" t="s">
        <v>49</v>
      </c>
      <c r="U23" s="138"/>
    </row>
    <row r="24" spans="1:21" s="108" customFormat="1" ht="14.25" hidden="1" customHeight="1" x14ac:dyDescent="0.25">
      <c r="B24" s="139">
        <v>39195</v>
      </c>
      <c r="C24" s="140">
        <v>3151</v>
      </c>
      <c r="D24" s="140"/>
      <c r="E24" s="140"/>
      <c r="F24" s="140"/>
      <c r="G24" s="140"/>
      <c r="H24" s="141"/>
      <c r="I24" s="140"/>
      <c r="J24" s="140"/>
      <c r="K24" s="140"/>
      <c r="L24" s="142">
        <v>0</v>
      </c>
      <c r="M24" s="142"/>
      <c r="N24" s="142">
        <f>L24</f>
        <v>0</v>
      </c>
      <c r="O24" s="140"/>
      <c r="P24" s="142"/>
      <c r="Q24" s="140"/>
      <c r="R24" s="142"/>
      <c r="S24" s="140"/>
      <c r="T24" s="142"/>
      <c r="U24" s="107"/>
    </row>
    <row r="25" spans="1:21" s="108" customFormat="1" ht="24" hidden="1" customHeight="1" x14ac:dyDescent="0.25">
      <c r="B25" s="139">
        <v>39195</v>
      </c>
      <c r="C25" s="140">
        <v>3152</v>
      </c>
      <c r="D25" s="140">
        <v>25</v>
      </c>
      <c r="E25" s="140">
        <v>163504001</v>
      </c>
      <c r="F25" s="140"/>
      <c r="G25" s="140" t="s">
        <v>89</v>
      </c>
      <c r="H25" s="141" t="s">
        <v>90</v>
      </c>
      <c r="I25" s="140" t="s">
        <v>91</v>
      </c>
      <c r="J25" s="140">
        <v>937887</v>
      </c>
      <c r="K25" s="155" t="s">
        <v>92</v>
      </c>
      <c r="L25" s="142">
        <v>139185</v>
      </c>
      <c r="M25" s="142"/>
      <c r="N25" s="142">
        <f>L25</f>
        <v>139185</v>
      </c>
      <c r="O25" s="140"/>
      <c r="P25" s="140"/>
      <c r="Q25" s="140"/>
      <c r="R25" s="140"/>
      <c r="S25" s="140"/>
      <c r="T25" s="140"/>
      <c r="U25" s="107"/>
    </row>
    <row r="26" spans="1:21" ht="18.75" hidden="1" customHeight="1" x14ac:dyDescent="0.25">
      <c r="A26" s="75" t="e">
        <f>#REF!</f>
        <v>#REF!</v>
      </c>
      <c r="B26" s="147" t="s">
        <v>88</v>
      </c>
      <c r="C26" s="148"/>
      <c r="D26" s="148"/>
      <c r="E26" s="148"/>
      <c r="F26" s="148"/>
      <c r="G26" s="148"/>
      <c r="H26" s="149"/>
      <c r="I26" s="150"/>
      <c r="J26" s="151"/>
      <c r="K26" s="150"/>
      <c r="L26" s="152">
        <f>SUM(L24:L25)</f>
        <v>139185</v>
      </c>
      <c r="M26" s="153"/>
      <c r="N26" s="152">
        <f>SUM(N24:N25)</f>
        <v>139185</v>
      </c>
      <c r="O26" s="150"/>
      <c r="P26" s="154"/>
      <c r="Q26" s="150"/>
      <c r="R26" s="154"/>
      <c r="S26" s="150"/>
      <c r="T26" s="154"/>
      <c r="U26" s="58"/>
    </row>
    <row r="27" spans="1:21" ht="12.75" hidden="1" customHeight="1" x14ac:dyDescent="0.25">
      <c r="B27" s="156"/>
      <c r="U27" s="58"/>
    </row>
    <row r="28" spans="1:21" s="135" customFormat="1" ht="33.75" hidden="1" customHeight="1" x14ac:dyDescent="0.25">
      <c r="B28" s="69" t="s">
        <v>31</v>
      </c>
      <c r="C28" s="136" t="s">
        <v>32</v>
      </c>
      <c r="D28" s="70" t="s">
        <v>33</v>
      </c>
      <c r="E28" s="70" t="s">
        <v>34</v>
      </c>
      <c r="F28" s="136" t="s">
        <v>79</v>
      </c>
      <c r="G28" s="70" t="s">
        <v>80</v>
      </c>
      <c r="H28" s="70" t="s">
        <v>37</v>
      </c>
      <c r="I28" s="137" t="s">
        <v>81</v>
      </c>
      <c r="J28" s="70" t="s">
        <v>82</v>
      </c>
      <c r="K28" s="70" t="s">
        <v>83</v>
      </c>
      <c r="L28" s="70" t="s">
        <v>41</v>
      </c>
      <c r="M28" s="70" t="s">
        <v>42</v>
      </c>
      <c r="N28" s="70" t="s">
        <v>43</v>
      </c>
      <c r="O28" s="70" t="s">
        <v>84</v>
      </c>
      <c r="P28" s="70" t="s">
        <v>45</v>
      </c>
      <c r="Q28" s="70" t="s">
        <v>46</v>
      </c>
      <c r="R28" s="70" t="s">
        <v>47</v>
      </c>
      <c r="S28" s="70" t="s">
        <v>48</v>
      </c>
      <c r="T28" s="70" t="s">
        <v>49</v>
      </c>
      <c r="U28" s="138"/>
    </row>
    <row r="29" spans="1:21" s="129" customFormat="1" ht="25.5" hidden="1" customHeight="1" x14ac:dyDescent="0.25">
      <c r="B29" s="143">
        <v>39227</v>
      </c>
      <c r="C29" s="144">
        <v>3187</v>
      </c>
      <c r="D29" s="144">
        <v>25</v>
      </c>
      <c r="E29" s="144">
        <v>163504001</v>
      </c>
      <c r="F29" s="144"/>
      <c r="G29" s="144" t="s">
        <v>93</v>
      </c>
      <c r="H29" s="145" t="s">
        <v>51</v>
      </c>
      <c r="I29" s="144" t="s">
        <v>86</v>
      </c>
      <c r="J29" s="144"/>
      <c r="K29" s="144" t="s">
        <v>94</v>
      </c>
      <c r="L29" s="146">
        <v>149131</v>
      </c>
      <c r="M29" s="146"/>
      <c r="N29" s="146">
        <f>L29</f>
        <v>149131</v>
      </c>
      <c r="O29" s="144"/>
      <c r="P29" s="146"/>
      <c r="Q29" s="144"/>
      <c r="R29" s="146"/>
      <c r="S29" s="144"/>
      <c r="T29" s="146"/>
      <c r="U29" s="128"/>
    </row>
    <row r="30" spans="1:21" s="129" customFormat="1" ht="24" hidden="1" customHeight="1" x14ac:dyDescent="0.25">
      <c r="B30" s="143">
        <v>39227</v>
      </c>
      <c r="C30" s="144">
        <v>3188</v>
      </c>
      <c r="D30" s="144">
        <v>25</v>
      </c>
      <c r="E30" s="144">
        <v>163504001</v>
      </c>
      <c r="F30" s="144"/>
      <c r="G30" s="144" t="s">
        <v>93</v>
      </c>
      <c r="H30" s="145" t="s">
        <v>51</v>
      </c>
      <c r="I30" s="144" t="s">
        <v>86</v>
      </c>
      <c r="J30" s="144"/>
      <c r="K30" s="144" t="s">
        <v>95</v>
      </c>
      <c r="L30" s="146">
        <v>11600</v>
      </c>
      <c r="M30" s="146"/>
      <c r="N30" s="146">
        <f>L30</f>
        <v>11600</v>
      </c>
      <c r="O30" s="144"/>
      <c r="P30" s="146"/>
      <c r="Q30" s="144"/>
      <c r="R30" s="146"/>
      <c r="S30" s="144"/>
      <c r="T30" s="146"/>
      <c r="U30" s="128"/>
    </row>
    <row r="31" spans="1:21" ht="18.75" hidden="1" customHeight="1" x14ac:dyDescent="0.25">
      <c r="A31" s="75" t="e">
        <f>#REF!</f>
        <v>#REF!</v>
      </c>
      <c r="B31" s="147" t="s">
        <v>88</v>
      </c>
      <c r="C31" s="148"/>
      <c r="D31" s="148"/>
      <c r="E31" s="148"/>
      <c r="F31" s="148"/>
      <c r="G31" s="148"/>
      <c r="H31" s="149"/>
      <c r="I31" s="150"/>
      <c r="J31" s="151"/>
      <c r="K31" s="150"/>
      <c r="L31" s="152">
        <f>SUM(L29:L30)</f>
        <v>160731</v>
      </c>
      <c r="M31" s="153"/>
      <c r="N31" s="152">
        <f>SUM(N29:N30)</f>
        <v>160731</v>
      </c>
      <c r="O31" s="150"/>
      <c r="P31" s="154"/>
      <c r="Q31" s="150"/>
      <c r="R31" s="154"/>
      <c r="S31" s="150"/>
      <c r="T31" s="154"/>
      <c r="U31" s="58"/>
    </row>
    <row r="32" spans="1:21" ht="12.75" hidden="1" customHeight="1" x14ac:dyDescent="0.25">
      <c r="B32" s="156"/>
      <c r="U32" s="58"/>
    </row>
    <row r="33" spans="2:21" ht="33.75" hidden="1" customHeight="1" x14ac:dyDescent="0.25">
      <c r="B33" s="69" t="s">
        <v>31</v>
      </c>
      <c r="C33" s="136" t="s">
        <v>32</v>
      </c>
      <c r="D33" s="70" t="s">
        <v>33</v>
      </c>
      <c r="E33" s="70" t="s">
        <v>34</v>
      </c>
      <c r="F33" s="136" t="s">
        <v>79</v>
      </c>
      <c r="G33" s="70" t="s">
        <v>80</v>
      </c>
      <c r="H33" s="70" t="s">
        <v>37</v>
      </c>
      <c r="I33" s="137" t="s">
        <v>81</v>
      </c>
      <c r="J33" s="70" t="s">
        <v>82</v>
      </c>
      <c r="K33" s="70" t="s">
        <v>83</v>
      </c>
      <c r="L33" s="70" t="s">
        <v>41</v>
      </c>
      <c r="M33" s="70" t="s">
        <v>42</v>
      </c>
      <c r="N33" s="70" t="s">
        <v>43</v>
      </c>
      <c r="O33" s="70" t="s">
        <v>84</v>
      </c>
      <c r="P33" s="70" t="s">
        <v>45</v>
      </c>
      <c r="Q33" s="70" t="s">
        <v>46</v>
      </c>
      <c r="R33" s="70" t="s">
        <v>47</v>
      </c>
      <c r="S33" s="70" t="s">
        <v>48</v>
      </c>
      <c r="T33" s="70" t="s">
        <v>49</v>
      </c>
      <c r="U33" s="58"/>
    </row>
    <row r="34" spans="2:21" s="129" customFormat="1" ht="12.75" hidden="1" customHeight="1" x14ac:dyDescent="0.25">
      <c r="B34" s="143">
        <v>39408</v>
      </c>
      <c r="C34" s="144">
        <v>3459</v>
      </c>
      <c r="D34" s="144">
        <v>3</v>
      </c>
      <c r="E34" s="144">
        <v>511114007</v>
      </c>
      <c r="F34" s="144"/>
      <c r="G34" s="157" t="s">
        <v>96</v>
      </c>
      <c r="H34" s="145" t="s">
        <v>97</v>
      </c>
      <c r="I34" s="144" t="s">
        <v>98</v>
      </c>
      <c r="J34" s="144" t="s">
        <v>99</v>
      </c>
      <c r="K34" s="144" t="s">
        <v>100</v>
      </c>
      <c r="L34" s="146">
        <v>6300</v>
      </c>
      <c r="M34" s="146"/>
      <c r="N34" s="146">
        <f t="shared" ref="N34:N40" si="1">L34</f>
        <v>6300</v>
      </c>
      <c r="O34" s="144"/>
      <c r="P34" s="146"/>
      <c r="Q34" s="144"/>
      <c r="R34" s="146"/>
      <c r="S34" s="144"/>
      <c r="T34" s="146"/>
      <c r="U34" s="128"/>
    </row>
    <row r="35" spans="2:21" s="129" customFormat="1" ht="25.5" hidden="1" customHeight="1" x14ac:dyDescent="0.25">
      <c r="B35" s="143">
        <v>39408</v>
      </c>
      <c r="C35" s="144">
        <v>3462</v>
      </c>
      <c r="D35" s="144">
        <v>25</v>
      </c>
      <c r="E35" s="144">
        <v>163504001</v>
      </c>
      <c r="F35" s="144"/>
      <c r="G35" s="157" t="s">
        <v>101</v>
      </c>
      <c r="H35" s="145" t="s">
        <v>51</v>
      </c>
      <c r="I35" s="144" t="s">
        <v>86</v>
      </c>
      <c r="J35" s="144"/>
      <c r="K35" s="144" t="s">
        <v>102</v>
      </c>
      <c r="L35" s="146">
        <v>155290</v>
      </c>
      <c r="M35" s="146"/>
      <c r="N35" s="146">
        <f t="shared" si="1"/>
        <v>155290</v>
      </c>
      <c r="O35" s="144"/>
      <c r="P35" s="146"/>
      <c r="Q35" s="144"/>
      <c r="R35" s="146"/>
      <c r="S35" s="144"/>
      <c r="T35" s="146"/>
      <c r="U35" s="128"/>
    </row>
    <row r="36" spans="2:21" s="129" customFormat="1" ht="12.75" hidden="1" customHeight="1" x14ac:dyDescent="0.25">
      <c r="B36" s="143"/>
      <c r="C36" s="144"/>
      <c r="D36" s="144"/>
      <c r="E36" s="144"/>
      <c r="F36" s="144"/>
      <c r="G36" s="157"/>
      <c r="H36" s="145"/>
      <c r="I36" s="144"/>
      <c r="J36" s="144"/>
      <c r="K36" s="144"/>
      <c r="L36" s="146"/>
      <c r="M36" s="146"/>
      <c r="N36" s="146">
        <f t="shared" si="1"/>
        <v>0</v>
      </c>
      <c r="O36" s="144"/>
      <c r="P36" s="146"/>
      <c r="Q36" s="144"/>
      <c r="R36" s="146"/>
      <c r="S36" s="144"/>
      <c r="T36" s="146"/>
      <c r="U36" s="128"/>
    </row>
    <row r="37" spans="2:21" s="129" customFormat="1" ht="12.75" hidden="1" customHeight="1" x14ac:dyDescent="0.25">
      <c r="B37" s="143"/>
      <c r="C37" s="144"/>
      <c r="D37" s="144"/>
      <c r="E37" s="144"/>
      <c r="F37" s="144"/>
      <c r="G37" s="157"/>
      <c r="H37" s="145"/>
      <c r="I37" s="144"/>
      <c r="J37" s="144"/>
      <c r="K37" s="144"/>
      <c r="L37" s="146"/>
      <c r="M37" s="146"/>
      <c r="N37" s="146">
        <f t="shared" si="1"/>
        <v>0</v>
      </c>
      <c r="O37" s="144"/>
      <c r="P37" s="146"/>
      <c r="Q37" s="144"/>
      <c r="R37" s="146"/>
      <c r="S37" s="144"/>
      <c r="T37" s="146"/>
      <c r="U37" s="128"/>
    </row>
    <row r="38" spans="2:21" s="129" customFormat="1" ht="12.75" hidden="1" customHeight="1" x14ac:dyDescent="0.25">
      <c r="B38" s="143"/>
      <c r="C38" s="144"/>
      <c r="D38" s="144"/>
      <c r="E38" s="144"/>
      <c r="F38" s="144"/>
      <c r="G38" s="157"/>
      <c r="H38" s="145"/>
      <c r="I38" s="144"/>
      <c r="J38" s="144"/>
      <c r="K38" s="144"/>
      <c r="L38" s="146"/>
      <c r="M38" s="146"/>
      <c r="N38" s="146">
        <f t="shared" si="1"/>
        <v>0</v>
      </c>
      <c r="O38" s="144"/>
      <c r="P38" s="146"/>
      <c r="Q38" s="144"/>
      <c r="R38" s="146"/>
      <c r="S38" s="144"/>
      <c r="T38" s="146"/>
      <c r="U38" s="128"/>
    </row>
    <row r="39" spans="2:21" s="129" customFormat="1" ht="12.75" hidden="1" customHeight="1" x14ac:dyDescent="0.25">
      <c r="B39" s="143"/>
      <c r="C39" s="144"/>
      <c r="D39" s="144"/>
      <c r="E39" s="144"/>
      <c r="F39" s="144"/>
      <c r="G39" s="157"/>
      <c r="H39" s="145"/>
      <c r="I39" s="144"/>
      <c r="J39" s="144"/>
      <c r="K39" s="144"/>
      <c r="L39" s="146"/>
      <c r="M39" s="146"/>
      <c r="N39" s="146">
        <f t="shared" si="1"/>
        <v>0</v>
      </c>
      <c r="O39" s="144"/>
      <c r="P39" s="146"/>
      <c r="Q39" s="144"/>
      <c r="R39" s="146"/>
      <c r="S39" s="144"/>
      <c r="T39" s="146"/>
      <c r="U39" s="128"/>
    </row>
    <row r="40" spans="2:21" s="129" customFormat="1" ht="12.75" hidden="1" customHeight="1" x14ac:dyDescent="0.25">
      <c r="B40" s="143"/>
      <c r="C40" s="144"/>
      <c r="D40" s="144"/>
      <c r="E40" s="144"/>
      <c r="F40" s="144"/>
      <c r="G40" s="144"/>
      <c r="H40" s="145"/>
      <c r="I40" s="144"/>
      <c r="J40" s="144"/>
      <c r="K40" s="144"/>
      <c r="L40" s="146"/>
      <c r="M40" s="146"/>
      <c r="N40" s="146">
        <f t="shared" si="1"/>
        <v>0</v>
      </c>
      <c r="O40" s="144"/>
      <c r="P40" s="146"/>
      <c r="Q40" s="144"/>
      <c r="R40" s="146"/>
      <c r="S40" s="144"/>
      <c r="T40" s="146"/>
      <c r="U40" s="128"/>
    </row>
    <row r="41" spans="2:21" ht="15.75" hidden="1" customHeight="1" thickBot="1" x14ac:dyDescent="0.3">
      <c r="B41" s="147" t="s">
        <v>88</v>
      </c>
      <c r="C41" s="148"/>
      <c r="D41" s="148"/>
      <c r="E41" s="148"/>
      <c r="F41" s="148"/>
      <c r="G41" s="148"/>
      <c r="H41" s="149"/>
      <c r="I41" s="150"/>
      <c r="J41" s="151"/>
      <c r="K41" s="150"/>
      <c r="L41" s="152">
        <f>SUM(L34:L40)</f>
        <v>161590</v>
      </c>
      <c r="M41" s="153"/>
      <c r="N41" s="152">
        <f>SUM(N34:N40)</f>
        <v>161590</v>
      </c>
      <c r="O41" s="150"/>
      <c r="P41" s="154"/>
      <c r="Q41" s="150"/>
      <c r="R41" s="154"/>
      <c r="S41" s="150"/>
      <c r="T41" s="154"/>
      <c r="U41" s="58"/>
    </row>
    <row r="42" spans="2:21" ht="12.75" hidden="1" customHeight="1" x14ac:dyDescent="0.25">
      <c r="B42" s="156"/>
      <c r="U42" s="58"/>
    </row>
    <row r="43" spans="2:21" s="108" customFormat="1" ht="15.75" hidden="1" customHeight="1" thickBot="1" x14ac:dyDescent="0.3">
      <c r="B43" s="147" t="s">
        <v>103</v>
      </c>
      <c r="C43" s="148"/>
      <c r="D43" s="148"/>
      <c r="E43" s="148"/>
      <c r="F43" s="148"/>
      <c r="G43" s="148"/>
      <c r="H43" s="158" t="s">
        <v>104</v>
      </c>
      <c r="I43" s="158"/>
      <c r="J43" s="109"/>
      <c r="K43" s="109"/>
      <c r="L43" s="109"/>
      <c r="M43" s="109"/>
      <c r="N43" s="109"/>
      <c r="O43" s="109"/>
      <c r="P43" s="109"/>
      <c r="Q43" s="109"/>
      <c r="R43" s="109"/>
      <c r="S43" s="109"/>
      <c r="T43" s="109"/>
      <c r="U43" s="107"/>
    </row>
    <row r="44" spans="2:21" s="108" customFormat="1" ht="12.75" hidden="1" customHeight="1" x14ac:dyDescent="0.25">
      <c r="B44" s="159" t="s">
        <v>105</v>
      </c>
      <c r="C44" s="160" t="s">
        <v>106</v>
      </c>
      <c r="D44" s="160" t="s">
        <v>107</v>
      </c>
      <c r="E44" s="160" t="s">
        <v>108</v>
      </c>
      <c r="F44" s="160" t="s">
        <v>109</v>
      </c>
      <c r="G44" s="160" t="s">
        <v>110</v>
      </c>
      <c r="H44" s="109"/>
      <c r="I44" s="161" t="s">
        <v>2</v>
      </c>
      <c r="J44" s="109"/>
      <c r="K44" s="109"/>
      <c r="L44" s="109"/>
      <c r="M44" s="109"/>
      <c r="N44" s="109"/>
      <c r="O44" s="109"/>
      <c r="P44" s="109"/>
      <c r="Q44" s="109"/>
      <c r="R44" s="109"/>
      <c r="S44" s="109"/>
      <c r="T44" s="109"/>
      <c r="U44" s="107"/>
    </row>
    <row r="45" spans="2:21" s="108" customFormat="1" ht="15" hidden="1" customHeight="1" x14ac:dyDescent="0.25">
      <c r="B45" s="162">
        <v>2</v>
      </c>
      <c r="C45" s="163">
        <v>0</v>
      </c>
      <c r="D45" s="163">
        <v>4</v>
      </c>
      <c r="E45" s="163">
        <v>1</v>
      </c>
      <c r="F45" s="163">
        <v>3</v>
      </c>
      <c r="G45" s="163">
        <v>10</v>
      </c>
      <c r="H45" s="109"/>
      <c r="I45" s="164">
        <f>+N34</f>
        <v>6300</v>
      </c>
      <c r="J45" s="109"/>
      <c r="K45" s="109"/>
      <c r="L45" s="109"/>
      <c r="M45" s="109"/>
      <c r="N45" s="109"/>
      <c r="O45" s="109"/>
      <c r="P45" s="109"/>
      <c r="Q45" s="109"/>
      <c r="R45" s="109"/>
      <c r="S45" s="109"/>
      <c r="T45" s="109"/>
      <c r="U45" s="107"/>
    </row>
    <row r="46" spans="2:21" s="108" customFormat="1" ht="15" hidden="1" customHeight="1" x14ac:dyDescent="0.25">
      <c r="B46" s="162">
        <v>2</v>
      </c>
      <c r="C46" s="163">
        <v>0</v>
      </c>
      <c r="D46" s="163">
        <v>4</v>
      </c>
      <c r="E46" s="163">
        <v>1</v>
      </c>
      <c r="F46" s="163">
        <v>25</v>
      </c>
      <c r="G46" s="163">
        <v>10</v>
      </c>
      <c r="H46" s="109"/>
      <c r="I46" s="164">
        <f>+N35</f>
        <v>155290</v>
      </c>
      <c r="J46" s="109"/>
      <c r="K46" s="109"/>
      <c r="L46" s="109"/>
      <c r="M46" s="109"/>
      <c r="N46" s="109"/>
      <c r="O46" s="109"/>
      <c r="P46" s="109"/>
      <c r="Q46" s="109"/>
      <c r="R46" s="109"/>
      <c r="S46" s="109"/>
      <c r="T46" s="109"/>
      <c r="U46" s="107"/>
    </row>
    <row r="47" spans="2:21" s="108" customFormat="1" ht="15.75" hidden="1" customHeight="1" thickBot="1" x14ac:dyDescent="0.3">
      <c r="B47" s="147" t="s">
        <v>2</v>
      </c>
      <c r="C47" s="148"/>
      <c r="D47" s="148"/>
      <c r="E47" s="148"/>
      <c r="F47" s="148"/>
      <c r="G47" s="148"/>
      <c r="H47" s="109" t="s">
        <v>111</v>
      </c>
      <c r="I47" s="165">
        <f>+I46+I45</f>
        <v>161590</v>
      </c>
      <c r="J47" s="109"/>
      <c r="K47" s="109"/>
      <c r="L47" s="109"/>
      <c r="M47" s="109"/>
      <c r="N47" s="109"/>
      <c r="O47" s="109"/>
      <c r="P47" s="109"/>
      <c r="Q47" s="109"/>
      <c r="R47" s="109"/>
      <c r="S47" s="109"/>
      <c r="T47" s="109"/>
      <c r="U47" s="107"/>
    </row>
    <row r="48" spans="2:21" s="108" customFormat="1" ht="12.75" hidden="1" customHeight="1" x14ac:dyDescent="0.25">
      <c r="B48" s="166"/>
      <c r="C48" s="109"/>
      <c r="H48" s="109"/>
      <c r="I48" s="109"/>
      <c r="J48" s="109"/>
      <c r="K48" s="109"/>
      <c r="L48" s="109"/>
      <c r="M48" s="109"/>
      <c r="N48" s="109"/>
      <c r="O48" s="109"/>
      <c r="P48" s="109"/>
      <c r="Q48" s="109"/>
      <c r="R48" s="109"/>
      <c r="S48" s="109"/>
      <c r="T48" s="109"/>
      <c r="U48" s="107"/>
    </row>
    <row r="49" spans="2:21" ht="13.5" hidden="1" customHeight="1" thickBot="1" x14ac:dyDescent="0.3">
      <c r="B49" s="167" t="s">
        <v>112</v>
      </c>
      <c r="C49" s="168"/>
      <c r="D49" s="168"/>
      <c r="E49" s="168"/>
      <c r="F49" s="168"/>
      <c r="G49" s="168"/>
      <c r="H49" s="168"/>
      <c r="I49" s="168"/>
      <c r="J49" s="168"/>
      <c r="K49" s="168"/>
      <c r="L49" s="168"/>
      <c r="M49" s="168"/>
      <c r="N49" s="168"/>
      <c r="O49" s="168"/>
      <c r="U49" s="58"/>
    </row>
    <row r="50" spans="2:21" ht="12.75" hidden="1" customHeight="1" x14ac:dyDescent="0.25">
      <c r="B50" s="156"/>
      <c r="L50" s="169"/>
      <c r="M50" s="169"/>
      <c r="N50" s="169"/>
      <c r="O50" s="169"/>
      <c r="P50" s="169"/>
      <c r="Q50" s="169"/>
      <c r="R50" s="169"/>
      <c r="S50" s="169"/>
      <c r="T50" s="96" t="e">
        <f>+#REF!</f>
        <v>#REF!</v>
      </c>
      <c r="U50" s="58"/>
    </row>
    <row r="51" spans="2:21" s="129" customFormat="1" ht="15.75" hidden="1" customHeight="1" thickBot="1" x14ac:dyDescent="0.3">
      <c r="B51" s="170">
        <v>1</v>
      </c>
      <c r="C51" s="171" t="s">
        <v>113</v>
      </c>
      <c r="D51" s="171"/>
      <c r="E51" s="171"/>
      <c r="F51" s="171"/>
      <c r="G51" s="171"/>
      <c r="H51" s="171"/>
      <c r="I51" s="172">
        <v>350000</v>
      </c>
      <c r="J51" s="173"/>
      <c r="K51" s="173"/>
      <c r="L51" s="109"/>
      <c r="M51" s="109"/>
      <c r="N51" s="109"/>
      <c r="O51" s="109"/>
      <c r="P51" s="109"/>
      <c r="Q51" s="109"/>
      <c r="R51" s="109"/>
      <c r="S51" s="169"/>
      <c r="T51" s="174">
        <f>+L42</f>
        <v>0</v>
      </c>
      <c r="U51" s="128"/>
    </row>
    <row r="52" spans="2:21" s="129" customFormat="1" ht="16.5" hidden="1" customHeight="1" thickBot="1" x14ac:dyDescent="0.35">
      <c r="B52" s="170">
        <v>2</v>
      </c>
      <c r="C52" s="171" t="s">
        <v>114</v>
      </c>
      <c r="D52" s="171"/>
      <c r="E52" s="171"/>
      <c r="F52" s="171"/>
      <c r="G52" s="171"/>
      <c r="H52" s="171"/>
      <c r="I52" s="172">
        <f>+N41</f>
        <v>161590</v>
      </c>
      <c r="J52" s="173"/>
      <c r="K52" s="173"/>
      <c r="L52" s="109"/>
      <c r="M52" s="109"/>
      <c r="N52" s="109"/>
      <c r="O52" s="109"/>
      <c r="P52" s="109"/>
      <c r="Q52" s="109"/>
      <c r="R52" s="109"/>
      <c r="S52" s="169"/>
      <c r="T52" s="175" t="e">
        <f>+#REF!+#REF!</f>
        <v>#REF!</v>
      </c>
      <c r="U52" s="128"/>
    </row>
    <row r="53" spans="2:21" s="129" customFormat="1" ht="15" hidden="1" customHeight="1" thickBot="1" x14ac:dyDescent="0.3">
      <c r="B53" s="170">
        <v>3</v>
      </c>
      <c r="C53" s="171" t="s">
        <v>115</v>
      </c>
      <c r="D53" s="171"/>
      <c r="E53" s="171"/>
      <c r="F53" s="171"/>
      <c r="G53" s="171"/>
      <c r="H53" s="171"/>
      <c r="I53" s="172" t="e">
        <f>+#REF!</f>
        <v>#REF!</v>
      </c>
      <c r="J53" s="173"/>
      <c r="K53" s="173"/>
      <c r="L53" s="109"/>
      <c r="M53" s="109"/>
      <c r="N53" s="109"/>
      <c r="O53" s="109"/>
      <c r="P53" s="109"/>
      <c r="Q53" s="109"/>
      <c r="R53" s="109"/>
      <c r="S53" s="169"/>
      <c r="T53" s="169"/>
      <c r="U53" s="128"/>
    </row>
    <row r="54" spans="2:21" s="129" customFormat="1" ht="15" hidden="1" customHeight="1" thickBot="1" x14ac:dyDescent="0.3">
      <c r="B54" s="170">
        <v>4</v>
      </c>
      <c r="C54" s="171" t="s">
        <v>116</v>
      </c>
      <c r="D54" s="171"/>
      <c r="E54" s="171"/>
      <c r="F54" s="171"/>
      <c r="G54" s="171"/>
      <c r="H54" s="171"/>
      <c r="I54" s="176" t="e">
        <f>+I51-I52-I53</f>
        <v>#REF!</v>
      </c>
      <c r="J54" s="173"/>
      <c r="K54" s="173"/>
      <c r="L54" s="109"/>
      <c r="M54" s="109"/>
      <c r="N54" s="109"/>
      <c r="O54" s="109"/>
      <c r="P54" s="109"/>
      <c r="Q54" s="109"/>
      <c r="R54" s="109"/>
      <c r="S54" s="109"/>
      <c r="T54" s="169"/>
      <c r="U54" s="128"/>
    </row>
    <row r="55" spans="2:21" s="129" customFormat="1" ht="12.75" hidden="1" customHeight="1" x14ac:dyDescent="0.25">
      <c r="B55" s="177"/>
      <c r="C55" s="173"/>
      <c r="D55" s="178"/>
      <c r="E55" s="169"/>
      <c r="F55" s="169"/>
      <c r="G55" s="169"/>
      <c r="H55" s="169"/>
      <c r="I55" s="169"/>
      <c r="J55" s="169"/>
      <c r="K55" s="169"/>
      <c r="L55" s="109"/>
      <c r="M55" s="109"/>
      <c r="N55" s="109"/>
      <c r="O55" s="109"/>
      <c r="P55" s="109"/>
      <c r="Q55" s="109"/>
      <c r="R55" s="109"/>
      <c r="S55" s="109"/>
      <c r="T55" s="109"/>
      <c r="U55" s="128"/>
    </row>
    <row r="56" spans="2:21" ht="33.75" hidden="1" customHeight="1" x14ac:dyDescent="0.25">
      <c r="B56" s="69" t="s">
        <v>31</v>
      </c>
      <c r="C56" s="136" t="s">
        <v>32</v>
      </c>
      <c r="D56" s="70" t="s">
        <v>33</v>
      </c>
      <c r="E56" s="70" t="s">
        <v>34</v>
      </c>
      <c r="F56" s="136" t="s">
        <v>79</v>
      </c>
      <c r="G56" s="70" t="s">
        <v>80</v>
      </c>
      <c r="H56" s="70" t="s">
        <v>37</v>
      </c>
      <c r="I56" s="137" t="s">
        <v>81</v>
      </c>
      <c r="J56" s="70" t="s">
        <v>82</v>
      </c>
      <c r="K56" s="70" t="s">
        <v>83</v>
      </c>
      <c r="L56" s="70" t="s">
        <v>41</v>
      </c>
      <c r="M56" s="70" t="s">
        <v>42</v>
      </c>
      <c r="N56" s="70" t="s">
        <v>43</v>
      </c>
      <c r="O56" s="70" t="s">
        <v>84</v>
      </c>
      <c r="P56" s="70" t="s">
        <v>45</v>
      </c>
      <c r="Q56" s="70" t="s">
        <v>46</v>
      </c>
      <c r="R56" s="70" t="s">
        <v>47</v>
      </c>
      <c r="S56" s="70" t="s">
        <v>48</v>
      </c>
      <c r="T56" s="70" t="s">
        <v>49</v>
      </c>
      <c r="U56" s="58"/>
    </row>
    <row r="57" spans="2:21" s="129" customFormat="1" ht="16.5" hidden="1" customHeight="1" x14ac:dyDescent="0.25">
      <c r="B57" s="143">
        <v>39471</v>
      </c>
      <c r="C57" s="144">
        <v>3536</v>
      </c>
      <c r="D57" s="144">
        <v>25</v>
      </c>
      <c r="E57" s="144">
        <v>163501009</v>
      </c>
      <c r="F57" s="144"/>
      <c r="G57" s="157" t="s">
        <v>117</v>
      </c>
      <c r="H57" s="145" t="s">
        <v>118</v>
      </c>
      <c r="I57" s="144" t="s">
        <v>119</v>
      </c>
      <c r="J57" s="144" t="s">
        <v>120</v>
      </c>
      <c r="K57" s="144" t="s">
        <v>121</v>
      </c>
      <c r="L57" s="146">
        <v>140600</v>
      </c>
      <c r="M57" s="146"/>
      <c r="N57" s="146">
        <f t="shared" ref="N57:N63" si="2">L57</f>
        <v>140600</v>
      </c>
      <c r="O57" s="144"/>
      <c r="P57" s="146"/>
      <c r="Q57" s="144"/>
      <c r="R57" s="146"/>
      <c r="S57" s="144"/>
      <c r="T57" s="146"/>
      <c r="U57" s="128"/>
    </row>
    <row r="58" spans="2:21" s="129" customFormat="1" ht="12.75" hidden="1" customHeight="1" x14ac:dyDescent="0.25">
      <c r="B58" s="143"/>
      <c r="C58" s="144"/>
      <c r="D58" s="144"/>
      <c r="E58" s="144"/>
      <c r="F58" s="144"/>
      <c r="G58" s="157"/>
      <c r="H58" s="145"/>
      <c r="I58" s="144"/>
      <c r="J58" s="144"/>
      <c r="K58" s="144"/>
      <c r="L58" s="146"/>
      <c r="M58" s="146"/>
      <c r="N58" s="146">
        <f t="shared" si="2"/>
        <v>0</v>
      </c>
      <c r="O58" s="144"/>
      <c r="P58" s="146"/>
      <c r="Q58" s="144"/>
      <c r="R58" s="146"/>
      <c r="S58" s="144"/>
      <c r="T58" s="146"/>
      <c r="U58" s="128"/>
    </row>
    <row r="59" spans="2:21" s="129" customFormat="1" ht="12.75" hidden="1" customHeight="1" x14ac:dyDescent="0.25">
      <c r="B59" s="143"/>
      <c r="C59" s="144"/>
      <c r="D59" s="144"/>
      <c r="E59" s="144"/>
      <c r="F59" s="144"/>
      <c r="G59" s="157"/>
      <c r="H59" s="145"/>
      <c r="I59" s="144"/>
      <c r="J59" s="144"/>
      <c r="K59" s="144"/>
      <c r="L59" s="146"/>
      <c r="M59" s="146"/>
      <c r="N59" s="146">
        <f t="shared" si="2"/>
        <v>0</v>
      </c>
      <c r="O59" s="144"/>
      <c r="P59" s="146"/>
      <c r="Q59" s="144"/>
      <c r="R59" s="146"/>
      <c r="S59" s="144"/>
      <c r="T59" s="146"/>
      <c r="U59" s="128"/>
    </row>
    <row r="60" spans="2:21" s="129" customFormat="1" ht="12.75" hidden="1" customHeight="1" x14ac:dyDescent="0.25">
      <c r="B60" s="143"/>
      <c r="C60" s="144"/>
      <c r="D60" s="144"/>
      <c r="E60" s="144"/>
      <c r="F60" s="144"/>
      <c r="G60" s="157"/>
      <c r="H60" s="145"/>
      <c r="I60" s="144"/>
      <c r="J60" s="144"/>
      <c r="K60" s="144"/>
      <c r="L60" s="146"/>
      <c r="M60" s="146"/>
      <c r="N60" s="146">
        <f t="shared" si="2"/>
        <v>0</v>
      </c>
      <c r="O60" s="144"/>
      <c r="P60" s="146"/>
      <c r="Q60" s="144"/>
      <c r="R60" s="146"/>
      <c r="S60" s="144"/>
      <c r="T60" s="146"/>
      <c r="U60" s="128"/>
    </row>
    <row r="61" spans="2:21" s="129" customFormat="1" ht="12.75" hidden="1" customHeight="1" x14ac:dyDescent="0.25">
      <c r="B61" s="143"/>
      <c r="C61" s="144"/>
      <c r="D61" s="144"/>
      <c r="E61" s="144"/>
      <c r="F61" s="144"/>
      <c r="G61" s="157"/>
      <c r="H61" s="145"/>
      <c r="I61" s="144"/>
      <c r="J61" s="144"/>
      <c r="K61" s="144"/>
      <c r="L61" s="146"/>
      <c r="M61" s="146"/>
      <c r="N61" s="146">
        <f t="shared" si="2"/>
        <v>0</v>
      </c>
      <c r="O61" s="144"/>
      <c r="P61" s="146"/>
      <c r="Q61" s="144"/>
      <c r="R61" s="146"/>
      <c r="S61" s="144"/>
      <c r="T61" s="146"/>
      <c r="U61" s="128"/>
    </row>
    <row r="62" spans="2:21" s="129" customFormat="1" ht="12.75" hidden="1" customHeight="1" x14ac:dyDescent="0.25">
      <c r="B62" s="143"/>
      <c r="C62" s="144"/>
      <c r="D62" s="144"/>
      <c r="E62" s="144"/>
      <c r="F62" s="144"/>
      <c r="G62" s="157"/>
      <c r="H62" s="145"/>
      <c r="I62" s="144"/>
      <c r="J62" s="144"/>
      <c r="K62" s="144"/>
      <c r="L62" s="146"/>
      <c r="M62" s="146"/>
      <c r="N62" s="146">
        <f t="shared" si="2"/>
        <v>0</v>
      </c>
      <c r="O62" s="144"/>
      <c r="P62" s="146"/>
      <c r="Q62" s="144"/>
      <c r="R62" s="146"/>
      <c r="S62" s="144"/>
      <c r="T62" s="146"/>
      <c r="U62" s="128"/>
    </row>
    <row r="63" spans="2:21" s="129" customFormat="1" ht="12.75" hidden="1" customHeight="1" x14ac:dyDescent="0.25">
      <c r="B63" s="143"/>
      <c r="C63" s="144"/>
      <c r="D63" s="144"/>
      <c r="E63" s="144"/>
      <c r="F63" s="144"/>
      <c r="G63" s="144"/>
      <c r="H63" s="145"/>
      <c r="I63" s="144"/>
      <c r="J63" s="144"/>
      <c r="K63" s="144"/>
      <c r="L63" s="146"/>
      <c r="M63" s="146"/>
      <c r="N63" s="146">
        <f t="shared" si="2"/>
        <v>0</v>
      </c>
      <c r="O63" s="144"/>
      <c r="P63" s="146"/>
      <c r="Q63" s="144"/>
      <c r="R63" s="146"/>
      <c r="S63" s="144"/>
      <c r="T63" s="146"/>
      <c r="U63" s="128"/>
    </row>
    <row r="64" spans="2:21" ht="15.75" hidden="1" customHeight="1" thickBot="1" x14ac:dyDescent="0.3">
      <c r="B64" s="147" t="s">
        <v>88</v>
      </c>
      <c r="C64" s="148"/>
      <c r="D64" s="148"/>
      <c r="E64" s="148"/>
      <c r="F64" s="148"/>
      <c r="G64" s="148"/>
      <c r="H64" s="149"/>
      <c r="I64" s="150"/>
      <c r="J64" s="151"/>
      <c r="K64" s="150"/>
      <c r="L64" s="152">
        <f>SUM(L57:L63)</f>
        <v>140600</v>
      </c>
      <c r="M64" s="153"/>
      <c r="N64" s="152">
        <f>SUM(N57:N63)</f>
        <v>140600</v>
      </c>
      <c r="O64" s="150"/>
      <c r="P64" s="154"/>
      <c r="Q64" s="150"/>
      <c r="R64" s="154"/>
      <c r="S64" s="150"/>
      <c r="T64" s="154"/>
      <c r="U64" s="58"/>
    </row>
    <row r="65" spans="2:21" ht="12.75" hidden="1" customHeight="1" x14ac:dyDescent="0.25">
      <c r="B65" s="156"/>
      <c r="U65" s="58"/>
    </row>
    <row r="66" spans="2:21" s="108" customFormat="1" ht="15.75" hidden="1" customHeight="1" thickBot="1" x14ac:dyDescent="0.3">
      <c r="B66" s="147" t="s">
        <v>103</v>
      </c>
      <c r="C66" s="148"/>
      <c r="D66" s="148"/>
      <c r="E66" s="148"/>
      <c r="F66" s="148"/>
      <c r="G66" s="148"/>
      <c r="H66" s="158" t="s">
        <v>104</v>
      </c>
      <c r="I66" s="158"/>
      <c r="J66" s="109"/>
      <c r="K66" s="109"/>
      <c r="L66" s="109"/>
      <c r="M66" s="109"/>
      <c r="N66" s="109"/>
      <c r="O66" s="109"/>
      <c r="P66" s="109"/>
      <c r="Q66" s="109"/>
      <c r="R66" s="109"/>
      <c r="S66" s="109"/>
      <c r="T66" s="109"/>
      <c r="U66" s="107"/>
    </row>
    <row r="67" spans="2:21" s="108" customFormat="1" ht="12.75" hidden="1" customHeight="1" x14ac:dyDescent="0.25">
      <c r="B67" s="159" t="s">
        <v>105</v>
      </c>
      <c r="C67" s="160" t="s">
        <v>106</v>
      </c>
      <c r="D67" s="160" t="s">
        <v>107</v>
      </c>
      <c r="E67" s="160" t="s">
        <v>108</v>
      </c>
      <c r="F67" s="160" t="s">
        <v>109</v>
      </c>
      <c r="G67" s="160" t="s">
        <v>110</v>
      </c>
      <c r="H67" s="109"/>
      <c r="I67" s="161" t="s">
        <v>2</v>
      </c>
      <c r="J67" s="109"/>
      <c r="K67" s="109"/>
      <c r="L67" s="109"/>
      <c r="M67" s="109"/>
      <c r="N67" s="109"/>
      <c r="O67" s="109"/>
      <c r="P67" s="109"/>
      <c r="Q67" s="109"/>
      <c r="R67" s="109"/>
      <c r="S67" s="109"/>
      <c r="T67" s="109"/>
      <c r="U67" s="107"/>
    </row>
    <row r="68" spans="2:21" s="108" customFormat="1" ht="15" hidden="1" customHeight="1" x14ac:dyDescent="0.25">
      <c r="B68" s="162"/>
      <c r="C68" s="163"/>
      <c r="D68" s="163"/>
      <c r="E68" s="163"/>
      <c r="F68" s="163"/>
      <c r="G68" s="163"/>
      <c r="H68" s="109"/>
      <c r="I68" s="164">
        <f>+N57</f>
        <v>140600</v>
      </c>
      <c r="J68" s="109"/>
      <c r="K68" s="109"/>
      <c r="L68" s="109"/>
      <c r="M68" s="109"/>
      <c r="N68" s="109"/>
      <c r="O68" s="109"/>
      <c r="P68" s="109"/>
      <c r="Q68" s="109"/>
      <c r="R68" s="109"/>
      <c r="S68" s="109"/>
      <c r="T68" s="109"/>
      <c r="U68" s="107"/>
    </row>
    <row r="69" spans="2:21" s="108" customFormat="1" ht="15" hidden="1" customHeight="1" x14ac:dyDescent="0.25">
      <c r="B69" s="162">
        <v>2</v>
      </c>
      <c r="C69" s="163">
        <v>0</v>
      </c>
      <c r="D69" s="163">
        <v>4</v>
      </c>
      <c r="E69" s="163">
        <v>1</v>
      </c>
      <c r="F69" s="163">
        <v>25</v>
      </c>
      <c r="G69" s="163">
        <v>10</v>
      </c>
      <c r="H69" s="109"/>
      <c r="I69" s="164">
        <f>+N58</f>
        <v>0</v>
      </c>
      <c r="J69" s="109"/>
      <c r="K69" s="109"/>
      <c r="L69" s="109"/>
      <c r="M69" s="109"/>
      <c r="N69" s="109"/>
      <c r="O69" s="109"/>
      <c r="P69" s="109"/>
      <c r="Q69" s="109"/>
      <c r="R69" s="109"/>
      <c r="S69" s="109"/>
      <c r="T69" s="109"/>
      <c r="U69" s="107"/>
    </row>
    <row r="70" spans="2:21" s="108" customFormat="1" ht="15.75" hidden="1" customHeight="1" thickBot="1" x14ac:dyDescent="0.3">
      <c r="B70" s="147" t="s">
        <v>2</v>
      </c>
      <c r="C70" s="148"/>
      <c r="D70" s="148"/>
      <c r="E70" s="148"/>
      <c r="F70" s="148"/>
      <c r="G70" s="148"/>
      <c r="H70" s="109" t="s">
        <v>111</v>
      </c>
      <c r="I70" s="165">
        <f>+I69+I68</f>
        <v>140600</v>
      </c>
      <c r="J70" s="109"/>
      <c r="K70" s="109"/>
      <c r="L70" s="109"/>
      <c r="M70" s="109"/>
      <c r="N70" s="109"/>
      <c r="O70" s="109"/>
      <c r="P70" s="109"/>
      <c r="Q70" s="109"/>
      <c r="R70" s="109"/>
      <c r="S70" s="109"/>
      <c r="T70" s="109"/>
      <c r="U70" s="107"/>
    </row>
    <row r="71" spans="2:21" ht="12.75" hidden="1" customHeight="1" x14ac:dyDescent="0.25">
      <c r="B71" s="156"/>
      <c r="U71" s="58"/>
    </row>
    <row r="72" spans="2:21" ht="33.75" hidden="1" customHeight="1" x14ac:dyDescent="0.25">
      <c r="B72" s="69" t="s">
        <v>31</v>
      </c>
      <c r="C72" s="136" t="s">
        <v>32</v>
      </c>
      <c r="D72" s="70" t="s">
        <v>33</v>
      </c>
      <c r="E72" s="70" t="s">
        <v>34</v>
      </c>
      <c r="F72" s="136" t="s">
        <v>79</v>
      </c>
      <c r="G72" s="70" t="s">
        <v>80</v>
      </c>
      <c r="H72" s="70" t="s">
        <v>37</v>
      </c>
      <c r="I72" s="137" t="s">
        <v>81</v>
      </c>
      <c r="J72" s="70" t="s">
        <v>82</v>
      </c>
      <c r="K72" s="70" t="s">
        <v>83</v>
      </c>
      <c r="L72" s="70" t="s">
        <v>41</v>
      </c>
      <c r="M72" s="70" t="s">
        <v>42</v>
      </c>
      <c r="N72" s="70" t="s">
        <v>43</v>
      </c>
      <c r="O72" s="70" t="s">
        <v>84</v>
      </c>
      <c r="P72" s="70" t="s">
        <v>45</v>
      </c>
      <c r="Q72" s="70" t="s">
        <v>46</v>
      </c>
      <c r="R72" s="70" t="s">
        <v>47</v>
      </c>
      <c r="S72" s="70" t="s">
        <v>48</v>
      </c>
      <c r="T72" s="70" t="s">
        <v>49</v>
      </c>
      <c r="U72" s="58"/>
    </row>
    <row r="73" spans="2:21" s="129" customFormat="1" ht="25.5" hidden="1" customHeight="1" x14ac:dyDescent="0.25">
      <c r="B73" s="143">
        <v>39558</v>
      </c>
      <c r="C73" s="144">
        <v>3757</v>
      </c>
      <c r="D73" s="144">
        <v>25</v>
      </c>
      <c r="E73" s="144">
        <v>163504001</v>
      </c>
      <c r="F73" s="144"/>
      <c r="G73" s="157" t="s">
        <v>101</v>
      </c>
      <c r="H73" s="145" t="s">
        <v>51</v>
      </c>
      <c r="I73" s="144" t="s">
        <v>86</v>
      </c>
      <c r="J73" s="144"/>
      <c r="K73" s="144" t="s">
        <v>102</v>
      </c>
      <c r="L73" s="146">
        <v>9520</v>
      </c>
      <c r="M73" s="146"/>
      <c r="N73" s="146">
        <f t="shared" ref="N73:N78" si="3">L73</f>
        <v>9520</v>
      </c>
      <c r="O73" s="144"/>
      <c r="P73" s="146"/>
      <c r="Q73" s="144"/>
      <c r="R73" s="146"/>
      <c r="S73" s="144"/>
      <c r="T73" s="146"/>
      <c r="U73" s="128"/>
    </row>
    <row r="74" spans="2:21" s="129" customFormat="1" ht="12.75" hidden="1" customHeight="1" x14ac:dyDescent="0.25">
      <c r="B74" s="143"/>
      <c r="C74" s="144"/>
      <c r="D74" s="144"/>
      <c r="E74" s="144"/>
      <c r="F74" s="144"/>
      <c r="G74" s="157"/>
      <c r="H74" s="145"/>
      <c r="I74" s="144"/>
      <c r="J74" s="144"/>
      <c r="K74" s="144"/>
      <c r="L74" s="146"/>
      <c r="M74" s="146"/>
      <c r="N74" s="146">
        <f t="shared" si="3"/>
        <v>0</v>
      </c>
      <c r="O74" s="144"/>
      <c r="P74" s="146"/>
      <c r="Q74" s="144"/>
      <c r="R74" s="146"/>
      <c r="S74" s="144"/>
      <c r="T74" s="146"/>
      <c r="U74" s="128"/>
    </row>
    <row r="75" spans="2:21" s="129" customFormat="1" ht="12.75" hidden="1" customHeight="1" x14ac:dyDescent="0.25">
      <c r="B75" s="143"/>
      <c r="C75" s="144"/>
      <c r="D75" s="144"/>
      <c r="E75" s="144"/>
      <c r="F75" s="144"/>
      <c r="G75" s="157"/>
      <c r="H75" s="145"/>
      <c r="I75" s="144"/>
      <c r="J75" s="144"/>
      <c r="K75" s="144"/>
      <c r="L75" s="146"/>
      <c r="M75" s="146"/>
      <c r="N75" s="146">
        <f t="shared" si="3"/>
        <v>0</v>
      </c>
      <c r="O75" s="144"/>
      <c r="P75" s="146"/>
      <c r="Q75" s="144"/>
      <c r="R75" s="146"/>
      <c r="S75" s="144"/>
      <c r="T75" s="146"/>
      <c r="U75" s="128"/>
    </row>
    <row r="76" spans="2:21" s="129" customFormat="1" ht="12.75" hidden="1" customHeight="1" x14ac:dyDescent="0.25">
      <c r="B76" s="143"/>
      <c r="C76" s="144"/>
      <c r="D76" s="144"/>
      <c r="E76" s="144"/>
      <c r="F76" s="144"/>
      <c r="G76" s="157"/>
      <c r="H76" s="145"/>
      <c r="I76" s="144"/>
      <c r="J76" s="144"/>
      <c r="K76" s="144"/>
      <c r="L76" s="146"/>
      <c r="M76" s="146"/>
      <c r="N76" s="146">
        <f t="shared" si="3"/>
        <v>0</v>
      </c>
      <c r="O76" s="144"/>
      <c r="P76" s="146"/>
      <c r="Q76" s="144"/>
      <c r="R76" s="146"/>
      <c r="S76" s="144"/>
      <c r="T76" s="146"/>
      <c r="U76" s="128"/>
    </row>
    <row r="77" spans="2:21" s="129" customFormat="1" ht="12.75" hidden="1" customHeight="1" x14ac:dyDescent="0.25">
      <c r="B77" s="143"/>
      <c r="C77" s="144"/>
      <c r="D77" s="144"/>
      <c r="E77" s="144"/>
      <c r="F77" s="144"/>
      <c r="G77" s="157"/>
      <c r="H77" s="145"/>
      <c r="I77" s="144"/>
      <c r="J77" s="144"/>
      <c r="K77" s="144"/>
      <c r="L77" s="146"/>
      <c r="M77" s="146"/>
      <c r="N77" s="146">
        <f t="shared" si="3"/>
        <v>0</v>
      </c>
      <c r="O77" s="144"/>
      <c r="P77" s="146"/>
      <c r="Q77" s="144"/>
      <c r="R77" s="146"/>
      <c r="S77" s="144"/>
      <c r="T77" s="146"/>
      <c r="U77" s="128"/>
    </row>
    <row r="78" spans="2:21" s="129" customFormat="1" ht="12.75" hidden="1" customHeight="1" x14ac:dyDescent="0.25">
      <c r="B78" s="143"/>
      <c r="C78" s="144"/>
      <c r="D78" s="144"/>
      <c r="E78" s="144"/>
      <c r="F78" s="144"/>
      <c r="G78" s="144"/>
      <c r="H78" s="145"/>
      <c r="I78" s="144"/>
      <c r="J78" s="144"/>
      <c r="K78" s="144"/>
      <c r="L78" s="146"/>
      <c r="M78" s="146"/>
      <c r="N78" s="146">
        <f t="shared" si="3"/>
        <v>0</v>
      </c>
      <c r="O78" s="144"/>
      <c r="P78" s="146"/>
      <c r="Q78" s="144"/>
      <c r="R78" s="146"/>
      <c r="S78" s="144"/>
      <c r="T78" s="146"/>
      <c r="U78" s="128"/>
    </row>
    <row r="79" spans="2:21" ht="15.75" hidden="1" customHeight="1" thickBot="1" x14ac:dyDescent="0.3">
      <c r="B79" s="147" t="s">
        <v>88</v>
      </c>
      <c r="C79" s="148"/>
      <c r="D79" s="148"/>
      <c r="E79" s="148"/>
      <c r="F79" s="148"/>
      <c r="G79" s="148"/>
      <c r="H79" s="149"/>
      <c r="I79" s="150"/>
      <c r="J79" s="151"/>
      <c r="K79" s="150"/>
      <c r="L79" s="152">
        <f>SUM(L73:L78)</f>
        <v>9520</v>
      </c>
      <c r="M79" s="153"/>
      <c r="N79" s="152">
        <f>SUM(N73:N78)</f>
        <v>9520</v>
      </c>
      <c r="O79" s="150"/>
      <c r="P79" s="154"/>
      <c r="Q79" s="150"/>
      <c r="R79" s="154"/>
      <c r="S79" s="150"/>
      <c r="T79" s="154"/>
      <c r="U79" s="58"/>
    </row>
    <row r="80" spans="2:21" ht="12.75" hidden="1" customHeight="1" x14ac:dyDescent="0.25">
      <c r="B80" s="156"/>
      <c r="U80" s="58"/>
    </row>
    <row r="81" spans="2:21" s="108" customFormat="1" ht="15.75" hidden="1" customHeight="1" thickBot="1" x14ac:dyDescent="0.3">
      <c r="B81" s="147" t="s">
        <v>103</v>
      </c>
      <c r="C81" s="148"/>
      <c r="D81" s="148"/>
      <c r="E81" s="148"/>
      <c r="F81" s="148"/>
      <c r="G81" s="148"/>
      <c r="H81" s="158" t="s">
        <v>104</v>
      </c>
      <c r="I81" s="158"/>
      <c r="J81" s="109"/>
      <c r="K81" s="109"/>
      <c r="L81" s="109"/>
      <c r="M81" s="109"/>
      <c r="N81" s="109"/>
      <c r="O81" s="109"/>
      <c r="P81" s="109"/>
      <c r="Q81" s="109"/>
      <c r="R81" s="109"/>
      <c r="S81" s="109"/>
      <c r="T81" s="109"/>
      <c r="U81" s="107"/>
    </row>
    <row r="82" spans="2:21" s="108" customFormat="1" ht="12.75" hidden="1" customHeight="1" x14ac:dyDescent="0.25">
      <c r="B82" s="159" t="s">
        <v>105</v>
      </c>
      <c r="C82" s="160" t="s">
        <v>106</v>
      </c>
      <c r="D82" s="160" t="s">
        <v>107</v>
      </c>
      <c r="E82" s="160" t="s">
        <v>108</v>
      </c>
      <c r="F82" s="160" t="s">
        <v>109</v>
      </c>
      <c r="G82" s="160" t="s">
        <v>110</v>
      </c>
      <c r="H82" s="109"/>
      <c r="I82" s="161" t="s">
        <v>2</v>
      </c>
      <c r="J82" s="109"/>
      <c r="K82" s="109"/>
      <c r="L82" s="109"/>
      <c r="M82" s="109"/>
      <c r="N82" s="109"/>
      <c r="O82" s="109"/>
      <c r="P82" s="109"/>
      <c r="Q82" s="109"/>
      <c r="R82" s="109"/>
      <c r="S82" s="109"/>
      <c r="T82" s="109"/>
      <c r="U82" s="107"/>
    </row>
    <row r="83" spans="2:21" s="108" customFormat="1" ht="15" hidden="1" customHeight="1" x14ac:dyDescent="0.25">
      <c r="B83" s="162"/>
      <c r="C83" s="163"/>
      <c r="D83" s="163"/>
      <c r="E83" s="163"/>
      <c r="F83" s="163"/>
      <c r="G83" s="163"/>
      <c r="H83" s="109"/>
      <c r="I83" s="164"/>
      <c r="J83" s="109"/>
      <c r="K83" s="109"/>
      <c r="L83" s="109"/>
      <c r="M83" s="109"/>
      <c r="N83" s="109"/>
      <c r="O83" s="109"/>
      <c r="P83" s="109"/>
      <c r="Q83" s="109"/>
      <c r="R83" s="109"/>
      <c r="S83" s="109"/>
      <c r="T83" s="109"/>
      <c r="U83" s="107"/>
    </row>
    <row r="84" spans="2:21" s="108" customFormat="1" ht="15" hidden="1" customHeight="1" x14ac:dyDescent="0.25">
      <c r="B84" s="162">
        <v>2</v>
      </c>
      <c r="C84" s="163">
        <v>0</v>
      </c>
      <c r="D84" s="163">
        <v>4</v>
      </c>
      <c r="E84" s="163">
        <v>1</v>
      </c>
      <c r="F84" s="163">
        <v>25</v>
      </c>
      <c r="G84" s="163">
        <v>10</v>
      </c>
      <c r="H84" s="109"/>
      <c r="I84" s="164">
        <f>+N73</f>
        <v>9520</v>
      </c>
      <c r="J84" s="109"/>
      <c r="K84" s="109"/>
      <c r="L84" s="109"/>
      <c r="M84" s="109"/>
      <c r="N84" s="109"/>
      <c r="O84" s="109"/>
      <c r="P84" s="109"/>
      <c r="Q84" s="109"/>
      <c r="R84" s="109"/>
      <c r="S84" s="109"/>
      <c r="T84" s="109"/>
      <c r="U84" s="107"/>
    </row>
    <row r="85" spans="2:21" s="108" customFormat="1" ht="15.75" hidden="1" customHeight="1" thickBot="1" x14ac:dyDescent="0.3">
      <c r="B85" s="147" t="s">
        <v>2</v>
      </c>
      <c r="C85" s="148"/>
      <c r="D85" s="148"/>
      <c r="E85" s="148"/>
      <c r="F85" s="148"/>
      <c r="G85" s="148"/>
      <c r="H85" s="109" t="s">
        <v>111</v>
      </c>
      <c r="I85" s="165">
        <f>+I84+I83</f>
        <v>9520</v>
      </c>
      <c r="J85" s="109"/>
      <c r="K85" s="109"/>
      <c r="L85" s="109"/>
      <c r="M85" s="109"/>
      <c r="N85" s="109"/>
      <c r="O85" s="109"/>
      <c r="P85" s="109"/>
      <c r="Q85" s="109"/>
      <c r="R85" s="109"/>
      <c r="S85" s="109"/>
      <c r="T85" s="109"/>
      <c r="U85" s="107"/>
    </row>
    <row r="86" spans="2:21" ht="12.75" hidden="1" customHeight="1" x14ac:dyDescent="0.25">
      <c r="B86" s="156"/>
      <c r="U86" s="58"/>
    </row>
    <row r="87" spans="2:21" ht="96.75" customHeight="1" x14ac:dyDescent="0.25">
      <c r="B87" s="293" t="s">
        <v>122</v>
      </c>
      <c r="C87" s="294"/>
      <c r="D87" s="294"/>
      <c r="E87" s="294"/>
      <c r="F87" s="294"/>
      <c r="G87" s="294"/>
      <c r="H87" s="294"/>
      <c r="I87" s="294"/>
      <c r="J87" s="294"/>
      <c r="K87" s="294"/>
      <c r="L87" s="294"/>
      <c r="M87" s="294"/>
      <c r="N87" s="294"/>
      <c r="O87" s="294"/>
      <c r="P87" s="294"/>
      <c r="Q87" s="294"/>
      <c r="R87" s="294"/>
      <c r="S87" s="294"/>
      <c r="T87" s="294"/>
      <c r="U87" s="295"/>
    </row>
    <row r="88" spans="2:21" s="129" customFormat="1" ht="12.75" customHeight="1" x14ac:dyDescent="0.25">
      <c r="B88" s="293"/>
      <c r="C88" s="294"/>
      <c r="D88" s="294"/>
      <c r="E88" s="294"/>
      <c r="F88" s="294"/>
      <c r="G88" s="294"/>
      <c r="H88" s="294"/>
      <c r="I88" s="294"/>
      <c r="J88" s="294"/>
      <c r="K88" s="294"/>
      <c r="L88" s="294"/>
      <c r="M88" s="294"/>
      <c r="N88" s="294"/>
      <c r="O88" s="294"/>
      <c r="P88" s="294"/>
      <c r="Q88" s="294"/>
      <c r="R88" s="294"/>
      <c r="S88" s="294"/>
      <c r="T88" s="294"/>
      <c r="U88" s="295"/>
    </row>
    <row r="89" spans="2:21" s="129" customFormat="1" ht="12.75" customHeight="1" x14ac:dyDescent="0.25">
      <c r="B89" s="293"/>
      <c r="C89" s="294"/>
      <c r="D89" s="294"/>
      <c r="E89" s="294"/>
      <c r="F89" s="294"/>
      <c r="G89" s="294"/>
      <c r="H89" s="294"/>
      <c r="I89" s="294"/>
      <c r="J89" s="294"/>
      <c r="K89" s="294"/>
      <c r="L89" s="294"/>
      <c r="M89" s="294"/>
      <c r="N89" s="294"/>
      <c r="O89" s="294"/>
      <c r="P89" s="294"/>
      <c r="Q89" s="294"/>
      <c r="R89" s="294"/>
      <c r="S89" s="294"/>
      <c r="T89" s="294"/>
      <c r="U89" s="295"/>
    </row>
    <row r="90" spans="2:21" s="129" customFormat="1" ht="12.75" customHeight="1" x14ac:dyDescent="0.25">
      <c r="B90" s="293"/>
      <c r="C90" s="294"/>
      <c r="D90" s="294"/>
      <c r="E90" s="294"/>
      <c r="F90" s="294"/>
      <c r="G90" s="294"/>
      <c r="H90" s="294"/>
      <c r="I90" s="294"/>
      <c r="J90" s="294"/>
      <c r="K90" s="294"/>
      <c r="L90" s="294"/>
      <c r="M90" s="294"/>
      <c r="N90" s="294"/>
      <c r="O90" s="294"/>
      <c r="P90" s="294"/>
      <c r="Q90" s="294"/>
      <c r="R90" s="294"/>
      <c r="S90" s="294"/>
      <c r="T90" s="294"/>
      <c r="U90" s="295"/>
    </row>
    <row r="91" spans="2:21" s="129" customFormat="1" ht="12.75" customHeight="1" x14ac:dyDescent="0.25">
      <c r="B91" s="293"/>
      <c r="C91" s="294"/>
      <c r="D91" s="294"/>
      <c r="E91" s="294"/>
      <c r="F91" s="294"/>
      <c r="G91" s="294"/>
      <c r="H91" s="294"/>
      <c r="I91" s="294"/>
      <c r="J91" s="294"/>
      <c r="K91" s="294"/>
      <c r="L91" s="294"/>
      <c r="M91" s="294"/>
      <c r="N91" s="294"/>
      <c r="O91" s="294"/>
      <c r="P91" s="294"/>
      <c r="Q91" s="294"/>
      <c r="R91" s="294"/>
      <c r="S91" s="294"/>
      <c r="T91" s="294"/>
      <c r="U91" s="295"/>
    </row>
    <row r="92" spans="2:21" s="129" customFormat="1" ht="12.75" customHeight="1" x14ac:dyDescent="0.25">
      <c r="B92" s="293"/>
      <c r="C92" s="294"/>
      <c r="D92" s="294"/>
      <c r="E92" s="294"/>
      <c r="F92" s="294"/>
      <c r="G92" s="294"/>
      <c r="H92" s="294"/>
      <c r="I92" s="294"/>
      <c r="J92" s="294"/>
      <c r="K92" s="294"/>
      <c r="L92" s="294"/>
      <c r="M92" s="294"/>
      <c r="N92" s="294"/>
      <c r="O92" s="294"/>
      <c r="P92" s="294"/>
      <c r="Q92" s="294"/>
      <c r="R92" s="294"/>
      <c r="S92" s="294"/>
      <c r="T92" s="294"/>
      <c r="U92" s="295"/>
    </row>
    <row r="93" spans="2:21" ht="12.75" customHeight="1" x14ac:dyDescent="0.25">
      <c r="B93" s="293"/>
      <c r="C93" s="294"/>
      <c r="D93" s="294"/>
      <c r="E93" s="294"/>
      <c r="F93" s="294"/>
      <c r="G93" s="294"/>
      <c r="H93" s="294"/>
      <c r="I93" s="294"/>
      <c r="J93" s="294"/>
      <c r="K93" s="294"/>
      <c r="L93" s="294"/>
      <c r="M93" s="294"/>
      <c r="N93" s="294"/>
      <c r="O93" s="294"/>
      <c r="P93" s="294"/>
      <c r="Q93" s="294"/>
      <c r="R93" s="294"/>
      <c r="S93" s="294"/>
      <c r="T93" s="294"/>
      <c r="U93" s="295"/>
    </row>
    <row r="94" spans="2:21" ht="12.75" customHeight="1" x14ac:dyDescent="0.25">
      <c r="B94" s="293"/>
      <c r="C94" s="294"/>
      <c r="D94" s="294"/>
      <c r="E94" s="294"/>
      <c r="F94" s="294"/>
      <c r="G94" s="294"/>
      <c r="H94" s="294"/>
      <c r="I94" s="294"/>
      <c r="J94" s="294"/>
      <c r="K94" s="294"/>
      <c r="L94" s="294"/>
      <c r="M94" s="294"/>
      <c r="N94" s="294"/>
      <c r="O94" s="294"/>
      <c r="P94" s="294"/>
      <c r="Q94" s="294"/>
      <c r="R94" s="294"/>
      <c r="S94" s="294"/>
      <c r="T94" s="294"/>
      <c r="U94" s="295"/>
    </row>
    <row r="95" spans="2:21" s="108" customFormat="1" ht="15.75" customHeight="1" x14ac:dyDescent="0.25">
      <c r="B95" s="293"/>
      <c r="C95" s="294"/>
      <c r="D95" s="294"/>
      <c r="E95" s="294"/>
      <c r="F95" s="294"/>
      <c r="G95" s="294"/>
      <c r="H95" s="294"/>
      <c r="I95" s="294"/>
      <c r="J95" s="294"/>
      <c r="K95" s="294"/>
      <c r="L95" s="294"/>
      <c r="M95" s="294"/>
      <c r="N95" s="294"/>
      <c r="O95" s="294"/>
      <c r="P95" s="294"/>
      <c r="Q95" s="294"/>
      <c r="R95" s="294"/>
      <c r="S95" s="294"/>
      <c r="T95" s="294"/>
      <c r="U95" s="295"/>
    </row>
    <row r="96" spans="2:21" s="108" customFormat="1" ht="12.75" customHeight="1" x14ac:dyDescent="0.25">
      <c r="B96" s="293"/>
      <c r="C96" s="294"/>
      <c r="D96" s="294"/>
      <c r="E96" s="294"/>
      <c r="F96" s="294"/>
      <c r="G96" s="294"/>
      <c r="H96" s="294"/>
      <c r="I96" s="294"/>
      <c r="J96" s="294"/>
      <c r="K96" s="294"/>
      <c r="L96" s="294"/>
      <c r="M96" s="294"/>
      <c r="N96" s="294"/>
      <c r="O96" s="294"/>
      <c r="P96" s="294"/>
      <c r="Q96" s="294"/>
      <c r="R96" s="294"/>
      <c r="S96" s="294"/>
      <c r="T96" s="294"/>
      <c r="U96" s="295"/>
    </row>
    <row r="97" spans="2:21" s="108" customFormat="1" ht="12.75" customHeight="1" x14ac:dyDescent="0.25">
      <c r="B97" s="293"/>
      <c r="C97" s="294"/>
      <c r="D97" s="294"/>
      <c r="E97" s="294"/>
      <c r="F97" s="294"/>
      <c r="G97" s="294"/>
      <c r="H97" s="294"/>
      <c r="I97" s="294"/>
      <c r="J97" s="294"/>
      <c r="K97" s="294"/>
      <c r="L97" s="294"/>
      <c r="M97" s="294"/>
      <c r="N97" s="294"/>
      <c r="O97" s="294"/>
      <c r="P97" s="294"/>
      <c r="Q97" s="294"/>
      <c r="R97" s="294"/>
      <c r="S97" s="294"/>
      <c r="T97" s="294"/>
      <c r="U97" s="295"/>
    </row>
    <row r="98" spans="2:21" s="108" customFormat="1" ht="12.75" customHeight="1" x14ac:dyDescent="0.25">
      <c r="B98" s="293"/>
      <c r="C98" s="294"/>
      <c r="D98" s="294"/>
      <c r="E98" s="294"/>
      <c r="F98" s="294"/>
      <c r="G98" s="294"/>
      <c r="H98" s="294"/>
      <c r="I98" s="294"/>
      <c r="J98" s="294"/>
      <c r="K98" s="294"/>
      <c r="L98" s="294"/>
      <c r="M98" s="294"/>
      <c r="N98" s="294"/>
      <c r="O98" s="294"/>
      <c r="P98" s="294"/>
      <c r="Q98" s="294"/>
      <c r="R98" s="294"/>
      <c r="S98" s="294"/>
      <c r="T98" s="294"/>
      <c r="U98" s="295"/>
    </row>
    <row r="99" spans="2:21" s="108" customFormat="1" ht="12.75" customHeight="1" x14ac:dyDescent="0.25">
      <c r="B99" s="293"/>
      <c r="C99" s="294"/>
      <c r="D99" s="294"/>
      <c r="E99" s="294"/>
      <c r="F99" s="294"/>
      <c r="G99" s="294"/>
      <c r="H99" s="294"/>
      <c r="I99" s="294"/>
      <c r="J99" s="294"/>
      <c r="K99" s="294"/>
      <c r="L99" s="294"/>
      <c r="M99" s="294"/>
      <c r="N99" s="294"/>
      <c r="O99" s="294"/>
      <c r="P99" s="294"/>
      <c r="Q99" s="294"/>
      <c r="R99" s="294"/>
      <c r="S99" s="294"/>
      <c r="T99" s="294"/>
      <c r="U99" s="295"/>
    </row>
    <row r="100" spans="2:21" s="108" customFormat="1" ht="12.75" customHeight="1" x14ac:dyDescent="0.25">
      <c r="B100" s="293"/>
      <c r="C100" s="294"/>
      <c r="D100" s="294"/>
      <c r="E100" s="294"/>
      <c r="F100" s="294"/>
      <c r="G100" s="294"/>
      <c r="H100" s="294"/>
      <c r="I100" s="294"/>
      <c r="J100" s="294"/>
      <c r="K100" s="294"/>
      <c r="L100" s="294"/>
      <c r="M100" s="294"/>
      <c r="N100" s="294"/>
      <c r="O100" s="294"/>
      <c r="P100" s="294"/>
      <c r="Q100" s="294"/>
      <c r="R100" s="294"/>
      <c r="S100" s="294"/>
      <c r="T100" s="294"/>
      <c r="U100" s="295"/>
    </row>
    <row r="101" spans="2:21" s="108" customFormat="1" ht="12.75" customHeight="1" x14ac:dyDescent="0.25">
      <c r="B101" s="293"/>
      <c r="C101" s="294"/>
      <c r="D101" s="294"/>
      <c r="E101" s="294"/>
      <c r="F101" s="294"/>
      <c r="G101" s="294"/>
      <c r="H101" s="294"/>
      <c r="I101" s="294"/>
      <c r="J101" s="294"/>
      <c r="K101" s="294"/>
      <c r="L101" s="294"/>
      <c r="M101" s="294"/>
      <c r="N101" s="294"/>
      <c r="O101" s="294"/>
      <c r="P101" s="294"/>
      <c r="Q101" s="294"/>
      <c r="R101" s="294"/>
      <c r="S101" s="294"/>
      <c r="T101" s="294"/>
      <c r="U101" s="295"/>
    </row>
    <row r="102" spans="2:21" s="108" customFormat="1" ht="12.75" customHeight="1" x14ac:dyDescent="0.25">
      <c r="B102" s="179"/>
      <c r="C102" s="180"/>
      <c r="D102" s="180"/>
      <c r="E102" s="180"/>
      <c r="F102" s="180"/>
      <c r="G102" s="180"/>
      <c r="H102" s="180"/>
      <c r="I102" s="180"/>
      <c r="J102" s="180"/>
      <c r="K102" s="180"/>
      <c r="L102" s="180"/>
      <c r="M102" s="180"/>
      <c r="N102" s="180"/>
      <c r="O102" s="180"/>
      <c r="P102" s="180"/>
      <c r="Q102" s="180"/>
      <c r="R102" s="180"/>
      <c r="S102" s="180"/>
      <c r="T102" s="180"/>
      <c r="U102" s="107"/>
    </row>
    <row r="103" spans="2:21" s="108" customFormat="1" ht="12.75" customHeight="1" x14ac:dyDescent="0.25">
      <c r="B103" s="179"/>
      <c r="C103" s="180"/>
      <c r="D103" s="180"/>
      <c r="E103" s="180"/>
      <c r="F103" s="180"/>
      <c r="G103" s="180"/>
      <c r="H103" s="180"/>
      <c r="I103" s="180"/>
      <c r="J103" s="180"/>
      <c r="K103" s="180"/>
      <c r="L103" s="180"/>
      <c r="M103" s="180"/>
      <c r="N103" s="180"/>
      <c r="O103" s="180"/>
      <c r="P103" s="180"/>
      <c r="Q103" s="180"/>
      <c r="R103" s="180"/>
      <c r="S103" s="180"/>
      <c r="T103" s="180"/>
      <c r="U103" s="107"/>
    </row>
    <row r="104" spans="2:21" s="108" customFormat="1" ht="12.75" customHeight="1" x14ac:dyDescent="0.25">
      <c r="B104" s="179"/>
      <c r="C104" s="180"/>
      <c r="D104" s="180"/>
      <c r="E104" s="180"/>
      <c r="F104" s="180"/>
      <c r="G104" s="180"/>
      <c r="H104" s="180"/>
      <c r="I104" s="180"/>
      <c r="J104" s="180"/>
      <c r="K104" s="180"/>
      <c r="L104" s="180"/>
      <c r="M104" s="180"/>
      <c r="N104" s="180"/>
      <c r="O104" s="180"/>
      <c r="P104" s="180"/>
      <c r="Q104" s="180"/>
      <c r="R104" s="180"/>
      <c r="S104" s="180"/>
      <c r="T104" s="180"/>
      <c r="U104" s="107"/>
    </row>
    <row r="105" spans="2:21" s="108" customFormat="1" ht="12.75" customHeight="1" x14ac:dyDescent="0.25">
      <c r="B105" s="179"/>
      <c r="C105" s="180"/>
      <c r="D105" s="180"/>
      <c r="E105" s="180"/>
      <c r="F105" s="180"/>
      <c r="G105" s="180"/>
      <c r="H105" s="180"/>
      <c r="I105" s="180"/>
      <c r="J105" s="180"/>
      <c r="K105" s="180"/>
      <c r="L105" s="180"/>
      <c r="M105" s="180"/>
      <c r="N105" s="180"/>
      <c r="O105" s="180"/>
      <c r="P105" s="180"/>
      <c r="Q105" s="180"/>
      <c r="R105" s="180"/>
      <c r="S105" s="180"/>
      <c r="T105" s="180"/>
      <c r="U105" s="107"/>
    </row>
    <row r="106" spans="2:21" s="108" customFormat="1" ht="12.75" customHeight="1" x14ac:dyDescent="0.25">
      <c r="B106" s="179"/>
      <c r="C106" s="180"/>
      <c r="D106" s="180"/>
      <c r="E106" s="180"/>
      <c r="F106" s="180"/>
      <c r="G106" s="180"/>
      <c r="H106" s="180"/>
      <c r="I106" s="180"/>
      <c r="J106" s="180"/>
      <c r="K106" s="180"/>
      <c r="L106" s="180"/>
      <c r="M106" s="180"/>
      <c r="N106" s="180"/>
      <c r="O106" s="180"/>
      <c r="P106" s="180"/>
      <c r="Q106" s="180"/>
      <c r="R106" s="180"/>
      <c r="S106" s="180"/>
      <c r="T106" s="180"/>
      <c r="U106" s="107"/>
    </row>
    <row r="107" spans="2:21" s="108" customFormat="1" ht="12.75" customHeight="1" x14ac:dyDescent="0.25">
      <c r="B107" s="179"/>
      <c r="C107" s="180"/>
      <c r="D107" s="180"/>
      <c r="E107" s="180"/>
      <c r="F107" s="180"/>
      <c r="G107" s="180"/>
      <c r="H107" s="180"/>
      <c r="I107" s="180"/>
      <c r="J107" s="180"/>
      <c r="K107" s="180"/>
      <c r="L107" s="180"/>
      <c r="M107" s="180"/>
      <c r="N107" s="180"/>
      <c r="O107" s="180"/>
      <c r="P107" s="180"/>
      <c r="Q107" s="180"/>
      <c r="R107" s="180"/>
      <c r="S107" s="180"/>
      <c r="T107" s="180"/>
      <c r="U107" s="107"/>
    </row>
    <row r="108" spans="2:21" s="108" customFormat="1" ht="12.75" customHeight="1" x14ac:dyDescent="0.25">
      <c r="B108" s="179"/>
      <c r="C108" s="180"/>
      <c r="D108" s="180"/>
      <c r="E108" s="180"/>
      <c r="F108" s="180"/>
      <c r="G108" s="180"/>
      <c r="H108" s="180"/>
      <c r="I108" s="180"/>
      <c r="J108" s="180"/>
      <c r="K108" s="180"/>
      <c r="L108" s="180"/>
      <c r="M108" s="180"/>
      <c r="N108" s="180"/>
      <c r="O108" s="180"/>
      <c r="P108" s="180"/>
      <c r="Q108" s="180"/>
      <c r="R108" s="180"/>
      <c r="S108" s="180"/>
      <c r="T108" s="180"/>
      <c r="U108" s="107"/>
    </row>
    <row r="109" spans="2:21" s="108" customFormat="1" ht="12.75" customHeight="1" x14ac:dyDescent="0.25">
      <c r="B109" s="179"/>
      <c r="C109" s="180"/>
      <c r="D109" s="180"/>
      <c r="E109" s="180"/>
      <c r="F109" s="180"/>
      <c r="G109" s="180"/>
      <c r="H109" s="180"/>
      <c r="I109" s="180"/>
      <c r="J109" s="180"/>
      <c r="K109" s="180"/>
      <c r="L109" s="180"/>
      <c r="M109" s="180"/>
      <c r="N109" s="180"/>
      <c r="O109" s="180"/>
      <c r="P109" s="180"/>
      <c r="Q109" s="180"/>
      <c r="R109" s="180"/>
      <c r="S109" s="180"/>
      <c r="T109" s="180"/>
      <c r="U109" s="107"/>
    </row>
    <row r="110" spans="2:21" s="108" customFormat="1" ht="12.75" customHeight="1" x14ac:dyDescent="0.25">
      <c r="B110" s="179"/>
      <c r="C110" s="180"/>
      <c r="D110" s="180"/>
      <c r="E110" s="180"/>
      <c r="F110" s="180"/>
      <c r="G110" s="180"/>
      <c r="H110" s="180"/>
      <c r="I110" s="180"/>
      <c r="J110" s="180"/>
      <c r="K110" s="180"/>
      <c r="L110" s="180"/>
      <c r="M110" s="180"/>
      <c r="N110" s="180"/>
      <c r="O110" s="180"/>
      <c r="P110" s="180"/>
      <c r="Q110" s="180"/>
      <c r="R110" s="180"/>
      <c r="S110" s="180"/>
      <c r="T110" s="180"/>
      <c r="U110" s="107"/>
    </row>
    <row r="111" spans="2:21" s="108" customFormat="1" ht="12.75" customHeight="1" x14ac:dyDescent="0.25">
      <c r="B111" s="179"/>
      <c r="C111" s="180"/>
      <c r="D111" s="180"/>
      <c r="E111" s="180"/>
      <c r="F111" s="180"/>
      <c r="G111" s="180"/>
      <c r="H111" s="180"/>
      <c r="I111" s="180"/>
      <c r="J111" s="180"/>
      <c r="K111" s="180"/>
      <c r="L111" s="180"/>
      <c r="M111" s="180"/>
      <c r="N111" s="180"/>
      <c r="O111" s="180"/>
      <c r="P111" s="180"/>
      <c r="Q111" s="180"/>
      <c r="R111" s="180"/>
      <c r="S111" s="180"/>
      <c r="T111" s="180"/>
      <c r="U111" s="107"/>
    </row>
    <row r="112" spans="2:21" s="108" customFormat="1" ht="12.75" customHeight="1" x14ac:dyDescent="0.25">
      <c r="B112" s="179"/>
      <c r="C112" s="180"/>
      <c r="D112" s="180"/>
      <c r="E112" s="180"/>
      <c r="F112" s="180"/>
      <c r="G112" s="180"/>
      <c r="H112" s="180"/>
      <c r="I112" s="180"/>
      <c r="J112" s="180"/>
      <c r="K112" s="180"/>
      <c r="L112" s="180"/>
      <c r="M112" s="180"/>
      <c r="N112" s="180"/>
      <c r="O112" s="180"/>
      <c r="P112" s="180"/>
      <c r="Q112" s="180"/>
      <c r="R112" s="180"/>
      <c r="S112" s="180"/>
      <c r="T112" s="180"/>
      <c r="U112" s="107"/>
    </row>
    <row r="113" spans="2:21" s="108" customFormat="1" ht="12.75" customHeight="1" thickBot="1" x14ac:dyDescent="0.3">
      <c r="B113" s="181"/>
      <c r="C113" s="182"/>
      <c r="D113" s="182"/>
      <c r="E113" s="182"/>
      <c r="F113" s="182"/>
      <c r="G113" s="182"/>
      <c r="H113" s="182"/>
      <c r="I113" s="182"/>
      <c r="J113" s="182"/>
      <c r="K113" s="182"/>
      <c r="L113" s="182"/>
      <c r="M113" s="182"/>
      <c r="N113" s="182"/>
      <c r="O113" s="182"/>
      <c r="P113" s="182"/>
      <c r="Q113" s="182"/>
      <c r="R113" s="182"/>
      <c r="S113" s="182"/>
      <c r="T113" s="182"/>
      <c r="U113" s="183"/>
    </row>
  </sheetData>
  <mergeCells count="2">
    <mergeCell ref="B6:U6"/>
    <mergeCell ref="B87:U101"/>
  </mergeCells>
  <printOptions horizontalCentered="1" verticalCentered="1"/>
  <pageMargins left="0.78740157480314965" right="0.78740157480314965" top="0.98425196850393704" bottom="0.98425196850393704" header="0" footer="0"/>
  <pageSetup scale="41" orientation="landscape" r:id="rId1"/>
  <headerFooter alignWithMargins="0"/>
  <colBreaks count="1" manualBreakCount="1">
    <brk id="2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CONCILIACIÓN DIARIA</vt:lpstr>
      <vt:lpstr>INSTRUCTIVO</vt:lpstr>
      <vt:lpstr>'CONCILIACIÓN DIARIA'!Área_de_impresión</vt:lpstr>
      <vt:lpstr>INSTRUCTIVO!Área_de_impresión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Jaime Alberto Contreras Sierra</cp:lastModifiedBy>
  <cp:lastPrinted>2024-06-26T15:18:13Z</cp:lastPrinted>
  <dcterms:created xsi:type="dcterms:W3CDTF">1996-11-27T10:00:04Z</dcterms:created>
  <dcterms:modified xsi:type="dcterms:W3CDTF">2024-06-26T15:18:47Z</dcterms:modified>
</cp:coreProperties>
</file>