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katz\Downloads\"/>
    </mc:Choice>
  </mc:AlternateContent>
  <bookViews>
    <workbookView showHorizontalScroll="0" showVerticalScroll="0" showSheetTabs="0" xWindow="0" yWindow="0" windowWidth="14380" windowHeight="3260"/>
  </bookViews>
  <sheets>
    <sheet name="CronogramaMDIVi2024" sheetId="1" r:id="rId1"/>
  </sheets>
  <externalReferences>
    <externalReference r:id="rId2"/>
  </externalReferences>
  <definedNames>
    <definedName name="_xlnm.Print_Area" localSheetId="0">CronogramaMDIVi2024!$B$2:$BM$32</definedName>
    <definedName name="Type" localSheetId="0">'[1]Maintenance Work Order'!#REF!</definedName>
    <definedName name="Type">'[1]Maintenance Work Order'!#REF!</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5" i="1" l="1"/>
  <c r="O5" i="1"/>
  <c r="P5" i="1"/>
  <c r="Q5" i="1"/>
  <c r="R5" i="1"/>
  <c r="S5" i="1"/>
  <c r="T5" i="1"/>
  <c r="U5" i="1"/>
  <c r="V5" i="1"/>
  <c r="W5" i="1"/>
  <c r="X5" i="1"/>
  <c r="Y5" i="1"/>
  <c r="Z5" i="1"/>
  <c r="AA5" i="1"/>
  <c r="AB5" i="1"/>
  <c r="AC5" i="1"/>
  <c r="AD5" i="1"/>
  <c r="AE5" i="1"/>
  <c r="AF5" i="1"/>
  <c r="AG5" i="1"/>
  <c r="AH5" i="1"/>
  <c r="AI5" i="1"/>
  <c r="AJ5" i="1"/>
  <c r="AK5" i="1"/>
  <c r="AL5" i="1"/>
  <c r="AM5" i="1"/>
  <c r="AN5" i="1"/>
  <c r="AO5" i="1"/>
  <c r="AP5" i="1"/>
  <c r="AQ5" i="1"/>
  <c r="AR5" i="1"/>
  <c r="AS5" i="1"/>
  <c r="AT5" i="1"/>
  <c r="AU5" i="1"/>
  <c r="AV5" i="1"/>
  <c r="AW5" i="1"/>
  <c r="AX5" i="1"/>
  <c r="AY5" i="1"/>
  <c r="AZ5" i="1"/>
  <c r="BA5" i="1"/>
  <c r="BB5" i="1"/>
  <c r="BC5" i="1"/>
  <c r="BD5" i="1"/>
  <c r="BE5" i="1"/>
  <c r="BF5" i="1"/>
  <c r="BG5" i="1"/>
  <c r="BH5" i="1"/>
  <c r="BI5" i="1"/>
  <c r="BJ5" i="1"/>
  <c r="BK5" i="1"/>
  <c r="BL5" i="1"/>
  <c r="BM5" i="1"/>
  <c r="M6" i="1"/>
  <c r="N6" i="1"/>
  <c r="O6" i="1"/>
  <c r="P6" i="1"/>
  <c r="Q6" i="1"/>
  <c r="R6" i="1"/>
  <c r="S6" i="1"/>
  <c r="T6" i="1"/>
  <c r="U6" i="1"/>
  <c r="V6" i="1"/>
  <c r="W6" i="1"/>
  <c r="X6" i="1"/>
  <c r="Y6" i="1"/>
  <c r="Z6" i="1"/>
  <c r="AA6" i="1"/>
  <c r="AB6" i="1"/>
  <c r="AC6" i="1"/>
  <c r="AD6" i="1"/>
  <c r="AE6" i="1"/>
  <c r="AF6" i="1"/>
  <c r="AG6" i="1"/>
  <c r="AH6" i="1"/>
  <c r="AI6" i="1"/>
  <c r="AJ6" i="1"/>
  <c r="AK6" i="1"/>
  <c r="AL6" i="1"/>
  <c r="AM6" i="1"/>
  <c r="AN6" i="1"/>
  <c r="AO6" i="1"/>
  <c r="AP6" i="1"/>
  <c r="AQ6" i="1"/>
  <c r="AR6" i="1"/>
  <c r="AS6" i="1"/>
  <c r="AT6" i="1"/>
  <c r="AU6" i="1"/>
  <c r="AV6" i="1"/>
  <c r="AW6" i="1"/>
  <c r="AX6" i="1"/>
  <c r="AY6" i="1"/>
  <c r="AZ6" i="1"/>
  <c r="BA6" i="1"/>
  <c r="BB6" i="1"/>
  <c r="BC6" i="1"/>
  <c r="BD6" i="1"/>
  <c r="BE6" i="1"/>
  <c r="BF6" i="1"/>
  <c r="BG6" i="1"/>
  <c r="BH6" i="1"/>
  <c r="BI6" i="1"/>
  <c r="BJ6" i="1"/>
  <c r="BK6" i="1"/>
  <c r="BL6" i="1"/>
  <c r="BM6" i="1"/>
  <c r="M7" i="1"/>
  <c r="N7" i="1"/>
  <c r="O7" i="1"/>
  <c r="P7" i="1"/>
  <c r="Q7" i="1"/>
  <c r="R7" i="1"/>
  <c r="S7" i="1"/>
  <c r="T7" i="1"/>
  <c r="U7" i="1"/>
  <c r="V7" i="1"/>
  <c r="W7" i="1"/>
  <c r="X7" i="1"/>
  <c r="Y7" i="1"/>
  <c r="Z7" i="1"/>
  <c r="AA7" i="1"/>
  <c r="AB7" i="1"/>
  <c r="AC7" i="1"/>
  <c r="AD7" i="1"/>
  <c r="AE7" i="1"/>
  <c r="AF7" i="1"/>
  <c r="AG7" i="1"/>
  <c r="AH7" i="1"/>
  <c r="AI7" i="1"/>
  <c r="AJ7" i="1"/>
  <c r="AK7" i="1"/>
  <c r="AL7" i="1"/>
  <c r="AM7" i="1"/>
  <c r="AN7" i="1"/>
  <c r="AO7" i="1"/>
  <c r="AP7" i="1"/>
  <c r="AQ7" i="1"/>
  <c r="AR7" i="1"/>
  <c r="AS7" i="1"/>
  <c r="AT7" i="1"/>
  <c r="AU7" i="1"/>
  <c r="AV7" i="1"/>
  <c r="AW7" i="1"/>
  <c r="AX7" i="1"/>
  <c r="AY7" i="1"/>
  <c r="AZ7" i="1"/>
  <c r="BA7" i="1"/>
  <c r="BB7" i="1"/>
  <c r="BC7" i="1"/>
  <c r="BD7" i="1"/>
  <c r="BE7" i="1"/>
  <c r="BF7" i="1"/>
  <c r="BG7" i="1"/>
  <c r="BH7" i="1"/>
  <c r="BI7" i="1"/>
  <c r="BJ7" i="1"/>
  <c r="BK7" i="1"/>
  <c r="BL7" i="1"/>
  <c r="BM7" i="1"/>
  <c r="M8" i="1"/>
  <c r="N8" i="1"/>
  <c r="O8" i="1"/>
  <c r="P8" i="1"/>
  <c r="Q8" i="1"/>
  <c r="R8" i="1"/>
  <c r="S8" i="1"/>
  <c r="T8" i="1"/>
  <c r="U8" i="1"/>
  <c r="V8" i="1"/>
  <c r="W8" i="1"/>
  <c r="X8" i="1"/>
  <c r="Y8" i="1"/>
  <c r="Z8" i="1"/>
  <c r="AA8" i="1"/>
  <c r="AB8" i="1"/>
  <c r="AC8" i="1"/>
  <c r="AD8" i="1"/>
  <c r="AE8" i="1"/>
  <c r="AF8" i="1"/>
  <c r="AG8" i="1"/>
  <c r="AH8" i="1"/>
  <c r="AI8" i="1"/>
  <c r="AJ8" i="1"/>
  <c r="AK8" i="1"/>
  <c r="AL8" i="1"/>
  <c r="AM8" i="1"/>
  <c r="AN8" i="1"/>
  <c r="AO8" i="1"/>
  <c r="AP8" i="1"/>
  <c r="AQ8" i="1"/>
  <c r="AR8" i="1"/>
  <c r="AS8" i="1"/>
  <c r="AT8" i="1"/>
  <c r="AU8" i="1"/>
  <c r="AV8" i="1"/>
  <c r="AW8" i="1"/>
  <c r="AX8" i="1"/>
  <c r="AY8" i="1"/>
  <c r="AZ8" i="1"/>
  <c r="BA8" i="1"/>
  <c r="BB8" i="1"/>
  <c r="BC8" i="1"/>
  <c r="BD8" i="1"/>
  <c r="BE8" i="1"/>
  <c r="BF8" i="1"/>
  <c r="BG8" i="1"/>
  <c r="BH8" i="1"/>
  <c r="BI8" i="1"/>
  <c r="BJ8" i="1"/>
  <c r="BK8" i="1"/>
  <c r="BL8" i="1"/>
  <c r="BM8" i="1"/>
  <c r="M9" i="1"/>
  <c r="M10" i="1"/>
  <c r="M11" i="1"/>
  <c r="N11" i="1"/>
  <c r="O11" i="1"/>
  <c r="P11" i="1"/>
  <c r="Q11" i="1"/>
  <c r="R11" i="1"/>
  <c r="S11" i="1"/>
  <c r="T11" i="1"/>
  <c r="U11" i="1"/>
  <c r="V11" i="1"/>
  <c r="W11" i="1"/>
  <c r="X11" i="1"/>
  <c r="Y11" i="1"/>
  <c r="Z11" i="1"/>
  <c r="AA11" i="1"/>
  <c r="AB11" i="1"/>
  <c r="AC11" i="1"/>
  <c r="AD11" i="1"/>
  <c r="AE11" i="1"/>
  <c r="AF11" i="1"/>
  <c r="AG11" i="1"/>
  <c r="AH11" i="1"/>
  <c r="AI11" i="1"/>
  <c r="AJ11" i="1"/>
  <c r="AK11" i="1"/>
  <c r="AL11" i="1"/>
  <c r="AM11" i="1"/>
  <c r="AN11" i="1"/>
  <c r="AO11" i="1"/>
  <c r="AP11" i="1"/>
  <c r="AQ11" i="1"/>
  <c r="AR11" i="1"/>
  <c r="AS11" i="1"/>
  <c r="AT11" i="1"/>
  <c r="AU11" i="1"/>
  <c r="AV11" i="1"/>
  <c r="AW11" i="1"/>
  <c r="AX11" i="1"/>
  <c r="AY11" i="1"/>
  <c r="AZ11" i="1"/>
  <c r="BA11" i="1"/>
  <c r="BB11" i="1"/>
  <c r="BC11" i="1"/>
  <c r="BD11" i="1"/>
  <c r="BE11" i="1"/>
  <c r="BF11" i="1"/>
  <c r="BG11" i="1"/>
  <c r="BH11" i="1"/>
  <c r="BI11" i="1"/>
  <c r="BJ11" i="1"/>
  <c r="BK11" i="1"/>
  <c r="BL11" i="1"/>
  <c r="BM11" i="1"/>
  <c r="M12" i="1"/>
  <c r="N12" i="1"/>
  <c r="O12" i="1"/>
  <c r="P12" i="1"/>
  <c r="Q12" i="1"/>
  <c r="R12" i="1"/>
  <c r="S12" i="1"/>
  <c r="T12" i="1"/>
  <c r="U12" i="1"/>
  <c r="V12" i="1"/>
  <c r="W12" i="1"/>
  <c r="X12" i="1"/>
  <c r="Y12" i="1"/>
  <c r="Z12" i="1"/>
  <c r="AA12" i="1"/>
  <c r="AB12" i="1"/>
  <c r="AC12" i="1"/>
  <c r="AD12" i="1"/>
  <c r="AE12" i="1"/>
  <c r="AF12" i="1"/>
  <c r="AG12" i="1"/>
  <c r="AH12" i="1"/>
  <c r="AI12" i="1"/>
  <c r="AJ12" i="1"/>
  <c r="AK12" i="1"/>
  <c r="AL12" i="1"/>
  <c r="AM12" i="1"/>
  <c r="AN12" i="1"/>
  <c r="AO12" i="1"/>
  <c r="AP12" i="1"/>
  <c r="AQ12" i="1"/>
  <c r="AR12" i="1"/>
  <c r="AS12" i="1"/>
  <c r="AT12" i="1"/>
  <c r="AU12" i="1"/>
  <c r="AV12" i="1"/>
  <c r="AW12" i="1"/>
  <c r="AX12" i="1"/>
  <c r="AY12" i="1"/>
  <c r="AZ12" i="1"/>
  <c r="BA12" i="1"/>
  <c r="BB12" i="1"/>
  <c r="BC12" i="1"/>
  <c r="BD12" i="1"/>
  <c r="BE12" i="1"/>
  <c r="BF12" i="1"/>
  <c r="BG12" i="1"/>
  <c r="BH12" i="1"/>
  <c r="BI12" i="1"/>
  <c r="BJ12" i="1"/>
  <c r="BK12" i="1"/>
  <c r="BL12" i="1"/>
  <c r="BM12" i="1"/>
  <c r="M13" i="1"/>
  <c r="N13" i="1"/>
  <c r="O13" i="1"/>
  <c r="P13" i="1"/>
  <c r="Q13" i="1"/>
  <c r="R13" i="1"/>
  <c r="S13" i="1"/>
  <c r="T13" i="1"/>
  <c r="U13" i="1"/>
  <c r="V13" i="1"/>
  <c r="W13" i="1"/>
  <c r="X13" i="1"/>
  <c r="Y13" i="1"/>
  <c r="Z13" i="1"/>
  <c r="AA13" i="1"/>
  <c r="AB13" i="1"/>
  <c r="AC13" i="1"/>
  <c r="AD13" i="1"/>
  <c r="AE13" i="1"/>
  <c r="AF13" i="1"/>
  <c r="AG13" i="1"/>
  <c r="AH13" i="1"/>
  <c r="AI13" i="1"/>
  <c r="AJ13" i="1"/>
  <c r="AK13" i="1"/>
  <c r="AL13" i="1"/>
  <c r="AM13" i="1"/>
  <c r="AN13" i="1"/>
  <c r="AO13" i="1"/>
  <c r="AP13" i="1"/>
  <c r="AQ13" i="1"/>
  <c r="AR13" i="1"/>
  <c r="AS13" i="1"/>
  <c r="AT13" i="1"/>
  <c r="AU13" i="1"/>
  <c r="AV13" i="1"/>
  <c r="AW13" i="1"/>
  <c r="AX13" i="1"/>
  <c r="AY13" i="1"/>
  <c r="AZ13" i="1"/>
  <c r="BA13" i="1"/>
  <c r="BB13" i="1"/>
  <c r="BC13" i="1"/>
  <c r="BD13" i="1"/>
  <c r="BE13" i="1"/>
  <c r="BF13" i="1"/>
  <c r="BG13" i="1"/>
  <c r="BH13" i="1"/>
  <c r="BI13" i="1"/>
  <c r="BJ13" i="1"/>
  <c r="BK13" i="1"/>
  <c r="BL13" i="1"/>
  <c r="BM13" i="1"/>
  <c r="M14" i="1"/>
  <c r="N14" i="1"/>
  <c r="O14" i="1"/>
  <c r="P14" i="1"/>
  <c r="Q14" i="1"/>
  <c r="R14" i="1"/>
  <c r="S14" i="1"/>
  <c r="T14" i="1"/>
  <c r="U14" i="1"/>
  <c r="V14" i="1"/>
  <c r="W14" i="1"/>
  <c r="X14" i="1"/>
  <c r="Y14" i="1"/>
  <c r="Z14" i="1"/>
  <c r="AA14" i="1"/>
  <c r="AB14" i="1"/>
  <c r="AC14" i="1"/>
  <c r="AD14" i="1"/>
  <c r="AE14" i="1"/>
  <c r="AF14" i="1"/>
  <c r="AG14" i="1"/>
  <c r="AH14" i="1"/>
  <c r="AI14" i="1"/>
  <c r="AJ14" i="1"/>
  <c r="AK14" i="1"/>
  <c r="AL14" i="1"/>
  <c r="AM14" i="1"/>
  <c r="AN14" i="1"/>
  <c r="AO14" i="1"/>
  <c r="AP14" i="1"/>
  <c r="AQ14" i="1"/>
  <c r="AR14" i="1"/>
  <c r="AS14" i="1"/>
  <c r="AT14" i="1"/>
  <c r="AU14" i="1"/>
  <c r="AV14" i="1"/>
  <c r="AW14" i="1"/>
  <c r="AX14" i="1"/>
  <c r="AY14" i="1"/>
  <c r="AZ14" i="1"/>
  <c r="BA14" i="1"/>
  <c r="BB14" i="1"/>
  <c r="BC14" i="1"/>
  <c r="BD14" i="1"/>
  <c r="BE14" i="1"/>
  <c r="BF14" i="1"/>
  <c r="BG14" i="1"/>
  <c r="BH14" i="1"/>
  <c r="BI14" i="1"/>
  <c r="BJ14" i="1"/>
  <c r="BK14" i="1"/>
  <c r="BL14" i="1"/>
  <c r="BM14" i="1"/>
  <c r="M16" i="1"/>
  <c r="M17" i="1"/>
  <c r="M18" i="1"/>
  <c r="M19" i="1"/>
  <c r="M20" i="1"/>
  <c r="N20" i="1"/>
  <c r="O20" i="1"/>
  <c r="P20" i="1"/>
  <c r="Q20" i="1"/>
  <c r="R20" i="1"/>
  <c r="S20" i="1"/>
  <c r="T20" i="1"/>
  <c r="U20" i="1"/>
  <c r="V20" i="1"/>
  <c r="W20" i="1"/>
  <c r="X20" i="1"/>
  <c r="Y20" i="1"/>
  <c r="Z20" i="1"/>
  <c r="AA20" i="1"/>
  <c r="AB20" i="1"/>
  <c r="AC20" i="1"/>
  <c r="AD20" i="1"/>
  <c r="AE20" i="1"/>
  <c r="AF20" i="1"/>
  <c r="AG20" i="1"/>
  <c r="AH20" i="1"/>
  <c r="AI20" i="1"/>
  <c r="AJ20" i="1"/>
  <c r="AK20" i="1"/>
  <c r="AL20" i="1"/>
  <c r="AM20" i="1"/>
  <c r="AN20" i="1"/>
  <c r="AO20" i="1"/>
  <c r="AP20" i="1"/>
  <c r="AQ20" i="1"/>
  <c r="AR20" i="1"/>
  <c r="AS20" i="1"/>
  <c r="AT20" i="1"/>
  <c r="AU20" i="1"/>
  <c r="AV20" i="1"/>
  <c r="AW20" i="1"/>
  <c r="AX20" i="1"/>
  <c r="AY20" i="1"/>
  <c r="AZ20" i="1"/>
  <c r="BA20" i="1"/>
  <c r="BB20" i="1"/>
  <c r="BC20" i="1"/>
  <c r="BD20" i="1"/>
  <c r="BE20" i="1"/>
  <c r="BF20" i="1"/>
  <c r="BG20" i="1"/>
  <c r="BH20" i="1"/>
  <c r="BI20" i="1"/>
  <c r="BJ20" i="1"/>
  <c r="BK20" i="1"/>
  <c r="BL20" i="1"/>
  <c r="BM20" i="1"/>
  <c r="M21" i="1"/>
  <c r="N21" i="1"/>
  <c r="O21" i="1"/>
  <c r="P21" i="1"/>
  <c r="Q21" i="1"/>
  <c r="R21" i="1"/>
  <c r="S21" i="1"/>
  <c r="T21" i="1"/>
  <c r="U21" i="1"/>
  <c r="V21" i="1"/>
  <c r="W21" i="1"/>
  <c r="X21" i="1"/>
  <c r="Y21" i="1"/>
  <c r="Z21" i="1"/>
  <c r="AA21" i="1"/>
  <c r="AB21" i="1"/>
  <c r="AC21" i="1"/>
  <c r="AD21" i="1"/>
  <c r="AE21" i="1"/>
  <c r="AF21" i="1"/>
  <c r="AG21" i="1"/>
  <c r="AH21" i="1"/>
  <c r="AI21" i="1"/>
  <c r="AJ21" i="1"/>
  <c r="AK21" i="1"/>
  <c r="AL21" i="1"/>
  <c r="AM21" i="1"/>
  <c r="AN21" i="1"/>
  <c r="AO21" i="1"/>
  <c r="AP21" i="1"/>
  <c r="AQ21" i="1"/>
  <c r="AR21" i="1"/>
  <c r="AS21" i="1"/>
  <c r="AT21" i="1"/>
  <c r="AU21" i="1"/>
  <c r="AV21" i="1"/>
  <c r="AW21" i="1"/>
  <c r="AX21" i="1"/>
  <c r="AY21" i="1"/>
  <c r="AZ21" i="1"/>
  <c r="BA21" i="1"/>
  <c r="BB21" i="1"/>
  <c r="BC21" i="1"/>
  <c r="BD21" i="1"/>
  <c r="BE21" i="1"/>
  <c r="BF21" i="1"/>
  <c r="BG21" i="1"/>
  <c r="BH21" i="1"/>
  <c r="BI21" i="1"/>
  <c r="BJ21" i="1"/>
  <c r="BK21" i="1"/>
  <c r="BL21" i="1"/>
  <c r="BM21" i="1"/>
  <c r="M22" i="1"/>
  <c r="N22" i="1"/>
  <c r="O22" i="1"/>
  <c r="P22" i="1"/>
  <c r="Q22" i="1"/>
  <c r="R22" i="1"/>
  <c r="S22" i="1"/>
  <c r="T22" i="1"/>
  <c r="U22" i="1"/>
  <c r="V22" i="1"/>
  <c r="W22" i="1"/>
  <c r="X22" i="1"/>
  <c r="Y22" i="1"/>
  <c r="Z22" i="1"/>
  <c r="AA22" i="1"/>
  <c r="AB22" i="1"/>
  <c r="AC22" i="1"/>
  <c r="AD22" i="1"/>
  <c r="AE22" i="1"/>
  <c r="AF22" i="1"/>
  <c r="AG22" i="1"/>
  <c r="AH22" i="1"/>
  <c r="AI22" i="1"/>
  <c r="AJ22" i="1"/>
  <c r="AK22" i="1"/>
  <c r="AL22" i="1"/>
  <c r="AM22" i="1"/>
  <c r="AN22" i="1"/>
  <c r="AO22" i="1"/>
  <c r="AP22" i="1"/>
  <c r="AQ22" i="1"/>
  <c r="AR22" i="1"/>
  <c r="AS22" i="1"/>
  <c r="AT22" i="1"/>
  <c r="AU22" i="1"/>
  <c r="AV22" i="1"/>
  <c r="AW22" i="1"/>
  <c r="AX22" i="1"/>
  <c r="AY22" i="1"/>
  <c r="AZ22" i="1"/>
  <c r="BA22" i="1"/>
  <c r="BB22" i="1"/>
  <c r="BC22" i="1"/>
  <c r="BD22" i="1"/>
  <c r="BE22" i="1"/>
  <c r="BF22" i="1"/>
  <c r="BG22" i="1"/>
  <c r="BH22" i="1"/>
  <c r="BI22" i="1"/>
  <c r="BJ22" i="1"/>
  <c r="BK22" i="1"/>
  <c r="BL22" i="1"/>
  <c r="BM22" i="1"/>
  <c r="M23" i="1"/>
  <c r="N23" i="1"/>
  <c r="O23" i="1"/>
  <c r="P23" i="1"/>
  <c r="Q23" i="1"/>
  <c r="R23" i="1"/>
  <c r="S23" i="1"/>
  <c r="T23" i="1"/>
  <c r="U23" i="1"/>
  <c r="V23" i="1"/>
  <c r="W23" i="1"/>
  <c r="X23" i="1"/>
  <c r="Y23" i="1"/>
  <c r="Z23" i="1"/>
  <c r="AA23" i="1"/>
  <c r="AB23" i="1"/>
  <c r="AC23" i="1"/>
  <c r="AD23" i="1"/>
  <c r="AE23" i="1"/>
  <c r="AF23" i="1"/>
  <c r="AG23" i="1"/>
  <c r="AH23" i="1"/>
  <c r="AI23" i="1"/>
  <c r="AJ23" i="1"/>
  <c r="AK23" i="1"/>
  <c r="AL23" i="1"/>
  <c r="AM23" i="1"/>
  <c r="AN23" i="1"/>
  <c r="AO23" i="1"/>
  <c r="AP23" i="1"/>
  <c r="AQ23" i="1"/>
  <c r="AR23" i="1"/>
  <c r="AS23" i="1"/>
  <c r="AT23" i="1"/>
  <c r="AU23" i="1"/>
  <c r="AV23" i="1"/>
  <c r="AW23" i="1"/>
  <c r="AX23" i="1"/>
  <c r="AY23" i="1"/>
  <c r="AZ23" i="1"/>
  <c r="BA23" i="1"/>
  <c r="BB23" i="1"/>
  <c r="BC23" i="1"/>
  <c r="BD23" i="1"/>
  <c r="BE23" i="1"/>
  <c r="BF23" i="1"/>
  <c r="BG23" i="1"/>
  <c r="BH23" i="1"/>
  <c r="BI23" i="1"/>
  <c r="BJ23" i="1"/>
  <c r="BK23" i="1"/>
  <c r="BL23" i="1"/>
  <c r="BM23" i="1"/>
  <c r="M24" i="1"/>
  <c r="N24" i="1"/>
  <c r="O24" i="1"/>
  <c r="P24" i="1"/>
  <c r="Q24" i="1"/>
  <c r="R24" i="1"/>
  <c r="S24" i="1"/>
  <c r="T24" i="1"/>
  <c r="U24" i="1"/>
  <c r="V24" i="1"/>
  <c r="W24" i="1"/>
  <c r="X24" i="1"/>
  <c r="Y24" i="1"/>
  <c r="Z24" i="1"/>
  <c r="AA24" i="1"/>
  <c r="AB24" i="1"/>
  <c r="AC24" i="1"/>
  <c r="AD24" i="1"/>
  <c r="AE24" i="1"/>
  <c r="AF24" i="1"/>
  <c r="AG24" i="1"/>
  <c r="AH24" i="1"/>
  <c r="AI24" i="1"/>
  <c r="AJ24" i="1"/>
  <c r="AK24" i="1"/>
  <c r="AL24" i="1"/>
  <c r="AM24" i="1"/>
  <c r="AN24" i="1"/>
  <c r="AO24" i="1"/>
  <c r="AP24" i="1"/>
  <c r="AQ24" i="1"/>
  <c r="AR24" i="1"/>
  <c r="AS24" i="1"/>
  <c r="AT24" i="1"/>
  <c r="AU24" i="1"/>
  <c r="AV24" i="1"/>
  <c r="AW24" i="1"/>
  <c r="AX24" i="1"/>
  <c r="AY24" i="1"/>
  <c r="AZ24" i="1"/>
  <c r="BA24" i="1"/>
  <c r="BB24" i="1"/>
  <c r="BC24" i="1"/>
  <c r="BD24" i="1"/>
  <c r="BE24" i="1"/>
  <c r="BF24" i="1"/>
  <c r="BG24" i="1"/>
  <c r="BH24" i="1"/>
  <c r="BI24" i="1"/>
  <c r="BJ24" i="1"/>
  <c r="BK24" i="1"/>
  <c r="BL24" i="1"/>
  <c r="BM24" i="1"/>
  <c r="M25" i="1"/>
  <c r="N25" i="1"/>
  <c r="O25" i="1"/>
  <c r="P25" i="1"/>
  <c r="Q25" i="1"/>
  <c r="R25" i="1"/>
  <c r="S25" i="1"/>
  <c r="T25" i="1"/>
  <c r="U25" i="1"/>
  <c r="V25" i="1"/>
  <c r="W25" i="1"/>
  <c r="X25" i="1"/>
  <c r="Y25" i="1"/>
  <c r="Z25" i="1"/>
  <c r="AA25" i="1"/>
  <c r="AB25" i="1"/>
  <c r="AC25" i="1"/>
  <c r="AD25" i="1"/>
  <c r="AE25" i="1"/>
  <c r="AF25" i="1"/>
  <c r="AG25" i="1"/>
  <c r="AH25" i="1"/>
  <c r="AI25" i="1"/>
  <c r="AJ25" i="1"/>
  <c r="AK25" i="1"/>
  <c r="AL25" i="1"/>
  <c r="AM25" i="1"/>
  <c r="AN25" i="1"/>
  <c r="AO25" i="1"/>
  <c r="AP25" i="1"/>
  <c r="AQ25" i="1"/>
  <c r="AR25" i="1"/>
  <c r="AS25" i="1"/>
  <c r="AT25" i="1"/>
  <c r="AU25" i="1"/>
  <c r="AV25" i="1"/>
  <c r="AW25" i="1"/>
  <c r="AX25" i="1"/>
  <c r="AY25" i="1"/>
  <c r="AZ25" i="1"/>
  <c r="BA25" i="1"/>
  <c r="BB25" i="1"/>
  <c r="BC25" i="1"/>
  <c r="BD25" i="1"/>
  <c r="BE25" i="1"/>
  <c r="BF25" i="1"/>
  <c r="BG25" i="1"/>
  <c r="BH25" i="1"/>
  <c r="BI25" i="1"/>
  <c r="BJ25" i="1"/>
  <c r="BK25" i="1"/>
  <c r="BL25" i="1"/>
  <c r="BM25" i="1"/>
  <c r="M26" i="1"/>
  <c r="M27" i="1"/>
  <c r="N27" i="1"/>
  <c r="O27" i="1"/>
  <c r="P27" i="1"/>
  <c r="Q27" i="1"/>
  <c r="R27" i="1"/>
  <c r="S27" i="1"/>
  <c r="T27" i="1"/>
  <c r="U27" i="1"/>
  <c r="V27" i="1"/>
  <c r="W27" i="1"/>
  <c r="X27" i="1"/>
  <c r="Y27" i="1"/>
  <c r="Z27" i="1"/>
  <c r="AA27" i="1"/>
  <c r="AB27" i="1"/>
  <c r="AC27" i="1"/>
  <c r="AD27" i="1"/>
  <c r="AE27" i="1"/>
  <c r="AF27" i="1"/>
  <c r="AG27" i="1"/>
  <c r="AH27" i="1"/>
  <c r="AI27" i="1"/>
  <c r="AJ27" i="1"/>
  <c r="AK27" i="1"/>
  <c r="AL27" i="1"/>
  <c r="AM27" i="1"/>
  <c r="AN27" i="1"/>
  <c r="AO27" i="1"/>
  <c r="AP27" i="1"/>
  <c r="AQ27" i="1"/>
  <c r="AR27" i="1"/>
  <c r="AS27" i="1"/>
  <c r="AT27" i="1"/>
  <c r="AU27" i="1"/>
  <c r="AV27" i="1"/>
  <c r="AW27" i="1"/>
  <c r="AX27" i="1"/>
  <c r="AY27" i="1"/>
  <c r="AZ27" i="1"/>
  <c r="BA27" i="1"/>
  <c r="BB27" i="1"/>
  <c r="BC27" i="1"/>
  <c r="BD27" i="1"/>
  <c r="BE27" i="1"/>
  <c r="BF27" i="1"/>
  <c r="BG27" i="1"/>
  <c r="BH27" i="1"/>
  <c r="BI27" i="1"/>
  <c r="BJ27" i="1"/>
  <c r="BK27" i="1"/>
  <c r="BL27" i="1"/>
  <c r="BM27" i="1"/>
  <c r="M28" i="1"/>
  <c r="N28" i="1"/>
  <c r="O28" i="1"/>
  <c r="P28" i="1"/>
  <c r="Q28" i="1"/>
  <c r="R28" i="1"/>
  <c r="S28" i="1"/>
  <c r="T28" i="1"/>
  <c r="U28" i="1"/>
  <c r="V28" i="1"/>
  <c r="W28" i="1"/>
  <c r="X28" i="1"/>
  <c r="Y28" i="1"/>
  <c r="Z28" i="1"/>
  <c r="AA28" i="1"/>
  <c r="AB28" i="1"/>
  <c r="AC28" i="1"/>
  <c r="AD28" i="1"/>
  <c r="AE28" i="1"/>
  <c r="AF28" i="1"/>
  <c r="AG28" i="1"/>
  <c r="AH28" i="1"/>
  <c r="AI28" i="1"/>
  <c r="AJ28" i="1"/>
  <c r="AK28" i="1"/>
  <c r="AL28" i="1"/>
  <c r="AM28" i="1"/>
  <c r="AN28" i="1"/>
  <c r="AO28" i="1"/>
  <c r="AP28" i="1"/>
  <c r="AQ28" i="1"/>
  <c r="AR28" i="1"/>
  <c r="AS28" i="1"/>
  <c r="AT28" i="1"/>
  <c r="AU28" i="1"/>
  <c r="AV28" i="1"/>
  <c r="AW28" i="1"/>
  <c r="AX28" i="1"/>
  <c r="AY28" i="1"/>
  <c r="AZ28" i="1"/>
  <c r="BA28" i="1"/>
  <c r="BB28" i="1"/>
  <c r="BC28" i="1"/>
  <c r="BD28" i="1"/>
  <c r="BE28" i="1"/>
  <c r="BF28" i="1"/>
  <c r="BG28" i="1"/>
  <c r="BH28" i="1"/>
  <c r="BI28" i="1"/>
  <c r="BJ28" i="1"/>
  <c r="BK28" i="1"/>
  <c r="BL28" i="1"/>
  <c r="BM28" i="1"/>
  <c r="M29" i="1"/>
  <c r="N29" i="1"/>
  <c r="O29" i="1"/>
  <c r="P29" i="1"/>
  <c r="Q29" i="1"/>
  <c r="R29" i="1"/>
  <c r="S29" i="1"/>
  <c r="T29" i="1"/>
  <c r="U29" i="1"/>
  <c r="V29" i="1"/>
  <c r="W29" i="1"/>
  <c r="X29" i="1"/>
  <c r="Y29" i="1"/>
  <c r="Z29" i="1"/>
  <c r="AA29" i="1"/>
  <c r="AB29" i="1"/>
  <c r="AC29" i="1"/>
  <c r="AD29" i="1"/>
  <c r="AE29" i="1"/>
  <c r="AF29" i="1"/>
  <c r="AG29" i="1"/>
  <c r="AH29" i="1"/>
  <c r="AI29" i="1"/>
  <c r="AJ29" i="1"/>
  <c r="AK29" i="1"/>
  <c r="AL29" i="1"/>
  <c r="AM29" i="1"/>
  <c r="AN29" i="1"/>
  <c r="AO29" i="1"/>
  <c r="AP29" i="1"/>
  <c r="AQ29" i="1"/>
  <c r="AR29" i="1"/>
  <c r="AS29" i="1"/>
  <c r="AT29" i="1"/>
  <c r="AU29" i="1"/>
  <c r="AV29" i="1"/>
  <c r="AW29" i="1"/>
  <c r="AX29" i="1"/>
  <c r="AY29" i="1"/>
  <c r="AZ29" i="1"/>
  <c r="BA29" i="1"/>
  <c r="BB29" i="1"/>
  <c r="BC29" i="1"/>
  <c r="BD29" i="1"/>
  <c r="BE29" i="1"/>
  <c r="BF29" i="1"/>
  <c r="BG29" i="1"/>
  <c r="BH29" i="1"/>
  <c r="BI29" i="1"/>
  <c r="BJ29" i="1"/>
  <c r="BK29" i="1"/>
  <c r="BL29" i="1"/>
  <c r="BM29" i="1"/>
  <c r="M31" i="1"/>
  <c r="N31" i="1"/>
  <c r="O31" i="1"/>
  <c r="P31" i="1"/>
  <c r="Q31" i="1"/>
  <c r="R31" i="1"/>
  <c r="S31" i="1"/>
  <c r="T31" i="1"/>
  <c r="U31" i="1"/>
  <c r="V31" i="1"/>
  <c r="W31" i="1"/>
  <c r="X31" i="1"/>
  <c r="Y31" i="1"/>
  <c r="Z31" i="1"/>
  <c r="AA31" i="1"/>
  <c r="AB31" i="1"/>
  <c r="AC31" i="1"/>
  <c r="AD31" i="1"/>
  <c r="AE31" i="1"/>
  <c r="AF31" i="1"/>
  <c r="AG31" i="1"/>
  <c r="AH31" i="1"/>
  <c r="AI31" i="1"/>
  <c r="AJ31" i="1"/>
  <c r="AK31" i="1"/>
  <c r="AL31" i="1"/>
  <c r="AM31" i="1"/>
  <c r="AN31" i="1"/>
  <c r="AO31" i="1"/>
  <c r="AP31" i="1"/>
  <c r="AQ31" i="1"/>
  <c r="AR31" i="1"/>
  <c r="AS31" i="1"/>
  <c r="AT31" i="1"/>
  <c r="AU31" i="1"/>
  <c r="AV31" i="1"/>
  <c r="AW31" i="1"/>
  <c r="AX31" i="1"/>
  <c r="AY31" i="1"/>
  <c r="AZ31" i="1"/>
  <c r="BA31" i="1"/>
  <c r="BB31" i="1"/>
  <c r="BC31" i="1"/>
  <c r="BD31" i="1"/>
  <c r="BE31" i="1"/>
  <c r="BF31" i="1"/>
  <c r="BG31" i="1"/>
  <c r="BH31" i="1"/>
  <c r="BI31" i="1"/>
  <c r="BJ31" i="1"/>
  <c r="BK31" i="1"/>
  <c r="BL31" i="1"/>
  <c r="BM31" i="1"/>
  <c r="M32" i="1"/>
  <c r="N32" i="1"/>
  <c r="O32" i="1"/>
  <c r="P32" i="1"/>
  <c r="Q32" i="1"/>
  <c r="R32" i="1"/>
  <c r="S32" i="1"/>
  <c r="T32" i="1"/>
  <c r="U32" i="1"/>
  <c r="V32" i="1"/>
  <c r="W32" i="1"/>
  <c r="X32" i="1"/>
  <c r="Y32" i="1"/>
  <c r="Z32" i="1"/>
  <c r="AA32" i="1"/>
  <c r="AB32" i="1"/>
  <c r="AC32" i="1"/>
  <c r="AD32" i="1"/>
  <c r="AE32" i="1"/>
  <c r="AF32" i="1"/>
  <c r="AG32" i="1"/>
  <c r="AH32" i="1"/>
  <c r="AI32" i="1"/>
  <c r="AJ32" i="1"/>
  <c r="AK32" i="1"/>
  <c r="AL32" i="1"/>
  <c r="AM32" i="1"/>
  <c r="AN32" i="1"/>
  <c r="AO32" i="1"/>
  <c r="AP32" i="1"/>
  <c r="AQ32" i="1"/>
  <c r="AR32" i="1"/>
  <c r="AS32" i="1"/>
  <c r="AT32" i="1"/>
  <c r="AU32" i="1"/>
  <c r="AV32" i="1"/>
  <c r="AW32" i="1"/>
  <c r="AX32" i="1"/>
  <c r="AY32" i="1"/>
  <c r="AZ32" i="1"/>
  <c r="BA32" i="1"/>
  <c r="BB32" i="1"/>
  <c r="BC32" i="1"/>
  <c r="BD32" i="1"/>
  <c r="BE32" i="1"/>
  <c r="BF32" i="1"/>
  <c r="BG32" i="1"/>
  <c r="BH32" i="1"/>
  <c r="BI32" i="1"/>
  <c r="BJ32" i="1"/>
  <c r="BK32" i="1"/>
  <c r="BL32" i="1"/>
  <c r="BM32" i="1"/>
  <c r="M107" i="1"/>
  <c r="N107" i="1"/>
  <c r="O107" i="1"/>
  <c r="P107" i="1"/>
  <c r="Q107" i="1"/>
  <c r="R107" i="1"/>
  <c r="S107" i="1"/>
  <c r="T107" i="1"/>
  <c r="U107" i="1"/>
  <c r="V107" i="1"/>
  <c r="W107" i="1"/>
  <c r="X107" i="1"/>
  <c r="Y107" i="1"/>
  <c r="Z107" i="1"/>
  <c r="AA107" i="1"/>
  <c r="AB107" i="1"/>
  <c r="AC107" i="1"/>
  <c r="AD107" i="1"/>
  <c r="AE107" i="1"/>
  <c r="AF107" i="1"/>
  <c r="AG107" i="1"/>
  <c r="AH107" i="1"/>
  <c r="AI107" i="1"/>
  <c r="AJ107" i="1"/>
  <c r="AK107" i="1"/>
  <c r="AL107" i="1"/>
  <c r="AM107" i="1"/>
  <c r="AN107" i="1"/>
  <c r="AO107" i="1"/>
  <c r="AP107" i="1"/>
  <c r="AQ107" i="1"/>
  <c r="AR107" i="1"/>
  <c r="AS107" i="1"/>
  <c r="AT107" i="1"/>
  <c r="AU107" i="1"/>
  <c r="AV107" i="1"/>
  <c r="AW107" i="1"/>
  <c r="AX107" i="1"/>
  <c r="AY107" i="1"/>
  <c r="AZ107" i="1"/>
  <c r="BA107" i="1"/>
  <c r="BB107" i="1"/>
  <c r="BC107" i="1"/>
  <c r="BD107" i="1"/>
  <c r="BE107" i="1"/>
  <c r="BF107" i="1"/>
  <c r="BG107" i="1"/>
  <c r="BH107" i="1"/>
  <c r="BI107" i="1"/>
  <c r="BJ107" i="1"/>
  <c r="BK107" i="1"/>
  <c r="BL107" i="1"/>
  <c r="BM107" i="1"/>
</calcChain>
</file>

<file path=xl/sharedStrings.xml><?xml version="1.0" encoding="utf-8"?>
<sst xmlns="http://schemas.openxmlformats.org/spreadsheetml/2006/main" count="585" uniqueCount="443">
  <si>
    <r>
      <t xml:space="preserve">CRONOGRAMA MEDICIÓN DEL DESEMPEÑO INSTITUCIONAL
</t>
    </r>
    <r>
      <rPr>
        <sz val="12"/>
        <color theme="3"/>
        <rFont val="Helvetica"/>
      </rPr>
      <t>Enero de 2025</t>
    </r>
  </si>
  <si>
    <t>LÍDER DEL PROYECTO</t>
  </si>
  <si>
    <t>Dolly Amaya</t>
  </si>
  <si>
    <t>FECHA DE INICIO DEL PROYECTO</t>
  </si>
  <si>
    <t>FECHA DE FINALIZACIÒN  DEL PROYECTO</t>
  </si>
  <si>
    <t>EDT</t>
  </si>
  <si>
    <t>ACTIVIDAD</t>
  </si>
  <si>
    <t>OBSERVACIONES</t>
  </si>
  <si>
    <t>DEPENDENCIAS</t>
  </si>
  <si>
    <t>RESPONSABLE</t>
  </si>
  <si>
    <t>PORCENTAJE DE TAREA COMPLETADA</t>
  </si>
  <si>
    <t>INICIO PROGRAMADO</t>
  </si>
  <si>
    <t>FINALIZACIÓN PROGRAMADA</t>
  </si>
  <si>
    <t>INICIO REAL</t>
  </si>
  <si>
    <t>FINALIZACIÓN REAL</t>
  </si>
  <si>
    <t>VARIACIÓN DE FINALIZACIÓN</t>
  </si>
  <si>
    <r>
      <t xml:space="preserve">DURACIÓN 
</t>
    </r>
    <r>
      <rPr>
        <sz val="9"/>
        <color theme="3"/>
        <rFont val="Helvetica"/>
      </rPr>
      <t>(días)</t>
    </r>
  </si>
  <si>
    <t>S1</t>
  </si>
  <si>
    <t>S2</t>
  </si>
  <si>
    <t>S3</t>
  </si>
  <si>
    <t>S4</t>
  </si>
  <si>
    <t>S5</t>
  </si>
  <si>
    <t>S6</t>
  </si>
  <si>
    <t>S7</t>
  </si>
  <si>
    <t>S8</t>
  </si>
  <si>
    <t>S9</t>
  </si>
  <si>
    <t>S10</t>
  </si>
  <si>
    <t>S11</t>
  </si>
  <si>
    <t>S12</t>
  </si>
  <si>
    <t>S13</t>
  </si>
  <si>
    <t>S14</t>
  </si>
  <si>
    <t>S15</t>
  </si>
  <si>
    <t>S16</t>
  </si>
  <si>
    <t>S17</t>
  </si>
  <si>
    <t>S18</t>
  </si>
  <si>
    <t>S19</t>
  </si>
  <si>
    <t>S20</t>
  </si>
  <si>
    <t>S21</t>
  </si>
  <si>
    <t>S22</t>
  </si>
  <si>
    <t>S23</t>
  </si>
  <si>
    <t>S24</t>
  </si>
  <si>
    <t>S25</t>
  </si>
  <si>
    <t>S26</t>
  </si>
  <si>
    <t>S27</t>
  </si>
  <si>
    <t>S28</t>
  </si>
  <si>
    <t>S29</t>
  </si>
  <si>
    <t>S30</t>
  </si>
  <si>
    <t>S31</t>
  </si>
  <si>
    <t>S32</t>
  </si>
  <si>
    <t>S33</t>
  </si>
  <si>
    <t>S34</t>
  </si>
  <si>
    <t>S35</t>
  </si>
  <si>
    <t>S36</t>
  </si>
  <si>
    <t>S37</t>
  </si>
  <si>
    <t>S38</t>
  </si>
  <si>
    <t>S39</t>
  </si>
  <si>
    <t>S40</t>
  </si>
  <si>
    <t>S41</t>
  </si>
  <si>
    <t>S42</t>
  </si>
  <si>
    <t>S43</t>
  </si>
  <si>
    <t>S44</t>
  </si>
  <si>
    <t>S45</t>
  </si>
  <si>
    <t>S46</t>
  </si>
  <si>
    <t>S47</t>
  </si>
  <si>
    <t>S48</t>
  </si>
  <si>
    <t>S49</t>
  </si>
  <si>
    <t>S50</t>
  </si>
  <si>
    <t>S51</t>
  </si>
  <si>
    <t>S52</t>
  </si>
  <si>
    <t>Revision de ámbitos de aplicación y usuarios (Detección y análisis de requerimientos)</t>
  </si>
  <si>
    <t>Lina Vásquez</t>
  </si>
  <si>
    <t>1.1</t>
  </si>
  <si>
    <t>Cruzar el archivo de ámbitos de aplicación contra la última base de Sigep</t>
  </si>
  <si>
    <t>Pendiente ajustes de OTIC por cambio de nombres categorias</t>
  </si>
  <si>
    <t>Lina Vásquez / Cesar Forero</t>
  </si>
  <si>
    <t>1.2</t>
  </si>
  <si>
    <t>Actualizar información de la caracterización de los municipios y entidades (categoría municipal)* (contactar a DNP)</t>
  </si>
  <si>
    <t>1.3</t>
  </si>
  <si>
    <t>Identificar entidades de la muestra para la prueba piloto</t>
  </si>
  <si>
    <t>1.4</t>
  </si>
  <si>
    <t>Documentar la justificacipon de la prueba piloto con entidades de menores capacidades</t>
  </si>
  <si>
    <t>Dolly Amaya / Juan Pablo Beltrán</t>
  </si>
  <si>
    <t>1.5</t>
  </si>
  <si>
    <t>Alistar archivo Excel con caracterización y ámbitos de política para cargar en el aplicativo</t>
  </si>
  <si>
    <t>1.6</t>
  </si>
  <si>
    <t>Hacer archivo Excel con la identificación de las entidades que deben quedar activas en sigep para traer en el proceso de sincronización</t>
  </si>
  <si>
    <t>1.7</t>
  </si>
  <si>
    <t>Alistar base de datos de contactos para envio de correos</t>
  </si>
  <si>
    <t>Diseño y pruebas</t>
  </si>
  <si>
    <t>2.1</t>
  </si>
  <si>
    <t>Banco de preguntas</t>
  </si>
  <si>
    <t>2.1.1</t>
  </si>
  <si>
    <t>Completar información archivo Excel caracterización de cada pregunta: ayudas, evidencias, filtros, tipo de dato, validaciones, ámbito aplicación</t>
  </si>
  <si>
    <t>2.1.2</t>
  </si>
  <si>
    <t>Seleccionar las preguntas para el formulario básico prueba piloto</t>
  </si>
  <si>
    <t>Líderes de política</t>
  </si>
  <si>
    <t>2.1.3</t>
  </si>
  <si>
    <t>Revisar codificación de las preguntas</t>
  </si>
  <si>
    <t>2.1.4</t>
  </si>
  <si>
    <t>Enviar a todos los líderes el banco final de preguntas para identificación de sus índices</t>
  </si>
  <si>
    <t>Tema para mesas de trabajo</t>
  </si>
  <si>
    <t>2.2</t>
  </si>
  <si>
    <t>Integración</t>
  </si>
  <si>
    <t>2.2.1</t>
  </si>
  <si>
    <t>Organizar archivo para la información que viene pre cargada de SUIT - cuadrar reunión con OTIC</t>
  </si>
  <si>
    <t>Pendiente ingreso de Victor</t>
  </si>
  <si>
    <t>2.2.2</t>
  </si>
  <si>
    <t>Desarrollar script y completar archivo con la información de SUIT</t>
  </si>
  <si>
    <t xml:space="preserve">OTIC </t>
  </si>
  <si>
    <t>2.2.3</t>
  </si>
  <si>
    <t>Revisar y validar con DPTSC información enviada por OTIC</t>
  </si>
  <si>
    <t>Lina Vásquez / Cesar Forero / DPTSC</t>
  </si>
  <si>
    <t>2.2.4</t>
  </si>
  <si>
    <t>Organizar archivo para la información que viene pre cargada de MinHacienda</t>
  </si>
  <si>
    <t>2.2.5</t>
  </si>
  <si>
    <t>Revisar y validar información enviada por Minhacienda - Nación</t>
  </si>
  <si>
    <t>Pendiente que Minhacienda envie archivo</t>
  </si>
  <si>
    <t>2.2.6</t>
  </si>
  <si>
    <t>Organizar archivo para la información que viene pre cargada del DNP</t>
  </si>
  <si>
    <t>2.2.7</t>
  </si>
  <si>
    <t>Revisar y validar información enviada por DNP - Nación</t>
  </si>
  <si>
    <t>Pendiente que DNP envie archivo</t>
  </si>
  <si>
    <t>2.3</t>
  </si>
  <si>
    <t>Alistamiento aplicativo y pruebas a su funcionamiento</t>
  </si>
  <si>
    <t>2.3.1</t>
  </si>
  <si>
    <t>Probar en producción requerimientos pendientes del año pasado</t>
  </si>
  <si>
    <t>2.3.2</t>
  </si>
  <si>
    <t>Borrar completamente los usuarios actuales en el aplicativo- ambiente de producción</t>
  </si>
  <si>
    <t>2.3.3</t>
  </si>
  <si>
    <t>Crear nueva aplicación y hacer sincronización con sigep, en producción</t>
  </si>
  <si>
    <t>2.3.4</t>
  </si>
  <si>
    <t>Cargar archivo caracterización entidades</t>
  </si>
  <si>
    <t>2.3.5</t>
  </si>
  <si>
    <t>Parametrizar las preguntas</t>
  </si>
  <si>
    <t>2.3.6</t>
  </si>
  <si>
    <t>Generar los formularios automáticos</t>
  </si>
  <si>
    <t>2.3.7</t>
  </si>
  <si>
    <t>Correr algoritmos para hacer prueba de verificación</t>
  </si>
  <si>
    <t>2.3.8</t>
  </si>
  <si>
    <t>Cargar archivos de integración</t>
  </si>
  <si>
    <t>2.3.9</t>
  </si>
  <si>
    <t>Ajustar formulario especial prueba piloto</t>
  </si>
  <si>
    <t>2.3.10</t>
  </si>
  <si>
    <t>Ajustar formulario especial de personerías y concejos de 5 y 6</t>
  </si>
  <si>
    <t>2.4</t>
  </si>
  <si>
    <t>Pruebas</t>
  </si>
  <si>
    <t>2.4.1</t>
  </si>
  <si>
    <t>Definir entidades y usuarios para pruebas</t>
  </si>
  <si>
    <t>2.4.2</t>
  </si>
  <si>
    <t>Ajustar plantilla para reportar incidencias</t>
  </si>
  <si>
    <t>Juan Pablo Beltrán</t>
  </si>
  <si>
    <t>2.4.3</t>
  </si>
  <si>
    <t>Ejecutar las pruebas</t>
  </si>
  <si>
    <t>No programar asesorías ni capacitaciones para esta semana</t>
  </si>
  <si>
    <t>Equipo DGDI</t>
  </si>
  <si>
    <t>2.4.4</t>
  </si>
  <si>
    <t>Revisar y definir cambios y ajustes que se deben realizar</t>
  </si>
  <si>
    <t>2.4.5</t>
  </si>
  <si>
    <t>Realizar los ajustes y correcciones que se identifiquen</t>
  </si>
  <si>
    <t>2.4.6</t>
  </si>
  <si>
    <t>Elaborar informe final del resultado de las pruebas (ver norma NTCEP 1000:2020)</t>
  </si>
  <si>
    <t>2.5</t>
  </si>
  <si>
    <t>Diseñar la estrategia de sensibilización sobre diligenciamiento del FURAG</t>
  </si>
  <si>
    <t>Dolly Amaya
Edna Milena Peña
Juan Pablo Beltrán
Tatiana Gómez</t>
  </si>
  <si>
    <t>28 de Febrero</t>
  </si>
  <si>
    <t>2.6</t>
  </si>
  <si>
    <t>Diseñar las ayudas pedagógicas para la sensibilización a grupos de valor</t>
  </si>
  <si>
    <t>Oficina de Comunicaciones</t>
  </si>
  <si>
    <t>14 de marzo</t>
  </si>
  <si>
    <t xml:space="preserve">2.6.1 </t>
  </si>
  <si>
    <t>Actualizar el instructivo para el ingreso y diligenciamiento del FURAG</t>
  </si>
  <si>
    <t>Edna Milena Peña
Tatiana Gómez</t>
  </si>
  <si>
    <t>10 de marzo</t>
  </si>
  <si>
    <t>2.6.2</t>
  </si>
  <si>
    <t>Actualizar Infografía resumen de la operación estadística</t>
  </si>
  <si>
    <t>2.6.3</t>
  </si>
  <si>
    <t>Actualizar documento con Preguntas frecuentes</t>
  </si>
  <si>
    <t>2.6.4</t>
  </si>
  <si>
    <t>Correo plantilla para enviar a entidades</t>
  </si>
  <si>
    <t>Lina Vàsquez
Dolly Amaya</t>
  </si>
  <si>
    <t>24 de abril</t>
  </si>
  <si>
    <t>2.6.5</t>
  </si>
  <si>
    <t>Actualización de videos tutoriales o informativos sobre el diligenciamiento de la información</t>
  </si>
  <si>
    <t>Luis Felipe Adames</t>
  </si>
  <si>
    <t>12 de marzo</t>
  </si>
  <si>
    <t>2.6.6</t>
  </si>
  <si>
    <t>Diseñar otras piezas informativas portal Web</t>
  </si>
  <si>
    <t>2.6.7</t>
  </si>
  <si>
    <t>Diseñar comunicados y notas web a difundir</t>
  </si>
  <si>
    <t>2.6.8</t>
  </si>
  <si>
    <t>Diseñar otras piezas informativas redes sociales</t>
  </si>
  <si>
    <t>2.6.9</t>
  </si>
  <si>
    <t>Actualización del Micrositio MIPG</t>
  </si>
  <si>
    <t>Recolección de datos</t>
  </si>
  <si>
    <t>3.1</t>
  </si>
  <si>
    <t>Definir esquema de atención a las entidades dentro de la DGDI (proactivanet, llamadas, capacitaciones)</t>
  </si>
  <si>
    <t>Luz Daifenis Arango</t>
  </si>
  <si>
    <t>3.2</t>
  </si>
  <si>
    <t>Ejecutar la estrategia de sensibilizaciòn</t>
  </si>
  <si>
    <t>3.2.1</t>
  </si>
  <si>
    <t xml:space="preserve">Capacitar a servidores de Función Pública en el uso y funcionalidad del aplicativo </t>
  </si>
  <si>
    <t>Dolly Amaya
Lina Vásquez</t>
  </si>
  <si>
    <t>3 de marzo</t>
  </si>
  <si>
    <t>7 de marzo</t>
  </si>
  <si>
    <t>3.2.1.1</t>
  </si>
  <si>
    <t>Capacitar a los servidores de la Dirección de Gestión y Desempeño Institucional de la Función Pública.</t>
  </si>
  <si>
    <t>3.2.1.2</t>
  </si>
  <si>
    <t>Capacitar a la mesa técnica de ayuda y atención al ciudadano de la Función Pública.</t>
  </si>
  <si>
    <t>Pendiente de definir si contaremos con este apoyo</t>
  </si>
  <si>
    <t>Pendiente</t>
  </si>
  <si>
    <t>3.2.2</t>
  </si>
  <si>
    <t>Brindar Información y generar motivación a grupos de valor para el registro de información</t>
  </si>
  <si>
    <t>25 de abril</t>
  </si>
  <si>
    <t>3.2.2.1</t>
  </si>
  <si>
    <t>Publicar la Circular 003 - 100 de 2025 y  el cronograma general de la medición del desempeño institucional</t>
  </si>
  <si>
    <t>6 de Febrero</t>
  </si>
  <si>
    <t>3.2.2.2</t>
  </si>
  <si>
    <t>Publicar en la página oficial de la Función Pública las noticias correspondientes a las fases importantes de la MDI</t>
  </si>
  <si>
    <t>3.2.2.3</t>
  </si>
  <si>
    <t>Hacer las publicaciones a través de las redes oficiales de la Función Pública y de aliados estratégicos</t>
  </si>
  <si>
    <t>3.2.2.4</t>
  </si>
  <si>
    <t>Realizar jornadas virtuales y presenciales de sensibilización</t>
  </si>
  <si>
    <t xml:space="preserve">25 de Abril </t>
  </si>
  <si>
    <t>Primera Jornada</t>
  </si>
  <si>
    <t>Segunda Jornada</t>
  </si>
  <si>
    <t>19 de marzo</t>
  </si>
  <si>
    <t>Tercera Jornada</t>
  </si>
  <si>
    <t>1 de abril</t>
  </si>
  <si>
    <t>9 de abril</t>
  </si>
  <si>
    <t>3.2.2.5</t>
  </si>
  <si>
    <t xml:space="preserve">Envío de correos electrónicos recordatorios sobre fechas y responsabilidad del diligenciamiento de la información  </t>
  </si>
  <si>
    <t>Dolly Amaya
Oficina de Comunicaciones</t>
  </si>
  <si>
    <t>03 de Marzo</t>
  </si>
  <si>
    <t xml:space="preserve"> 14 de Abril </t>
  </si>
  <si>
    <t>3.2.2.6</t>
  </si>
  <si>
    <t>Publicación de piezas de conteo regresivo o cierre del aplicativo por departamentos</t>
  </si>
  <si>
    <t>21 de abril</t>
  </si>
  <si>
    <t>3.2.3</t>
  </si>
  <si>
    <t>Elaborar un informe final de resultados de la estrategia de sensibilización</t>
  </si>
  <si>
    <t>28 de abril</t>
  </si>
  <si>
    <t>30 de mayo</t>
  </si>
  <si>
    <t>3.3</t>
  </si>
  <si>
    <t>Habilitar el Aplicativo para el reporte de información por parte de las entidades objeto de medición - Publicación de Formularios</t>
  </si>
  <si>
    <t xml:space="preserve">Lina Vásquez / Cesar Forero </t>
  </si>
  <si>
    <t>3.4</t>
  </si>
  <si>
    <t>Hacer seguimiento a los avances en el diligenciamiento de la información (reportes diarios o semanales)</t>
  </si>
  <si>
    <t>3.5</t>
  </si>
  <si>
    <t>Atención de requerimientos presentados por las entidades objeto de medición, a través de los distintos canales dispuestos en el Departamento</t>
  </si>
  <si>
    <t>3.6</t>
  </si>
  <si>
    <t>Cierre del aplicativo</t>
  </si>
  <si>
    <t>Procesamiento de datos</t>
  </si>
  <si>
    <t>Lina Vásquez / Cesar Forero / Estadística</t>
  </si>
  <si>
    <t>4.1</t>
  </si>
  <si>
    <t>Alistamiento para el procesamiento de datos</t>
  </si>
  <si>
    <t>4.1.1</t>
  </si>
  <si>
    <t xml:space="preserve">Consolidación y validación de los pivotes (Algoritmo para ajustar los datos a la estructura necesaria para el procesamiento de datos). </t>
  </si>
  <si>
    <t>4.1.3</t>
  </si>
  <si>
    <t xml:space="preserve">Socializar el pivote, con los líderes de política </t>
  </si>
  <si>
    <t>4.1.4</t>
  </si>
  <si>
    <t>Elaborar tabla Matriz X final con todos los índices</t>
  </si>
  <si>
    <t>4.1.5</t>
  </si>
  <si>
    <t>Elaborar tabla insumo para Nuevas Variables</t>
  </si>
  <si>
    <t>4.1.6</t>
  </si>
  <si>
    <t>Elaborar tablas nuevas variables</t>
  </si>
  <si>
    <t>4.1.7</t>
  </si>
  <si>
    <t>Revisar y ajustar tabla Tv1 (evidencia no válidas)</t>
  </si>
  <si>
    <t>4.1.8</t>
  </si>
  <si>
    <t>Ajustar/Revisar el algoritmo para construir Tabla T017_T3</t>
  </si>
  <si>
    <t>4.1.9</t>
  </si>
  <si>
    <t>Ajustar/Revisar el algoritmo para construir Tabla T018 T4</t>
  </si>
  <si>
    <t>4.1.10</t>
  </si>
  <si>
    <t>Ajustar/Revisar el algoritmo para construir la Tabla T019 Tabla de diligenciamiento</t>
  </si>
  <si>
    <t>4.1.11</t>
  </si>
  <si>
    <t>Ajustar/Revisar el algoritmo para construir la Tabla T020 Dfw</t>
  </si>
  <si>
    <t>4.1.12</t>
  </si>
  <si>
    <t>Ajustar/Revisar el algoritmo para construir la Tabla T025 Dfw corregida</t>
  </si>
  <si>
    <t>4.1.13</t>
  </si>
  <si>
    <t>Ajustar/Revisar el algoritmo para construir la Tabla T026_Ancla_w</t>
  </si>
  <si>
    <t>4.1.14</t>
  </si>
  <si>
    <t>Ajustar/Revisar el algoritmo para construir la Tabla T028 Dfw Histórica</t>
  </si>
  <si>
    <t>4.1.15</t>
  </si>
  <si>
    <t>Elaborar tabla TCE preliminar</t>
  </si>
  <si>
    <t>4.1.16</t>
  </si>
  <si>
    <t>Elaborar tabla To dependientes trámites</t>
  </si>
  <si>
    <t>4.1.17</t>
  </si>
  <si>
    <t>Elaborar tabla T1 dependientes</t>
  </si>
  <si>
    <t>4.1.18</t>
  </si>
  <si>
    <t>Elaborar tabla Ind_subind</t>
  </si>
  <si>
    <t>4.1.19</t>
  </si>
  <si>
    <t>Elaborar tabla indices_names</t>
  </si>
  <si>
    <t>4.1.20</t>
  </si>
  <si>
    <t>Ajustar/Revisar el algoritmo para construir la Tabla T030 Tbl score ent t1</t>
  </si>
  <si>
    <t>4.1.21</t>
  </si>
  <si>
    <t>Elaborar tabla indices_swap</t>
  </si>
  <si>
    <t>4.1.22</t>
  </si>
  <si>
    <t>Ajustar/Revisar el algoritmo para construir la Tabla T031 Tbl equiparación</t>
  </si>
  <si>
    <t>4.1.23</t>
  </si>
  <si>
    <t>Ajustar/Revisar el algoritmo para construir la Tabla T032 Tbl score final</t>
  </si>
  <si>
    <t>4.1.24</t>
  </si>
  <si>
    <t>Elaborar tabla entidades por formulario</t>
  </si>
  <si>
    <t>4.1.25</t>
  </si>
  <si>
    <t>Elaborar tabla entidad-orden -criterio diferencial</t>
  </si>
  <si>
    <t>4.1.26</t>
  </si>
  <si>
    <t>Elaborar tabla indices_na</t>
  </si>
  <si>
    <t>4.1.27</t>
  </si>
  <si>
    <t>Elaborar Tabla Integración SUIT</t>
  </si>
  <si>
    <t>4.1.28</t>
  </si>
  <si>
    <t>Elaborar Tabla Integración Hacienda</t>
  </si>
  <si>
    <t>4.1.29</t>
  </si>
  <si>
    <t>Ejercicios de conformación de los grupos par</t>
  </si>
  <si>
    <t>4.1.30</t>
  </si>
  <si>
    <t>Elaborar tabla TCE final</t>
  </si>
  <si>
    <t>4.2</t>
  </si>
  <si>
    <t>Estadística</t>
  </si>
  <si>
    <t>4.2.1</t>
  </si>
  <si>
    <t>Verificar algoritmo para consultar y generar Pivote (T010_Pivote_consolidado)</t>
  </si>
  <si>
    <t>Estadística / Lina Vásquez / Cesar Forero</t>
  </si>
  <si>
    <t>4.2.2</t>
  </si>
  <si>
    <t>Verificar algoritmo para construir Tabla T006_T0</t>
  </si>
  <si>
    <t>4.2.3</t>
  </si>
  <si>
    <t>Verificar algoritmo para construir Tabla T011_T1</t>
  </si>
  <si>
    <t>4.2.4</t>
  </si>
  <si>
    <t>Verificar algoritmo para construir Tabla T022_Tv2</t>
  </si>
  <si>
    <t>4.2.5</t>
  </si>
  <si>
    <t>Verificar algoritmo para construir tablas fuente del tablero interactivo</t>
  </si>
  <si>
    <t>4.2.6</t>
  </si>
  <si>
    <t xml:space="preserve">Ajustar algoritmo para construir Tabla T015 Matriz x validada a partir del nuevo pivote </t>
  </si>
  <si>
    <t>4.2.7</t>
  </si>
  <si>
    <t>Versión final de la Matriz_x formato csv almacenada en OneDrive</t>
  </si>
  <si>
    <t>4.2.8</t>
  </si>
  <si>
    <t>Versión final de la T022_Tv2 almacenada en OneDrive</t>
  </si>
  <si>
    <t>4.2.9</t>
  </si>
  <si>
    <t>Versión final de la T010_Pivote_consolidado almacenada en OneDrive</t>
  </si>
  <si>
    <t>4.2.10</t>
  </si>
  <si>
    <t>Generar pivote horizontal y almacenarlo en Ondrive</t>
  </si>
  <si>
    <t>4.2.11</t>
  </si>
  <si>
    <t>Versión final de la tabla T006_T0 almacenada en OneDrive</t>
  </si>
  <si>
    <t>4.2.12</t>
  </si>
  <si>
    <t>Versión final de la T011_T1 almacenada en OneDrive</t>
  </si>
  <si>
    <t>4.2.13</t>
  </si>
  <si>
    <t>Construir Tabla T017_T3 (Depende de la matriz x validada que depende del pivote) (El algoritmo no requiere ajuste  porque recibe los mismos inputs)</t>
  </si>
  <si>
    <t>4.2.14</t>
  </si>
  <si>
    <t>Construir Tabla T018 T4 (Depende de la matriz x validada que depende del pivote) ((El algoritmo no requiere ajuste  porque recibe los mismos inputs))</t>
  </si>
  <si>
    <t>4.2.15</t>
  </si>
  <si>
    <t>Construir Tabla T019 Tabla de diligenciamiento (Depende del pivote) (El algoritmo no requiere ajuste  porque recibe los mismos inputs)</t>
  </si>
  <si>
    <t>4.2.16</t>
  </si>
  <si>
    <t>Construir Tabla T020 Dfw (Depende del pivote)  (El algoritmo no requiere ajuste  porque recibe los mismos inputs)</t>
  </si>
  <si>
    <t>4.2.17</t>
  </si>
  <si>
    <t>Construir Tabla T025 Dfw corregida (El algoritmo no requiere ajuste  porque recibe los mismos inputs)</t>
  </si>
  <si>
    <t>4.2.18</t>
  </si>
  <si>
    <t>Construir Tabla T026_Ancla_w (El algoritmo no requiere ajuste  porque recibe los mismos inputs)</t>
  </si>
  <si>
    <t>4.2.19</t>
  </si>
  <si>
    <t>Construir Tabla T028 Dfw Histórica (El algoritmo no requiere ajuste  porque recibe los mismos inputs)</t>
  </si>
  <si>
    <t>4.2.20</t>
  </si>
  <si>
    <t>Construir Tabla T030 Tbl score ent t1 (tiempo 1) (El algoritmo no requiere ajuste  porque recibe los mismos inputs)</t>
  </si>
  <si>
    <t>4.2.21</t>
  </si>
  <si>
    <t>Construir Tabla T031 Tbl equiparación (Depende de la Dfw_h que a su vez depende del pivote)</t>
  </si>
  <si>
    <t>4.2.22</t>
  </si>
  <si>
    <t>Construir Tabla T032_Tr (Tbl score final v1 - 2021)</t>
  </si>
  <si>
    <t>4.2.23</t>
  </si>
  <si>
    <t>Validación de los resultados obtenidos y generación de la versión final de la Tr</t>
  </si>
  <si>
    <t>4.2.24</t>
  </si>
  <si>
    <t>Validación de todas las tablas del proceso (transversal)</t>
  </si>
  <si>
    <t>4.2.25</t>
  </si>
  <si>
    <t>Documentación proceso de procesamiento de datos</t>
  </si>
  <si>
    <t>Difusión de resultados</t>
  </si>
  <si>
    <t>5.1</t>
  </si>
  <si>
    <t>Visualización Resultados</t>
  </si>
  <si>
    <t>Karol Camargo</t>
  </si>
  <si>
    <t>5.1.1</t>
  </si>
  <si>
    <t>Diseñar el tablero interactivo</t>
  </si>
  <si>
    <t xml:space="preserve">Karol Camargo / Luis Felipe Adames / Juan Pablo Beltrán / César Forero </t>
  </si>
  <si>
    <t>5.1.2</t>
  </si>
  <si>
    <t>Generar primera versión del reporte interactivo con datos de prueba</t>
  </si>
  <si>
    <t>5.1.3</t>
  </si>
  <si>
    <t xml:space="preserve">Pruebas funcionales a las visualizaciones y hacer ajustes correspondientes </t>
  </si>
  <si>
    <t>5.1.4</t>
  </si>
  <si>
    <t>Hacer propuesta de portada para tablero interactivo vigencia 2024</t>
  </si>
  <si>
    <t>En Coordinación con Comunicaciones</t>
  </si>
  <si>
    <t>5.1.5</t>
  </si>
  <si>
    <t>Programar mesa de trabajo con Victor para iniciar trabajo de desarrollo de la herramienta para consulta de: Certificados, ítems por índices y recomendaciones en excel</t>
  </si>
  <si>
    <t>5.1.6</t>
  </si>
  <si>
    <t>Cargar los datos definitivos para el tablero</t>
  </si>
  <si>
    <t>5.1.7</t>
  </si>
  <si>
    <t>Generar la segunda versión del reporte interactivo a partir de la realimentación del equipo  de pruebas</t>
  </si>
  <si>
    <t>5.1.8</t>
  </si>
  <si>
    <t>Adelantar pruebas finales al reporte interactivo de desempeño institucional</t>
  </si>
  <si>
    <t>5.1.9</t>
  </si>
  <si>
    <t>5.1.10</t>
  </si>
  <si>
    <t>Generar la versión final del reporte interactivo</t>
  </si>
  <si>
    <t>5.1.11</t>
  </si>
  <si>
    <t>Elaborar tablas requeridas por Víctor para herramientas de consulta</t>
  </si>
  <si>
    <t>5.1.12</t>
  </si>
  <si>
    <t xml:space="preserve">Cargar los archivos y correr el script </t>
  </si>
  <si>
    <t>OTIC</t>
  </si>
  <si>
    <t>5.1.13</t>
  </si>
  <si>
    <t>Validaciones técnicas y funcionales</t>
  </si>
  <si>
    <t>5.2</t>
  </si>
  <si>
    <t>Publicación y socialización de los resultados</t>
  </si>
  <si>
    <t>5.2.1</t>
  </si>
  <si>
    <t>Actualización de los documentos requeridos para la publicación de resultados (preguntas frecuentes, exceles de resultados, brochoure, banco de preguntas, lista de índices, grupos par, infografía consulta de resultados, documento metodológico, ficha metodológica y ficha meta datos)</t>
  </si>
  <si>
    <t>Luis Felipe Adames / Juan Pablo Beltrán / Diego Machuk / coordinación con Comunicaciones</t>
  </si>
  <si>
    <t>Lina Vásques / Dolly Amaya / César Forero / Estadística / Julia Páez / Luis Felipe Adames / Juan Pablo Beltrán / Diego Machuk / coordinación con Comunicaciones</t>
  </si>
  <si>
    <t>Alistamiento del Micrositio MIPG para publicación de resultados de la medición 2024</t>
  </si>
  <si>
    <t>5.2.2</t>
  </si>
  <si>
    <t>Enviar resultados de la medición de la vigencia 2024 a los líderes de política</t>
  </si>
  <si>
    <t>Dolly Amaya / Lina Vásquez</t>
  </si>
  <si>
    <t>5.2.3</t>
  </si>
  <si>
    <t>Hacer la sesión asincrónica del Consejo para presentar y aprobar resultados de la medición 2024</t>
  </si>
  <si>
    <t>Dolly Amaya / Tatiana Gómez / Luz Daifenis Arango</t>
  </si>
  <si>
    <t>5.2.5</t>
  </si>
  <si>
    <t>Elaborar y remitir informes con resultados para entidades no publicadas.</t>
  </si>
  <si>
    <t>5.2.6</t>
  </si>
  <si>
    <t>Publicar Resultados</t>
  </si>
  <si>
    <t>5.2.7</t>
  </si>
  <si>
    <t>Adelantar jornadas de socialización de los resultados</t>
  </si>
  <si>
    <t>5.2.8</t>
  </si>
  <si>
    <t>Informes de desempeño por sector y departamento</t>
  </si>
  <si>
    <t>Persona asignada al sector y al departamento</t>
  </si>
  <si>
    <t>5.2.9</t>
  </si>
  <si>
    <t>Informes por política de gestión y desempeño</t>
  </si>
  <si>
    <t>Duplas asignadas en coordinación con cada líder de política</t>
  </si>
  <si>
    <t>Informe final de resultados de la prueba piloto con entidades descentralizadas territoriales</t>
  </si>
  <si>
    <t>Dolly Amaya/ Julia Páez / Ana Yolanda Garzón / Lina Vásquez / Tatiana Gómez / Milena Peña / Luis Felipe Adames / Juan Pablo Beltrán / César Forero / Lina Vásquez</t>
  </si>
  <si>
    <t>Informe Ejecutivo Anual del Desempeño del Sistema de Control Inerno</t>
  </si>
  <si>
    <t>7.1</t>
  </si>
  <si>
    <t>Determinar preguntas del banco de preguntas, para la elaboración del Informe</t>
  </si>
  <si>
    <t>Iván Márquez / Miriam Cubillos / Albeniz Salinas</t>
  </si>
  <si>
    <t>7.2</t>
  </si>
  <si>
    <t>Análisis general cuantitativo y cualitativo de las preguntas seleccionadas (insumos pivote y archivos de resultados)</t>
  </si>
  <si>
    <t>Dolly Amaya/ Julia Páez / Ana Yolanda Garzón / Lina Vásquez / Tatiana Gómez / Milena Peña / Luis Felipe Adames / Juan Pablo Beltrán  / Lina Vásquez</t>
  </si>
  <si>
    <t>Análisis cuantitativo y cualitativo de las preguntas seleccionadas por sector y por departamento  (insumos pivote y archivos de resultados)</t>
  </si>
  <si>
    <t>7.3</t>
  </si>
  <si>
    <t>Análisis preguntas percepción (insumo pivote)</t>
  </si>
  <si>
    <t>Isabel Cristina Ramos / Patricia Villamil /  Carlos Andrés Rodríguez / Camilo Beltrán / César Forero</t>
  </si>
  <si>
    <t>7.4</t>
  </si>
  <si>
    <t>Análisis preguntas caracterización CI y consolidación de los dashboard (insumo pivote)</t>
  </si>
  <si>
    <t>Karol Camargo / Eliza Morales / Martha Rocío Murillo / Diego Machuk</t>
  </si>
  <si>
    <t>7.5</t>
  </si>
  <si>
    <t>Consolidación del informe</t>
  </si>
  <si>
    <t>Dolly Amaya / Julia Páez / Ana Yolanda Garzón</t>
  </si>
  <si>
    <t>7.6</t>
  </si>
  <si>
    <t>Revisión final y aprobación del informe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</si>
</sst>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409]d\-mmm\-yy;@"/>
    <numFmt numFmtId="165" formatCode="mm/dd/yy;@"/>
    <numFmt numFmtId="166" formatCode="m/d"/>
    <numFmt numFmtId="167" formatCode="mm/dd/yyyy"/>
  </numFmts>
  <fonts count="6" x14ac:knownFonts="1">
    <font>
      <sz val="12"/>
      <color theme="1"/>
      <name val="Calibri"/>
      <family val="2"/>
      <scheme val="minor"/>
    </font>
    <font>
      <sz val="12"/>
      <color theme="1"/>
      <name val="Calibri"/>
      <family val="2"/>
      <scheme val="minor"/>
    </font>
    <font>
      <sz val="9"/>
      <color theme="3"/>
      <name val="Helvetica"/>
    </font>
    <font>
      <b/>
      <sz val="9"/>
      <color theme="3"/>
      <name val="Helvetica"/>
    </font>
    <font>
      <b/>
      <sz val="12"/>
      <color theme="3"/>
      <name val="Helvetica"/>
    </font>
    <font>
      <sz val="12"/>
      <color theme="3"/>
      <name val="Helvetica"/>
    </font>
  </fonts>
  <fills count="22">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FFFF"/>
        <bgColor rgb="FFFFFFFF"/>
      </patternFill>
    </fill>
    <fill>
      <patternFill patternType="solid">
        <fgColor theme="2"/>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6" tint="0.79998168889431442"/>
        <bgColor rgb="FFEEECE1"/>
      </patternFill>
    </fill>
    <fill>
      <patternFill patternType="solid">
        <fgColor theme="0"/>
        <bgColor rgb="FFE5DFEC"/>
      </patternFill>
    </fill>
    <fill>
      <patternFill patternType="solid">
        <fgColor theme="0"/>
        <bgColor rgb="FFEEECE1"/>
      </patternFill>
    </fill>
    <fill>
      <patternFill patternType="solid">
        <fgColor theme="6" tint="0.79998168889431442"/>
        <bgColor rgb="FFE5DFEC"/>
      </patternFill>
    </fill>
    <fill>
      <patternFill patternType="solid">
        <fgColor theme="6" tint="0.59999389629810485"/>
        <bgColor rgb="FFFFFFFF"/>
      </patternFill>
    </fill>
    <fill>
      <patternFill patternType="solid">
        <fgColor theme="6" tint="0.59999389629810485"/>
        <bgColor rgb="FFEEECE1"/>
      </patternFill>
    </fill>
    <fill>
      <patternFill patternType="solid">
        <fgColor theme="6" tint="0.79998168889431442"/>
        <bgColor rgb="FFFFFFFF"/>
      </patternFill>
    </fill>
    <fill>
      <patternFill patternType="solid">
        <fgColor theme="6" tint="0.59999389629810485"/>
        <bgColor rgb="FFE5DFEC"/>
      </patternFill>
    </fill>
    <fill>
      <patternFill patternType="solid">
        <fgColor rgb="FFEAEEF3"/>
        <bgColor rgb="FFCCC0D9"/>
      </patternFill>
    </fill>
    <fill>
      <patternFill patternType="solid">
        <fgColor theme="3" tint="0.79998168889431442"/>
        <bgColor indexed="64"/>
      </patternFill>
    </fill>
    <fill>
      <patternFill patternType="solid">
        <fgColor theme="3" tint="0.79998168889431442"/>
        <bgColor rgb="FFE5DFEC"/>
      </patternFill>
    </fill>
    <fill>
      <patternFill patternType="solid">
        <fgColor theme="0" tint="-0.14996795556505021"/>
        <bgColor theme="0" tint="-0.14993743705557422"/>
      </patternFill>
    </fill>
    <fill>
      <patternFill patternType="solid">
        <fgColor theme="0" tint="-0.14999847407452621"/>
        <bgColor indexed="64"/>
      </patternFill>
    </fill>
    <fill>
      <patternFill patternType="solid">
        <fgColor theme="0" tint="-4.9989318521683403E-2"/>
        <bgColor indexed="64"/>
      </patternFill>
    </fill>
  </fills>
  <borders count="19">
    <border>
      <left/>
      <right/>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style="thin">
        <color theme="0" tint="-0.34998626667073579"/>
      </top>
      <bottom style="double">
        <color theme="0" tint="-0.34998626667073579"/>
      </bottom>
      <diagonal/>
    </border>
    <border>
      <left/>
      <right style="thin">
        <color theme="0" tint="-0.34998626667073579"/>
      </right>
      <top style="thin">
        <color theme="0" tint="-0.34998626667073579"/>
      </top>
      <bottom style="double">
        <color theme="0" tint="-0.34998626667073579"/>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s>
  <cellStyleXfs count="2">
    <xf numFmtId="0" fontId="0" fillId="0" borderId="0"/>
    <xf numFmtId="9" fontId="1" fillId="0" borderId="0" applyFont="0" applyFill="0" applyBorder="0" applyAlignment="0" applyProtection="0"/>
  </cellStyleXfs>
  <cellXfs count="181">
    <xf numFmtId="0" fontId="0" fillId="0" borderId="0" xfId="0"/>
    <xf numFmtId="0" fontId="2" fillId="0" borderId="0" xfId="0" applyFont="1"/>
    <xf numFmtId="0" fontId="2" fillId="0" borderId="0" xfId="0" applyFont="1" applyAlignment="1">
      <alignment wrapText="1"/>
    </xf>
    <xf numFmtId="0" fontId="2" fillId="0" borderId="4" xfId="0" applyFont="1" applyBorder="1" applyAlignment="1">
      <alignment wrapText="1"/>
    </xf>
    <xf numFmtId="0" fontId="2" fillId="0" borderId="5" xfId="0" applyFont="1" applyBorder="1" applyAlignment="1">
      <alignment wrapText="1"/>
    </xf>
    <xf numFmtId="164" fontId="2" fillId="0" borderId="5" xfId="0" applyNumberFormat="1" applyFont="1" applyBorder="1" applyAlignment="1">
      <alignment horizontal="center" vertical="center"/>
    </xf>
    <xf numFmtId="0" fontId="2" fillId="0" borderId="5" xfId="0" applyFont="1" applyBorder="1" applyAlignment="1">
      <alignment horizontal="left" vertical="center" wrapText="1" indent="1"/>
    </xf>
    <xf numFmtId="0" fontId="2" fillId="2" borderId="5" xfId="0" applyFont="1" applyFill="1" applyBorder="1" applyAlignment="1">
      <alignment vertical="center" wrapText="1"/>
    </xf>
    <xf numFmtId="0" fontId="2" fillId="0" borderId="6" xfId="0" applyFont="1" applyBorder="1" applyAlignment="1">
      <alignment wrapText="1"/>
    </xf>
    <xf numFmtId="0" fontId="2" fillId="2" borderId="6" xfId="0" applyFont="1" applyFill="1" applyBorder="1" applyAlignment="1">
      <alignment horizontal="center" vertical="center" wrapText="1"/>
    </xf>
    <xf numFmtId="0" fontId="2" fillId="0" borderId="6" xfId="0" applyFont="1" applyBorder="1"/>
    <xf numFmtId="0" fontId="2" fillId="0" borderId="5" xfId="0" applyFont="1" applyBorder="1"/>
    <xf numFmtId="164" fontId="2" fillId="0" borderId="5" xfId="0" applyNumberFormat="1" applyFont="1" applyBorder="1" applyAlignment="1">
      <alignment horizontal="center" vertical="center" wrapText="1"/>
    </xf>
    <xf numFmtId="0" fontId="2" fillId="0" borderId="7" xfId="0" applyFont="1" applyBorder="1" applyAlignment="1">
      <alignment vertical="center"/>
    </xf>
    <xf numFmtId="0" fontId="2" fillId="0" borderId="8" xfId="0" applyFont="1" applyBorder="1" applyAlignment="1">
      <alignment vertical="center"/>
    </xf>
    <xf numFmtId="0" fontId="2" fillId="0" borderId="4" xfId="0" applyFont="1" applyBorder="1" applyAlignment="1">
      <alignment horizontal="center" vertical="center"/>
    </xf>
    <xf numFmtId="1" fontId="2" fillId="0" borderId="5" xfId="0" applyNumberFormat="1" applyFont="1" applyBorder="1" applyAlignment="1">
      <alignment horizontal="center" vertical="center"/>
    </xf>
    <xf numFmtId="165" fontId="2" fillId="4" borderId="5" xfId="0" applyNumberFormat="1" applyFont="1" applyFill="1" applyBorder="1" applyAlignment="1">
      <alignment horizontal="center" vertical="center"/>
    </xf>
    <xf numFmtId="165" fontId="2" fillId="0" borderId="5" xfId="0" applyNumberFormat="1" applyFont="1" applyBorder="1" applyAlignment="1">
      <alignment horizontal="center" vertical="center"/>
    </xf>
    <xf numFmtId="9" fontId="3" fillId="0" borderId="5" xfId="1" applyFont="1" applyBorder="1" applyAlignment="1">
      <alignment horizontal="center" vertical="center"/>
    </xf>
    <xf numFmtId="1" fontId="2" fillId="0" borderId="5" xfId="0" applyNumberFormat="1" applyFont="1" applyBorder="1" applyAlignment="1">
      <alignment horizontal="left" vertical="center" wrapText="1" indent="1"/>
    </xf>
    <xf numFmtId="0" fontId="2" fillId="0" borderId="5" xfId="0" applyFont="1" applyBorder="1" applyAlignment="1">
      <alignment vertical="center" wrapText="1"/>
    </xf>
    <xf numFmtId="0" fontId="3" fillId="0" borderId="0" xfId="0" applyFont="1"/>
    <xf numFmtId="0" fontId="3" fillId="0" borderId="0" xfId="0" applyFont="1" applyAlignment="1">
      <alignment wrapText="1"/>
    </xf>
    <xf numFmtId="0" fontId="3" fillId="5" borderId="4" xfId="0" applyFont="1" applyFill="1" applyBorder="1" applyAlignment="1">
      <alignment wrapText="1"/>
    </xf>
    <xf numFmtId="0" fontId="3" fillId="5" borderId="5" xfId="0" applyFont="1" applyFill="1" applyBorder="1" applyAlignment="1">
      <alignment wrapText="1"/>
    </xf>
    <xf numFmtId="164" fontId="3" fillId="5" borderId="5" xfId="0" applyNumberFormat="1" applyFont="1" applyFill="1" applyBorder="1" applyAlignment="1">
      <alignment horizontal="center" vertical="center"/>
    </xf>
    <xf numFmtId="0" fontId="3" fillId="5" borderId="5" xfId="0" applyFont="1" applyFill="1" applyBorder="1" applyAlignment="1">
      <alignment horizontal="left" vertical="center" wrapText="1" indent="1"/>
    </xf>
    <xf numFmtId="49" fontId="3" fillId="5" borderId="5" xfId="0" applyNumberFormat="1" applyFont="1" applyFill="1" applyBorder="1" applyAlignment="1">
      <alignment horizontal="justify" vertical="center" wrapText="1"/>
    </xf>
    <xf numFmtId="0" fontId="3" fillId="5" borderId="6" xfId="0" applyFont="1" applyFill="1" applyBorder="1" applyAlignment="1">
      <alignment horizontal="center" vertical="center" wrapText="1"/>
    </xf>
    <xf numFmtId="0" fontId="3" fillId="6" borderId="4" xfId="0" applyFont="1" applyFill="1" applyBorder="1" applyAlignment="1">
      <alignment wrapText="1"/>
    </xf>
    <xf numFmtId="0" fontId="3" fillId="6" borderId="5" xfId="0" applyFont="1" applyFill="1" applyBorder="1" applyAlignment="1">
      <alignment wrapText="1"/>
    </xf>
    <xf numFmtId="164" fontId="3" fillId="6" borderId="5" xfId="0" applyNumberFormat="1" applyFont="1" applyFill="1" applyBorder="1" applyAlignment="1">
      <alignment horizontal="center" vertical="center"/>
    </xf>
    <xf numFmtId="0" fontId="3" fillId="6" borderId="5" xfId="0" applyFont="1" applyFill="1" applyBorder="1" applyAlignment="1">
      <alignment horizontal="left" vertical="center" wrapText="1" indent="1"/>
    </xf>
    <xf numFmtId="0" fontId="3" fillId="6" borderId="5" xfId="0" applyFont="1" applyFill="1" applyBorder="1" applyAlignment="1">
      <alignment horizontal="justify" vertical="center" wrapText="1"/>
    </xf>
    <xf numFmtId="0" fontId="3" fillId="6" borderId="6" xfId="0" applyFont="1" applyFill="1" applyBorder="1" applyAlignment="1">
      <alignment horizontal="center" vertical="center" wrapText="1"/>
    </xf>
    <xf numFmtId="0" fontId="2" fillId="7" borderId="4" xfId="0" applyFont="1" applyFill="1" applyBorder="1" applyAlignment="1">
      <alignment wrapText="1"/>
    </xf>
    <xf numFmtId="0" fontId="2" fillId="7" borderId="5" xfId="0" applyFont="1" applyFill="1" applyBorder="1" applyAlignment="1">
      <alignment wrapText="1"/>
    </xf>
    <xf numFmtId="164" fontId="2" fillId="7" borderId="5" xfId="0" applyNumberFormat="1" applyFont="1" applyFill="1" applyBorder="1" applyAlignment="1">
      <alignment horizontal="center" vertical="center"/>
    </xf>
    <xf numFmtId="9" fontId="3" fillId="7" borderId="5" xfId="1" applyFont="1" applyFill="1" applyBorder="1" applyAlignment="1">
      <alignment horizontal="center" vertical="center"/>
    </xf>
    <xf numFmtId="0" fontId="2" fillId="7" borderId="5" xfId="0" applyFont="1" applyFill="1" applyBorder="1" applyAlignment="1">
      <alignment horizontal="left" vertical="center" wrapText="1" indent="1"/>
    </xf>
    <xf numFmtId="0" fontId="2" fillId="7" borderId="5" xfId="0" applyFont="1" applyFill="1" applyBorder="1" applyAlignment="1">
      <alignment vertical="center" wrapText="1"/>
    </xf>
    <xf numFmtId="0" fontId="2" fillId="7" borderId="6" xfId="0" applyFont="1" applyFill="1" applyBorder="1" applyAlignment="1">
      <alignment horizontal="center" vertical="center" wrapText="1"/>
    </xf>
    <xf numFmtId="0" fontId="3" fillId="2" borderId="0" xfId="0" applyFont="1" applyFill="1"/>
    <xf numFmtId="0" fontId="3" fillId="2" borderId="0" xfId="0" applyFont="1" applyFill="1" applyAlignment="1">
      <alignment wrapText="1"/>
    </xf>
    <xf numFmtId="0" fontId="3" fillId="2" borderId="4" xfId="0" applyFont="1" applyFill="1" applyBorder="1" applyAlignment="1">
      <alignment wrapText="1"/>
    </xf>
    <xf numFmtId="0" fontId="3" fillId="2" borderId="5" xfId="0" applyFont="1" applyFill="1" applyBorder="1" applyAlignment="1">
      <alignment wrapText="1"/>
    </xf>
    <xf numFmtId="0" fontId="3" fillId="2" borderId="5" xfId="0" applyFont="1" applyFill="1" applyBorder="1" applyAlignment="1">
      <alignment horizontal="center" vertical="center" wrapText="1"/>
    </xf>
    <xf numFmtId="164" fontId="3" fillId="2" borderId="5" xfId="0" applyNumberFormat="1" applyFont="1" applyFill="1" applyBorder="1" applyAlignment="1">
      <alignment horizontal="center" vertical="center"/>
    </xf>
    <xf numFmtId="9" fontId="3" fillId="2" borderId="5" xfId="1" applyFont="1" applyFill="1" applyBorder="1" applyAlignment="1">
      <alignment horizontal="center" vertical="center"/>
    </xf>
    <xf numFmtId="49" fontId="3" fillId="2" borderId="5" xfId="0" applyNumberFormat="1" applyFont="1" applyFill="1" applyBorder="1" applyAlignment="1">
      <alignment horizontal="justify" vertical="center" wrapText="1"/>
    </xf>
    <xf numFmtId="49" fontId="2" fillId="2" borderId="6" xfId="0" applyNumberFormat="1" applyFont="1" applyFill="1" applyBorder="1" applyAlignment="1">
      <alignment horizontal="center" vertical="center" wrapText="1"/>
    </xf>
    <xf numFmtId="0" fontId="2" fillId="2" borderId="0" xfId="0" applyFont="1" applyFill="1"/>
    <xf numFmtId="0" fontId="2" fillId="2" borderId="0" xfId="0" applyFont="1" applyFill="1" applyAlignment="1">
      <alignment wrapText="1"/>
    </xf>
    <xf numFmtId="0" fontId="2" fillId="2" borderId="4" xfId="0" applyFont="1" applyFill="1" applyBorder="1" applyAlignment="1">
      <alignment wrapText="1"/>
    </xf>
    <xf numFmtId="0" fontId="2" fillId="2" borderId="5" xfId="0" applyFont="1" applyFill="1" applyBorder="1" applyAlignment="1">
      <alignment wrapText="1"/>
    </xf>
    <xf numFmtId="0" fontId="2" fillId="2" borderId="5" xfId="0" applyFont="1" applyFill="1" applyBorder="1" applyAlignment="1">
      <alignment horizontal="center" vertical="center" wrapText="1"/>
    </xf>
    <xf numFmtId="49" fontId="2" fillId="2" borderId="5" xfId="0" applyNumberFormat="1" applyFont="1" applyFill="1" applyBorder="1" applyAlignment="1">
      <alignment horizontal="justify" vertical="center" wrapText="1"/>
    </xf>
    <xf numFmtId="164" fontId="2" fillId="2" borderId="5" xfId="0" applyNumberFormat="1" applyFont="1" applyFill="1" applyBorder="1" applyAlignment="1">
      <alignment horizontal="center" vertical="center"/>
    </xf>
    <xf numFmtId="49" fontId="2" fillId="2" borderId="5" xfId="0" applyNumberFormat="1" applyFont="1" applyFill="1" applyBorder="1" applyAlignment="1">
      <alignment horizontal="left" vertical="center" wrapText="1" indent="1"/>
    </xf>
    <xf numFmtId="16" fontId="2" fillId="2" borderId="5" xfId="0" applyNumberFormat="1" applyFont="1" applyFill="1" applyBorder="1" applyAlignment="1">
      <alignment horizontal="center" vertical="center" wrapText="1"/>
    </xf>
    <xf numFmtId="9" fontId="2" fillId="2" borderId="5" xfId="1" applyFont="1" applyFill="1" applyBorder="1" applyAlignment="1">
      <alignment horizontal="center" vertical="center"/>
    </xf>
    <xf numFmtId="0" fontId="3" fillId="7" borderId="4" xfId="0" applyFont="1" applyFill="1" applyBorder="1" applyAlignment="1">
      <alignment wrapText="1"/>
    </xf>
    <xf numFmtId="0" fontId="3" fillId="7" borderId="5" xfId="0" applyFont="1" applyFill="1" applyBorder="1" applyAlignment="1">
      <alignment wrapText="1"/>
    </xf>
    <xf numFmtId="164" fontId="3" fillId="7" borderId="5" xfId="0" applyNumberFormat="1" applyFont="1" applyFill="1" applyBorder="1" applyAlignment="1">
      <alignment horizontal="center" vertical="center"/>
    </xf>
    <xf numFmtId="0" fontId="3" fillId="7" borderId="5" xfId="0" applyFont="1" applyFill="1" applyBorder="1" applyAlignment="1">
      <alignment horizontal="left" vertical="center" wrapText="1" indent="1"/>
    </xf>
    <xf numFmtId="0" fontId="3" fillId="7" borderId="5" xfId="0" applyFont="1" applyFill="1" applyBorder="1" applyAlignment="1">
      <alignment vertical="center" wrapText="1"/>
    </xf>
    <xf numFmtId="0" fontId="3" fillId="7" borderId="6" xfId="0" applyFont="1" applyFill="1" applyBorder="1" applyAlignment="1">
      <alignment horizontal="center" vertical="center" wrapText="1"/>
    </xf>
    <xf numFmtId="14" fontId="3" fillId="6" borderId="5" xfId="0" applyNumberFormat="1" applyFont="1" applyFill="1" applyBorder="1" applyAlignment="1">
      <alignment horizontal="center" wrapText="1"/>
    </xf>
    <xf numFmtId="9" fontId="3" fillId="6" borderId="5" xfId="1" applyFont="1" applyFill="1" applyBorder="1" applyAlignment="1">
      <alignment horizontal="center" vertical="center"/>
    </xf>
    <xf numFmtId="14" fontId="3" fillId="7" borderId="5" xfId="0" applyNumberFormat="1" applyFont="1" applyFill="1" applyBorder="1" applyAlignment="1">
      <alignment horizontal="center" vertical="center" wrapText="1"/>
    </xf>
    <xf numFmtId="0" fontId="3" fillId="7" borderId="5" xfId="0" applyFont="1" applyFill="1" applyBorder="1" applyAlignment="1">
      <alignment horizontal="center" vertical="center" wrapText="1"/>
    </xf>
    <xf numFmtId="49" fontId="3" fillId="7" borderId="5" xfId="0" applyNumberFormat="1" applyFont="1" applyFill="1" applyBorder="1" applyAlignment="1">
      <alignment horizontal="justify" vertical="center" wrapText="1"/>
    </xf>
    <xf numFmtId="1" fontId="3" fillId="8" borderId="6" xfId="0" applyNumberFormat="1" applyFont="1" applyFill="1" applyBorder="1" applyAlignment="1">
      <alignment horizontal="center" vertical="center"/>
    </xf>
    <xf numFmtId="0" fontId="2" fillId="2" borderId="7" xfId="0" applyFont="1" applyFill="1" applyBorder="1" applyAlignment="1">
      <alignment vertical="center"/>
    </xf>
    <xf numFmtId="0" fontId="2" fillId="2" borderId="8" xfId="0" applyFont="1" applyFill="1" applyBorder="1" applyAlignment="1">
      <alignment vertical="center"/>
    </xf>
    <xf numFmtId="0" fontId="2" fillId="9" borderId="4" xfId="0" applyFont="1" applyFill="1" applyBorder="1" applyAlignment="1">
      <alignment horizontal="center" vertical="center"/>
    </xf>
    <xf numFmtId="1" fontId="2" fillId="9" borderId="5" xfId="0" applyNumberFormat="1" applyFont="1" applyFill="1" applyBorder="1" applyAlignment="1">
      <alignment horizontal="center" vertical="center"/>
    </xf>
    <xf numFmtId="165" fontId="2" fillId="10" borderId="5" xfId="0" applyNumberFormat="1" applyFont="1" applyFill="1" applyBorder="1" applyAlignment="1">
      <alignment horizontal="center" vertical="center"/>
    </xf>
    <xf numFmtId="164" fontId="2" fillId="10" borderId="5" xfId="0" applyNumberFormat="1" applyFont="1" applyFill="1" applyBorder="1" applyAlignment="1">
      <alignment horizontal="center" vertical="center"/>
    </xf>
    <xf numFmtId="0" fontId="2" fillId="2" borderId="5" xfId="0" applyFont="1" applyFill="1" applyBorder="1" applyAlignment="1">
      <alignment horizontal="left" vertical="center" wrapText="1" indent="1"/>
    </xf>
    <xf numFmtId="1" fontId="2" fillId="10" borderId="5" xfId="0" applyNumberFormat="1" applyFont="1" applyFill="1" applyBorder="1" applyAlignment="1">
      <alignment horizontal="left" vertical="center" wrapText="1" indent="1"/>
    </xf>
    <xf numFmtId="0" fontId="2" fillId="10" borderId="5" xfId="0" applyFont="1" applyFill="1" applyBorder="1" applyAlignment="1">
      <alignment horizontal="left" vertical="center" wrapText="1" indent="1"/>
    </xf>
    <xf numFmtId="0" fontId="3" fillId="2" borderId="7" xfId="0" applyFont="1" applyFill="1" applyBorder="1" applyAlignment="1">
      <alignment vertical="center"/>
    </xf>
    <xf numFmtId="0" fontId="3" fillId="2" borderId="8" xfId="0" applyFont="1" applyFill="1" applyBorder="1" applyAlignment="1">
      <alignment vertical="center"/>
    </xf>
    <xf numFmtId="0" fontId="3" fillId="11" borderId="4" xfId="0" applyFont="1" applyFill="1" applyBorder="1" applyAlignment="1">
      <alignment horizontal="center" vertical="center"/>
    </xf>
    <xf numFmtId="1" fontId="3" fillId="11" borderId="5" xfId="0" applyNumberFormat="1" applyFont="1" applyFill="1" applyBorder="1" applyAlignment="1">
      <alignment horizontal="center" vertical="center"/>
    </xf>
    <xf numFmtId="165" fontId="3" fillId="8" borderId="5" xfId="0" applyNumberFormat="1" applyFont="1" applyFill="1" applyBorder="1" applyAlignment="1">
      <alignment horizontal="center" vertical="center"/>
    </xf>
    <xf numFmtId="164" fontId="3" fillId="8" borderId="5" xfId="0" applyNumberFormat="1" applyFont="1" applyFill="1" applyBorder="1" applyAlignment="1">
      <alignment horizontal="center" vertical="center"/>
    </xf>
    <xf numFmtId="1" fontId="3" fillId="8" borderId="5" xfId="0" applyNumberFormat="1" applyFont="1" applyFill="1" applyBorder="1" applyAlignment="1">
      <alignment horizontal="left" vertical="center" wrapText="1" indent="1"/>
    </xf>
    <xf numFmtId="0" fontId="3" fillId="8" borderId="5" xfId="0" applyFont="1" applyFill="1" applyBorder="1" applyAlignment="1">
      <alignment horizontal="left" vertical="center" wrapText="1" indent="1"/>
    </xf>
    <xf numFmtId="9" fontId="3" fillId="0" borderId="5" xfId="1" applyFont="1" applyFill="1" applyBorder="1" applyAlignment="1">
      <alignment horizontal="center" vertical="center"/>
    </xf>
    <xf numFmtId="0" fontId="2" fillId="0" borderId="6" xfId="0" applyFont="1" applyBorder="1" applyAlignment="1">
      <alignment horizontal="center" vertical="center" wrapText="1"/>
    </xf>
    <xf numFmtId="0" fontId="3" fillId="0" borderId="7" xfId="0" applyFont="1" applyBorder="1" applyAlignment="1">
      <alignment vertical="center"/>
    </xf>
    <xf numFmtId="0" fontId="3" fillId="0" borderId="8" xfId="0" applyFont="1" applyBorder="1" applyAlignment="1">
      <alignment vertical="center"/>
    </xf>
    <xf numFmtId="0" fontId="3" fillId="7" borderId="4" xfId="0" applyFont="1" applyFill="1" applyBorder="1" applyAlignment="1">
      <alignment horizontal="center" vertical="center"/>
    </xf>
    <xf numFmtId="1" fontId="3" fillId="7" borderId="5" xfId="0" applyNumberFormat="1" applyFont="1" applyFill="1" applyBorder="1" applyAlignment="1">
      <alignment horizontal="center" vertical="center"/>
    </xf>
    <xf numFmtId="165" fontId="3" fillId="7" borderId="5" xfId="0" applyNumberFormat="1" applyFont="1" applyFill="1" applyBorder="1" applyAlignment="1">
      <alignment horizontal="center" vertical="center"/>
    </xf>
    <xf numFmtId="1" fontId="3" fillId="7" borderId="5" xfId="0" applyNumberFormat="1" applyFont="1" applyFill="1" applyBorder="1" applyAlignment="1">
      <alignment horizontal="left" vertical="center" wrapText="1" indent="1"/>
    </xf>
    <xf numFmtId="165" fontId="3" fillId="10" borderId="5" xfId="0" applyNumberFormat="1" applyFont="1" applyFill="1" applyBorder="1" applyAlignment="1">
      <alignment horizontal="center" vertical="center"/>
    </xf>
    <xf numFmtId="1" fontId="3" fillId="10" borderId="5" xfId="0" applyNumberFormat="1" applyFont="1" applyFill="1" applyBorder="1" applyAlignment="1">
      <alignment horizontal="left" vertical="center" wrapText="1" indent="1"/>
    </xf>
    <xf numFmtId="0" fontId="3" fillId="10" borderId="5" xfId="0" applyFont="1" applyFill="1" applyBorder="1" applyAlignment="1">
      <alignment horizontal="left" vertical="center" wrapText="1" indent="1"/>
    </xf>
    <xf numFmtId="0" fontId="2" fillId="2" borderId="4" xfId="0" applyFont="1" applyFill="1" applyBorder="1" applyAlignment="1">
      <alignment horizontal="center" vertical="center"/>
    </xf>
    <xf numFmtId="1" fontId="2" fillId="2" borderId="5" xfId="0" applyNumberFormat="1" applyFont="1" applyFill="1" applyBorder="1" applyAlignment="1">
      <alignment horizontal="center" vertical="center"/>
    </xf>
    <xf numFmtId="1" fontId="2" fillId="2" borderId="5" xfId="0" applyNumberFormat="1" applyFont="1" applyFill="1" applyBorder="1" applyAlignment="1">
      <alignment horizontal="left" vertical="center" wrapText="1" indent="1"/>
    </xf>
    <xf numFmtId="0" fontId="2" fillId="0" borderId="12" xfId="0" applyFont="1" applyBorder="1" applyAlignment="1">
      <alignment vertical="center"/>
    </xf>
    <xf numFmtId="0" fontId="2" fillId="0" borderId="13" xfId="0" applyFont="1" applyBorder="1" applyAlignment="1">
      <alignment vertical="center"/>
    </xf>
    <xf numFmtId="0" fontId="2" fillId="7" borderId="4" xfId="0" applyFont="1" applyFill="1" applyBorder="1" applyAlignment="1">
      <alignment horizontal="center" vertical="center"/>
    </xf>
    <xf numFmtId="1" fontId="2" fillId="7" borderId="5" xfId="0" applyNumberFormat="1" applyFont="1" applyFill="1" applyBorder="1" applyAlignment="1">
      <alignment horizontal="center" vertical="center"/>
    </xf>
    <xf numFmtId="0" fontId="3" fillId="7" borderId="0" xfId="0" applyFont="1" applyFill="1"/>
    <xf numFmtId="0" fontId="3" fillId="7" borderId="12" xfId="0" applyFont="1" applyFill="1" applyBorder="1" applyAlignment="1">
      <alignment vertical="center"/>
    </xf>
    <xf numFmtId="0" fontId="3" fillId="7" borderId="13" xfId="0" applyFont="1" applyFill="1" applyBorder="1" applyAlignment="1">
      <alignment vertical="center"/>
    </xf>
    <xf numFmtId="0" fontId="3" fillId="6" borderId="0" xfId="0" applyFont="1" applyFill="1"/>
    <xf numFmtId="0" fontId="3" fillId="6" borderId="7" xfId="0" applyFont="1" applyFill="1" applyBorder="1" applyAlignment="1">
      <alignment vertical="center"/>
    </xf>
    <xf numFmtId="0" fontId="3" fillId="6" borderId="8" xfId="0" applyFont="1" applyFill="1" applyBorder="1" applyAlignment="1">
      <alignment vertical="center"/>
    </xf>
    <xf numFmtId="0" fontId="3" fillId="6" borderId="4" xfId="0" applyFont="1" applyFill="1" applyBorder="1" applyAlignment="1">
      <alignment horizontal="center" vertical="center"/>
    </xf>
    <xf numFmtId="1" fontId="3" fillId="6" borderId="5" xfId="0" applyNumberFormat="1" applyFont="1" applyFill="1" applyBorder="1" applyAlignment="1">
      <alignment horizontal="center" vertical="center"/>
    </xf>
    <xf numFmtId="165" fontId="3" fillId="12" borderId="5" xfId="0" applyNumberFormat="1" applyFont="1" applyFill="1" applyBorder="1" applyAlignment="1">
      <alignment horizontal="center" vertical="center"/>
    </xf>
    <xf numFmtId="165" fontId="3" fillId="6" borderId="5" xfId="0" applyNumberFormat="1" applyFont="1" applyFill="1" applyBorder="1" applyAlignment="1">
      <alignment horizontal="center" vertical="center"/>
    </xf>
    <xf numFmtId="1" fontId="3" fillId="6" borderId="5" xfId="0" applyNumberFormat="1" applyFont="1" applyFill="1" applyBorder="1" applyAlignment="1">
      <alignment horizontal="left" vertical="center" wrapText="1" indent="1"/>
    </xf>
    <xf numFmtId="0" fontId="3" fillId="13" borderId="5" xfId="0" applyFont="1" applyFill="1" applyBorder="1" applyAlignment="1">
      <alignment horizontal="left" vertical="center" wrapText="1"/>
    </xf>
    <xf numFmtId="1" fontId="3" fillId="13" borderId="6" xfId="0" applyNumberFormat="1" applyFont="1" applyFill="1" applyBorder="1" applyAlignment="1">
      <alignment horizontal="center" vertical="center"/>
    </xf>
    <xf numFmtId="165" fontId="2" fillId="14" borderId="5" xfId="0" applyNumberFormat="1" applyFont="1" applyFill="1" applyBorder="1" applyAlignment="1">
      <alignment horizontal="center" vertical="center"/>
    </xf>
    <xf numFmtId="1" fontId="2" fillId="7" borderId="5" xfId="0" applyNumberFormat="1" applyFont="1" applyFill="1" applyBorder="1" applyAlignment="1">
      <alignment horizontal="left" vertical="center" wrapText="1" indent="1"/>
    </xf>
    <xf numFmtId="14" fontId="2" fillId="7" borderId="5" xfId="0" applyNumberFormat="1" applyFont="1" applyFill="1" applyBorder="1" applyAlignment="1">
      <alignment horizontal="left" vertical="center" wrapText="1"/>
    </xf>
    <xf numFmtId="0" fontId="3" fillId="0" borderId="12" xfId="0" applyFont="1" applyBorder="1" applyAlignment="1">
      <alignment vertical="center"/>
    </xf>
    <xf numFmtId="0" fontId="3" fillId="3" borderId="12" xfId="0" applyFont="1" applyFill="1" applyBorder="1" applyAlignment="1">
      <alignment vertical="center"/>
    </xf>
    <xf numFmtId="0" fontId="3" fillId="3" borderId="13" xfId="0" applyFont="1" applyFill="1" applyBorder="1" applyAlignment="1">
      <alignment vertical="center"/>
    </xf>
    <xf numFmtId="0" fontId="3" fillId="15" borderId="4" xfId="0" applyFont="1" applyFill="1" applyBorder="1" applyAlignment="1">
      <alignment horizontal="center" vertical="center"/>
    </xf>
    <xf numFmtId="1" fontId="3" fillId="15" borderId="5" xfId="0" applyNumberFormat="1" applyFont="1" applyFill="1" applyBorder="1" applyAlignment="1">
      <alignment horizontal="center" vertical="center"/>
    </xf>
    <xf numFmtId="165" fontId="3" fillId="13" borderId="5" xfId="0" applyNumberFormat="1" applyFont="1" applyFill="1" applyBorder="1" applyAlignment="1">
      <alignment horizontal="center" vertical="center"/>
    </xf>
    <xf numFmtId="1" fontId="3" fillId="13" borderId="5" xfId="0" applyNumberFormat="1" applyFont="1" applyFill="1" applyBorder="1" applyAlignment="1">
      <alignment horizontal="left" vertical="center" wrapText="1" indent="1"/>
    </xf>
    <xf numFmtId="0" fontId="3" fillId="13" borderId="5" xfId="0" applyFont="1" applyFill="1" applyBorder="1" applyAlignment="1">
      <alignment horizontal="left" vertical="center" wrapText="1" indent="1"/>
    </xf>
    <xf numFmtId="166" fontId="2" fillId="16" borderId="14" xfId="0" applyNumberFormat="1" applyFont="1" applyFill="1" applyBorder="1" applyAlignment="1">
      <alignment horizontal="center" vertical="center"/>
    </xf>
    <xf numFmtId="166" fontId="2" fillId="16" borderId="15" xfId="0" applyNumberFormat="1" applyFont="1" applyFill="1" applyBorder="1" applyAlignment="1">
      <alignment horizontal="center" vertical="center"/>
    </xf>
    <xf numFmtId="0" fontId="2" fillId="18" borderId="7" xfId="0" applyFont="1" applyFill="1" applyBorder="1" applyAlignment="1">
      <alignment horizontal="center" vertical="center"/>
    </xf>
    <xf numFmtId="0" fontId="2" fillId="18" borderId="8" xfId="0" applyFont="1" applyFill="1" applyBorder="1" applyAlignment="1">
      <alignment horizontal="center" vertical="center"/>
    </xf>
    <xf numFmtId="0" fontId="2" fillId="0" borderId="0" xfId="0" applyFont="1" applyAlignment="1">
      <alignment horizontal="left" vertical="center" wrapText="1" indent="1"/>
    </xf>
    <xf numFmtId="0" fontId="2" fillId="19" borderId="7" xfId="0" applyFont="1" applyFill="1" applyBorder="1" applyAlignment="1">
      <alignment horizontal="left"/>
    </xf>
    <xf numFmtId="0" fontId="2" fillId="0" borderId="0" xfId="0" applyFont="1" applyAlignment="1">
      <alignment vertical="center"/>
    </xf>
    <xf numFmtId="0" fontId="2" fillId="0" borderId="0" xfId="0" applyFont="1" applyAlignment="1">
      <alignment vertical="center" wrapText="1"/>
    </xf>
    <xf numFmtId="0" fontId="3" fillId="0" borderId="0" xfId="0" applyFont="1" applyAlignment="1">
      <alignment vertical="center"/>
    </xf>
    <xf numFmtId="0" fontId="2" fillId="0" borderId="0" xfId="0" applyFont="1" applyAlignment="1">
      <alignment horizontal="center"/>
    </xf>
    <xf numFmtId="164" fontId="3" fillId="7" borderId="5" xfId="0" applyNumberFormat="1" applyFont="1" applyFill="1" applyBorder="1" applyAlignment="1">
      <alignment horizontal="left" vertical="center"/>
    </xf>
    <xf numFmtId="9" fontId="3" fillId="7" borderId="5" xfId="1" applyFont="1" applyFill="1" applyBorder="1" applyAlignment="1">
      <alignment horizontal="center" vertical="center" wrapText="1"/>
    </xf>
    <xf numFmtId="0" fontId="3" fillId="20" borderId="6" xfId="0" applyFont="1" applyFill="1" applyBorder="1" applyAlignment="1">
      <alignment horizontal="center" vertical="center" wrapText="1"/>
    </xf>
    <xf numFmtId="0" fontId="3" fillId="20" borderId="5" xfId="0" applyFont="1" applyFill="1" applyBorder="1" applyAlignment="1">
      <alignment horizontal="justify" vertical="center" wrapText="1"/>
    </xf>
    <xf numFmtId="0" fontId="2" fillId="20" borderId="5" xfId="0" applyFont="1" applyFill="1" applyBorder="1" applyAlignment="1">
      <alignment wrapText="1"/>
    </xf>
    <xf numFmtId="0" fontId="2" fillId="20" borderId="5" xfId="0" applyFont="1" applyFill="1" applyBorder="1" applyAlignment="1">
      <alignment horizontal="left" vertical="center" wrapText="1" indent="1"/>
    </xf>
    <xf numFmtId="164" fontId="2" fillId="20" borderId="5" xfId="0" applyNumberFormat="1" applyFont="1" applyFill="1" applyBorder="1" applyAlignment="1">
      <alignment horizontal="center" vertical="center"/>
    </xf>
    <xf numFmtId="0" fontId="2" fillId="20" borderId="4" xfId="0" applyFont="1" applyFill="1" applyBorder="1" applyAlignment="1">
      <alignment wrapText="1"/>
    </xf>
    <xf numFmtId="0" fontId="2" fillId="21" borderId="6" xfId="0" applyFont="1" applyFill="1" applyBorder="1" applyAlignment="1">
      <alignment horizontal="center" vertical="center" wrapText="1"/>
    </xf>
    <xf numFmtId="0" fontId="2" fillId="21" borderId="5" xfId="0" applyFont="1" applyFill="1" applyBorder="1" applyAlignment="1">
      <alignment horizontal="justify" vertical="center" wrapText="1"/>
    </xf>
    <xf numFmtId="0" fontId="2" fillId="21" borderId="5" xfId="0" applyFont="1" applyFill="1" applyBorder="1" applyAlignment="1">
      <alignment wrapText="1"/>
    </xf>
    <xf numFmtId="0" fontId="2" fillId="21" borderId="5" xfId="0" applyFont="1" applyFill="1" applyBorder="1" applyAlignment="1">
      <alignment horizontal="left" vertical="center" wrapText="1" indent="1"/>
    </xf>
    <xf numFmtId="164" fontId="2" fillId="21" borderId="5" xfId="0" applyNumberFormat="1" applyFont="1" applyFill="1" applyBorder="1" applyAlignment="1">
      <alignment horizontal="center" vertical="center"/>
    </xf>
    <xf numFmtId="0" fontId="2" fillId="21" borderId="4" xfId="0" applyFont="1" applyFill="1" applyBorder="1" applyAlignment="1">
      <alignment wrapText="1"/>
    </xf>
    <xf numFmtId="0" fontId="2" fillId="21" borderId="5" xfId="0" applyFont="1" applyFill="1" applyBorder="1" applyAlignment="1">
      <alignment vertical="center" wrapText="1"/>
    </xf>
    <xf numFmtId="0" fontId="2" fillId="0" borderId="5" xfId="0" applyFont="1" applyFill="1" applyBorder="1" applyAlignment="1">
      <alignment vertical="center" wrapText="1"/>
    </xf>
    <xf numFmtId="14" fontId="2" fillId="21" borderId="6" xfId="0" applyNumberFormat="1" applyFont="1" applyFill="1" applyBorder="1" applyAlignment="1">
      <alignment horizontal="center" vertical="center" wrapText="1"/>
    </xf>
    <xf numFmtId="14" fontId="2" fillId="21" borderId="5" xfId="0" applyNumberFormat="1" applyFont="1" applyFill="1" applyBorder="1" applyAlignment="1">
      <alignment horizontal="left" vertical="center" wrapText="1"/>
    </xf>
    <xf numFmtId="14" fontId="2" fillId="21" borderId="3" xfId="0" applyNumberFormat="1" applyFont="1" applyFill="1" applyBorder="1" applyAlignment="1">
      <alignment horizontal="center" vertical="center" wrapText="1"/>
    </xf>
    <xf numFmtId="14" fontId="2" fillId="21" borderId="2" xfId="0" applyNumberFormat="1" applyFont="1" applyFill="1" applyBorder="1" applyAlignment="1">
      <alignment horizontal="left" vertical="center" wrapText="1"/>
    </xf>
    <xf numFmtId="0" fontId="2" fillId="21" borderId="2" xfId="0" applyFont="1" applyFill="1" applyBorder="1" applyAlignment="1">
      <alignment wrapText="1"/>
    </xf>
    <xf numFmtId="0" fontId="2" fillId="21" borderId="2" xfId="0" applyFont="1" applyFill="1" applyBorder="1" applyAlignment="1">
      <alignment horizontal="left" vertical="center" wrapText="1" indent="1"/>
    </xf>
    <xf numFmtId="164" fontId="2" fillId="21" borderId="2" xfId="0" applyNumberFormat="1" applyFont="1" applyFill="1" applyBorder="1" applyAlignment="1">
      <alignment horizontal="center" vertical="center"/>
    </xf>
    <xf numFmtId="0" fontId="2" fillId="21" borderId="1" xfId="0" applyFont="1" applyFill="1" applyBorder="1" applyAlignment="1">
      <alignment wrapText="1"/>
    </xf>
    <xf numFmtId="0" fontId="4" fillId="0" borderId="0" xfId="0" applyFont="1" applyAlignment="1">
      <alignment horizontal="center" vertical="center" wrapText="1"/>
    </xf>
    <xf numFmtId="0" fontId="3" fillId="17" borderId="7" xfId="0" applyFont="1" applyFill="1" applyBorder="1" applyAlignment="1">
      <alignment horizontal="right" vertical="center" indent="1"/>
    </xf>
    <xf numFmtId="167" fontId="2" fillId="0" borderId="7" xfId="0" applyNumberFormat="1" applyFont="1" applyBorder="1" applyAlignment="1">
      <alignment horizontal="center" vertical="center"/>
    </xf>
    <xf numFmtId="0" fontId="2" fillId="0" borderId="7" xfId="0" applyFont="1" applyBorder="1" applyAlignment="1">
      <alignment horizontal="left" vertical="center" wrapText="1" indent="1"/>
    </xf>
    <xf numFmtId="0" fontId="3" fillId="17" borderId="16" xfId="0" applyFont="1" applyFill="1" applyBorder="1" applyAlignment="1">
      <alignment horizontal="center" vertical="center" wrapText="1"/>
    </xf>
    <xf numFmtId="0" fontId="3" fillId="17" borderId="4" xfId="0" applyFont="1" applyFill="1" applyBorder="1" applyAlignment="1">
      <alignment horizontal="center" vertical="center" wrapText="1"/>
    </xf>
    <xf numFmtId="49" fontId="2" fillId="2" borderId="11" xfId="0" applyNumberFormat="1" applyFont="1" applyFill="1" applyBorder="1" applyAlignment="1">
      <alignment horizontal="center" vertical="center" wrapText="1"/>
    </xf>
    <xf numFmtId="49" fontId="2" fillId="2" borderId="10" xfId="0" applyNumberFormat="1" applyFont="1" applyFill="1" applyBorder="1" applyAlignment="1">
      <alignment horizontal="center" vertical="center" wrapText="1"/>
    </xf>
    <xf numFmtId="49" fontId="2" fillId="2" borderId="9" xfId="0" applyNumberFormat="1" applyFont="1" applyFill="1" applyBorder="1" applyAlignment="1">
      <alignment horizontal="center" vertical="center" wrapText="1"/>
    </xf>
    <xf numFmtId="0" fontId="2" fillId="2" borderId="5" xfId="0" applyFont="1" applyFill="1" applyBorder="1" applyAlignment="1">
      <alignment horizontal="center" vertical="center" wrapText="1"/>
    </xf>
    <xf numFmtId="0" fontId="3" fillId="17" borderId="17" xfId="0" applyFont="1" applyFill="1" applyBorder="1" applyAlignment="1">
      <alignment horizontal="center" vertical="center" wrapText="1"/>
    </xf>
    <xf numFmtId="0" fontId="3" fillId="17" borderId="5" xfId="0" applyFont="1" applyFill="1" applyBorder="1" applyAlignment="1">
      <alignment horizontal="center" vertical="center" wrapText="1"/>
    </xf>
    <xf numFmtId="0" fontId="3" fillId="17" borderId="18" xfId="0" applyFont="1" applyFill="1" applyBorder="1" applyAlignment="1">
      <alignment horizontal="center" vertical="center" wrapText="1"/>
    </xf>
    <xf numFmtId="0" fontId="3" fillId="17" borderId="6" xfId="0" applyFont="1" applyFill="1" applyBorder="1" applyAlignment="1">
      <alignment horizontal="center" vertical="center" wrapText="1"/>
    </xf>
  </cellXfs>
  <cellStyles count="2">
    <cellStyle name="Normal" xfId="0" builtinId="0"/>
    <cellStyle name="Porcentaje" xfId="1" builtinId="5"/>
  </cellStyles>
  <dxfs count="10">
    <dxf>
      <font>
        <color theme="3"/>
      </font>
      <fill>
        <patternFill patternType="solid">
          <fgColor auto="1"/>
          <bgColor theme="3"/>
        </patternFill>
      </fill>
      <alignment wrapText="1"/>
      <border>
        <left style="thin">
          <color theme="0" tint="-0.499984740745262"/>
        </left>
        <right style="thin">
          <color theme="0" tint="-0.499984740745262"/>
        </right>
        <top style="thin">
          <color theme="0" tint="-0.499984740745262"/>
        </top>
        <bottom style="thin">
          <color theme="0" tint="-0.499984740745262"/>
        </bottom>
      </border>
    </dxf>
    <dxf>
      <font>
        <color theme="3" tint="-0.24994659260841701"/>
      </font>
      <fill>
        <patternFill patternType="solid">
          <fgColor auto="1"/>
          <bgColor theme="3" tint="-0.24994659260841701"/>
        </patternFill>
      </fill>
      <alignment wrapText="1"/>
      <border>
        <left style="thin">
          <color theme="0" tint="-0.499984740745262"/>
        </left>
        <right style="thin">
          <color theme="0" tint="-0.499984740745262"/>
        </right>
        <top style="thin">
          <color theme="0" tint="-0.499984740745262"/>
        </top>
        <bottom style="thin">
          <color theme="0" tint="-0.499984740745262"/>
        </bottom>
      </border>
    </dxf>
    <dxf>
      <font>
        <strike val="0"/>
        <color theme="3" tint="0.59996337778862885"/>
      </font>
      <fill>
        <patternFill patternType="solid">
          <fgColor theme="3" tint="0.59996337778862885"/>
          <bgColor theme="3" tint="0.59996337778862885"/>
        </patternFill>
      </fill>
      <alignment wrapText="1"/>
      <border>
        <left style="thin">
          <color theme="0" tint="-0.499984740745262"/>
        </left>
        <right style="thin">
          <color theme="0" tint="-0.499984740745262"/>
        </right>
        <top style="thin">
          <color theme="0" tint="-0.499984740745262"/>
        </top>
        <bottom style="thin">
          <color theme="0" tint="-0.499984740745262"/>
        </bottom>
      </border>
    </dxf>
    <dxf>
      <font>
        <strike val="0"/>
        <color theme="0" tint="-4.9989318521683403E-2"/>
      </font>
      <fill>
        <patternFill patternType="solid">
          <fgColor theme="0" tint="-4.9989318521683403E-2"/>
          <bgColor theme="0" tint="-4.9989318521683403E-2"/>
        </patternFill>
      </fill>
      <alignment wrapText="1"/>
      <border>
        <left style="thin">
          <color theme="0" tint="-0.34998626667073579"/>
        </left>
        <right style="thin">
          <color theme="0" tint="-0.34998626667073579"/>
        </right>
        <top style="thin">
          <color theme="0" tint="-0.34998626667073579"/>
        </top>
        <bottom style="thin">
          <color theme="0" tint="-0.34998626667073579"/>
        </bottom>
      </border>
    </dxf>
    <dxf>
      <font>
        <color rgb="FFFFFFFF"/>
      </font>
      <fill>
        <patternFill patternType="solid">
          <fgColor rgb="FFFFFFFF"/>
          <bgColor rgb="FFFFFFFF"/>
        </patternFill>
      </fill>
      <alignment wrapText="1"/>
      <border>
        <left style="thin">
          <color auto="1"/>
        </left>
        <right style="thin">
          <color auto="1"/>
        </right>
        <top style="thin">
          <color auto="1"/>
        </top>
        <bottom style="thin">
          <color auto="1"/>
        </bottom>
      </border>
    </dxf>
    <dxf>
      <font>
        <color theme="3"/>
      </font>
      <fill>
        <patternFill patternType="solid">
          <fgColor auto="1"/>
          <bgColor theme="3"/>
        </patternFill>
      </fill>
      <alignment wrapText="1"/>
      <border>
        <left style="thin">
          <color theme="0" tint="-0.499984740745262"/>
        </left>
        <right style="thin">
          <color theme="0" tint="-0.499984740745262"/>
        </right>
        <top style="thin">
          <color theme="0" tint="-0.499984740745262"/>
        </top>
        <bottom style="thin">
          <color theme="0" tint="-0.499984740745262"/>
        </bottom>
      </border>
    </dxf>
    <dxf>
      <font>
        <color theme="3" tint="-0.24994659260841701"/>
      </font>
      <fill>
        <patternFill patternType="solid">
          <fgColor auto="1"/>
          <bgColor theme="3" tint="-0.24994659260841701"/>
        </patternFill>
      </fill>
      <alignment wrapText="1"/>
      <border>
        <left style="thin">
          <color theme="0" tint="-0.499984740745262"/>
        </left>
        <right style="thin">
          <color theme="0" tint="-0.499984740745262"/>
        </right>
        <top style="thin">
          <color theme="0" tint="-0.499984740745262"/>
        </top>
        <bottom style="thin">
          <color theme="0" tint="-0.499984740745262"/>
        </bottom>
      </border>
    </dxf>
    <dxf>
      <font>
        <strike val="0"/>
        <color theme="3" tint="0.59996337778862885"/>
      </font>
      <fill>
        <patternFill patternType="solid">
          <fgColor theme="3" tint="0.59996337778862885"/>
          <bgColor theme="3" tint="0.59996337778862885"/>
        </patternFill>
      </fill>
      <alignment wrapText="1"/>
      <border>
        <left style="thin">
          <color theme="0" tint="-0.499984740745262"/>
        </left>
        <right style="thin">
          <color theme="0" tint="-0.499984740745262"/>
        </right>
        <top style="thin">
          <color theme="0" tint="-0.499984740745262"/>
        </top>
        <bottom style="thin">
          <color theme="0" tint="-0.499984740745262"/>
        </bottom>
      </border>
    </dxf>
    <dxf>
      <font>
        <strike val="0"/>
        <color theme="0" tint="-4.9989318521683403E-2"/>
      </font>
      <fill>
        <patternFill patternType="solid">
          <fgColor theme="0" tint="-4.9989318521683403E-2"/>
          <bgColor theme="0" tint="-4.9989318521683403E-2"/>
        </patternFill>
      </fill>
      <alignment wrapText="1"/>
      <border>
        <left style="thin">
          <color theme="0" tint="-0.34998626667073579"/>
        </left>
        <right style="thin">
          <color theme="0" tint="-0.34998626667073579"/>
        </right>
        <top style="thin">
          <color theme="0" tint="-0.34998626667073579"/>
        </top>
        <bottom style="thin">
          <color theme="0" tint="-0.34998626667073579"/>
        </bottom>
      </border>
    </dxf>
    <dxf>
      <font>
        <color rgb="FFFFFFFF"/>
      </font>
      <fill>
        <patternFill patternType="solid">
          <fgColor rgb="FFFFFFFF"/>
          <bgColor rgb="FFFFFFFF"/>
        </patternFill>
      </fill>
      <alignment wrapText="1"/>
      <border>
        <left style="thin">
          <color auto="1"/>
        </left>
        <right style="thin">
          <color auto="1"/>
        </right>
        <top style="thin">
          <color auto="1"/>
        </top>
        <bottom style="thin">
          <color auto="1"/>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11</xdr:col>
      <xdr:colOff>269720</xdr:colOff>
      <xdr:row>0</xdr:row>
      <xdr:rowOff>92929</xdr:rowOff>
    </xdr:from>
    <xdr:ext cx="1722556" cy="429190"/>
    <xdr:pic>
      <xdr:nvPicPr>
        <xdr:cNvPr id="2" name="Imagen 1">
          <a:extLst>
            <a:ext uri="{FF2B5EF4-FFF2-40B4-BE49-F238E27FC236}">
              <a16:creationId xmlns:a16="http://schemas.microsoft.com/office/drawing/2014/main" id="{30944A64-217F-4A2B-95A7-869A13F7153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862342" y="92929"/>
          <a:ext cx="1722556" cy="429190"/>
        </a:xfrm>
        <a:prstGeom prst="rect">
          <a:avLst/>
        </a:prstGeom>
      </xdr:spPr>
    </xdr:pic>
    <xdr:clientData/>
  </xdr:oneCellAnchor>
  <xdr:twoCellAnchor editAs="oneCell">
    <xdr:from>
      <xdr:col>2</xdr:col>
      <xdr:colOff>836342</xdr:colOff>
      <xdr:row>0</xdr:row>
      <xdr:rowOff>58079</xdr:rowOff>
    </xdr:from>
    <xdr:to>
      <xdr:col>2</xdr:col>
      <xdr:colOff>1931717</xdr:colOff>
      <xdr:row>0</xdr:row>
      <xdr:rowOff>508953</xdr:rowOff>
    </xdr:to>
    <xdr:pic>
      <xdr:nvPicPr>
        <xdr:cNvPr id="3" name="Imagen 2">
          <a:extLst>
            <a:ext uri="{FF2B5EF4-FFF2-40B4-BE49-F238E27FC236}">
              <a16:creationId xmlns:a16="http://schemas.microsoft.com/office/drawing/2014/main" id="{21CF8A27-65C7-4C0C-A65F-5D31316D3F9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521677" y="58079"/>
          <a:ext cx="1095375" cy="450874"/>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pageSetUpPr fitToPage="1"/>
  </sheetPr>
  <dimension ref="A1:CN168"/>
  <sheetViews>
    <sheetView showGridLines="0" tabSelected="1" view="pageLayout" topLeftCell="A179" zoomScale="80" zoomScaleNormal="100" zoomScalePageLayoutView="80" workbookViewId="0">
      <selection activeCell="A188" sqref="A188"/>
    </sheetView>
  </sheetViews>
  <sheetFormatPr baseColWidth="10" defaultColWidth="11" defaultRowHeight="11.5" x14ac:dyDescent="0.25"/>
  <cols>
    <col min="1" max="1" width="3" style="1" customWidth="1"/>
    <col min="2" max="2" width="5.83203125" style="2" customWidth="1"/>
    <col min="3" max="3" width="33.5" style="2" customWidth="1"/>
    <col min="4" max="4" width="21.83203125" style="2" customWidth="1"/>
    <col min="5" max="5" width="14.33203125" style="2" hidden="1" customWidth="1"/>
    <col min="6" max="6" width="16.5" style="2" customWidth="1"/>
    <col min="7" max="7" width="16.83203125" style="2" customWidth="1"/>
    <col min="8" max="8" width="14.08203125" style="2" bestFit="1" customWidth="1"/>
    <col min="9" max="9" width="14" style="2" bestFit="1" customWidth="1"/>
    <col min="10" max="10" width="10.83203125" style="2" customWidth="1"/>
    <col min="11" max="11" width="15.25" style="2" customWidth="1"/>
    <col min="12" max="12" width="13.08203125" style="2" bestFit="1" customWidth="1"/>
    <col min="13" max="13" width="13.33203125" style="2" customWidth="1"/>
    <col min="14" max="65" width="4.83203125" style="2" hidden="1" customWidth="1"/>
    <col min="66" max="66" width="3.33203125" style="1" hidden="1" customWidth="1"/>
    <col min="67" max="16384" width="11" style="1"/>
  </cols>
  <sheetData>
    <row r="1" spans="1:92" ht="66.75" customHeight="1" x14ac:dyDescent="0.25">
      <c r="A1" s="139"/>
      <c r="B1" s="167" t="s">
        <v>0</v>
      </c>
      <c r="C1" s="167"/>
      <c r="D1" s="167"/>
      <c r="E1" s="167"/>
      <c r="F1" s="167"/>
      <c r="G1" s="167"/>
      <c r="H1" s="167"/>
      <c r="I1" s="167"/>
      <c r="J1" s="167"/>
      <c r="K1" s="167"/>
      <c r="L1" s="167"/>
      <c r="M1" s="167"/>
      <c r="N1" s="139"/>
      <c r="O1" s="139"/>
      <c r="P1" s="139"/>
      <c r="Q1" s="139"/>
      <c r="R1" s="139"/>
      <c r="S1" s="139"/>
      <c r="T1" s="139"/>
      <c r="U1" s="139"/>
      <c r="V1" s="139"/>
      <c r="W1" s="139"/>
      <c r="X1" s="139"/>
      <c r="Y1" s="139"/>
      <c r="Z1" s="139"/>
      <c r="AA1" s="139"/>
      <c r="AB1" s="139"/>
      <c r="AC1" s="139"/>
      <c r="AD1" s="139"/>
      <c r="AE1" s="139"/>
      <c r="AF1" s="139"/>
      <c r="AG1" s="139"/>
      <c r="AH1" s="139"/>
      <c r="AI1" s="139"/>
      <c r="AJ1" s="139"/>
      <c r="AK1" s="141"/>
      <c r="AL1" s="141"/>
      <c r="AM1" s="140"/>
      <c r="AN1" s="139"/>
      <c r="AO1" s="139"/>
      <c r="AP1" s="139"/>
      <c r="AQ1" s="139"/>
      <c r="AR1" s="139"/>
      <c r="AS1" s="139"/>
      <c r="AT1" s="139"/>
      <c r="AU1" s="139"/>
      <c r="AV1" s="139"/>
      <c r="AW1" s="139"/>
      <c r="AX1" s="139"/>
      <c r="AY1" s="139"/>
      <c r="AZ1" s="139"/>
      <c r="BA1" s="139"/>
      <c r="BB1" s="139"/>
      <c r="BC1" s="139"/>
      <c r="BD1" s="139"/>
      <c r="BE1" s="139"/>
      <c r="BF1" s="139"/>
      <c r="BG1" s="139"/>
      <c r="BH1" s="139"/>
      <c r="BI1" s="139"/>
      <c r="BJ1" s="139"/>
      <c r="BK1" s="139"/>
      <c r="BL1" s="139"/>
      <c r="BM1" s="139"/>
      <c r="BN1" s="139"/>
      <c r="BO1" s="139"/>
      <c r="BP1" s="139"/>
      <c r="BQ1" s="139"/>
      <c r="BR1" s="139"/>
      <c r="BS1" s="139"/>
      <c r="BT1" s="139"/>
      <c r="BU1" s="139"/>
      <c r="BV1" s="139"/>
      <c r="BW1" s="139"/>
      <c r="BX1" s="139"/>
      <c r="BY1" s="139"/>
      <c r="BZ1" s="139"/>
      <c r="CA1" s="139"/>
      <c r="CB1" s="139"/>
      <c r="CC1" s="139"/>
      <c r="CD1" s="139"/>
      <c r="CE1" s="139"/>
      <c r="CF1" s="139"/>
      <c r="CG1" s="139"/>
      <c r="CH1" s="139"/>
      <c r="CI1" s="139"/>
      <c r="CJ1" s="139"/>
      <c r="CK1" s="139"/>
      <c r="CL1" s="139"/>
      <c r="CM1" s="139"/>
      <c r="CN1" s="139"/>
    </row>
    <row r="2" spans="1:92" ht="24" customHeight="1" x14ac:dyDescent="0.25">
      <c r="B2" s="168" t="s">
        <v>1</v>
      </c>
      <c r="C2" s="168"/>
      <c r="D2" s="170" t="s">
        <v>2</v>
      </c>
      <c r="E2" s="170"/>
      <c r="F2" s="168" t="s">
        <v>3</v>
      </c>
      <c r="G2" s="168"/>
      <c r="H2" s="169">
        <v>45672</v>
      </c>
      <c r="I2" s="169"/>
      <c r="J2" s="138"/>
      <c r="K2" s="168" t="s">
        <v>4</v>
      </c>
      <c r="L2" s="168"/>
      <c r="M2" s="169">
        <v>46011</v>
      </c>
      <c r="N2" s="169"/>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row>
    <row r="3" spans="1:92" ht="10" customHeight="1" thickBot="1" x14ac:dyDescent="0.3">
      <c r="B3" s="137"/>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row>
    <row r="4" spans="1:92" s="142" customFormat="1" ht="27.75" customHeight="1" x14ac:dyDescent="0.25">
      <c r="B4" s="179" t="s">
        <v>5</v>
      </c>
      <c r="C4" s="177" t="s">
        <v>6</v>
      </c>
      <c r="D4" s="177" t="s">
        <v>7</v>
      </c>
      <c r="E4" s="177" t="s">
        <v>8</v>
      </c>
      <c r="F4" s="177" t="s">
        <v>9</v>
      </c>
      <c r="G4" s="177" t="s">
        <v>10</v>
      </c>
      <c r="H4" s="177" t="s">
        <v>11</v>
      </c>
      <c r="I4" s="177" t="s">
        <v>12</v>
      </c>
      <c r="J4" s="177" t="s">
        <v>13</v>
      </c>
      <c r="K4" s="177" t="s">
        <v>14</v>
      </c>
      <c r="L4" s="177" t="s">
        <v>15</v>
      </c>
      <c r="M4" s="171" t="s">
        <v>16</v>
      </c>
      <c r="N4" s="136" t="s">
        <v>17</v>
      </c>
      <c r="O4" s="135" t="s">
        <v>18</v>
      </c>
      <c r="P4" s="135" t="s">
        <v>19</v>
      </c>
      <c r="Q4" s="135" t="s">
        <v>20</v>
      </c>
      <c r="R4" s="135" t="s">
        <v>21</v>
      </c>
      <c r="S4" s="135" t="s">
        <v>22</v>
      </c>
      <c r="T4" s="135" t="s">
        <v>23</v>
      </c>
      <c r="U4" s="135" t="s">
        <v>24</v>
      </c>
      <c r="V4" s="135" t="s">
        <v>25</v>
      </c>
      <c r="W4" s="135" t="s">
        <v>26</v>
      </c>
      <c r="X4" s="135" t="s">
        <v>27</v>
      </c>
      <c r="Y4" s="135" t="s">
        <v>28</v>
      </c>
      <c r="Z4" s="135" t="s">
        <v>29</v>
      </c>
      <c r="AA4" s="135" t="s">
        <v>30</v>
      </c>
      <c r="AB4" s="135" t="s">
        <v>31</v>
      </c>
      <c r="AC4" s="135" t="s">
        <v>32</v>
      </c>
      <c r="AD4" s="135" t="s">
        <v>33</v>
      </c>
      <c r="AE4" s="135" t="s">
        <v>34</v>
      </c>
      <c r="AF4" s="135" t="s">
        <v>35</v>
      </c>
      <c r="AG4" s="135" t="s">
        <v>36</v>
      </c>
      <c r="AH4" s="135" t="s">
        <v>37</v>
      </c>
      <c r="AI4" s="135" t="s">
        <v>38</v>
      </c>
      <c r="AJ4" s="135" t="s">
        <v>39</v>
      </c>
      <c r="AK4" s="135" t="s">
        <v>40</v>
      </c>
      <c r="AL4" s="135" t="s">
        <v>41</v>
      </c>
      <c r="AM4" s="135" t="s">
        <v>42</v>
      </c>
      <c r="AN4" s="135" t="s">
        <v>43</v>
      </c>
      <c r="AO4" s="135" t="s">
        <v>44</v>
      </c>
      <c r="AP4" s="135" t="s">
        <v>45</v>
      </c>
      <c r="AQ4" s="135" t="s">
        <v>46</v>
      </c>
      <c r="AR4" s="135" t="s">
        <v>47</v>
      </c>
      <c r="AS4" s="135" t="s">
        <v>48</v>
      </c>
      <c r="AT4" s="135" t="s">
        <v>49</v>
      </c>
      <c r="AU4" s="135" t="s">
        <v>50</v>
      </c>
      <c r="AV4" s="135" t="s">
        <v>51</v>
      </c>
      <c r="AW4" s="135" t="s">
        <v>52</v>
      </c>
      <c r="AX4" s="135" t="s">
        <v>53</v>
      </c>
      <c r="AY4" s="135" t="s">
        <v>54</v>
      </c>
      <c r="AZ4" s="135" t="s">
        <v>55</v>
      </c>
      <c r="BA4" s="135" t="s">
        <v>56</v>
      </c>
      <c r="BB4" s="135" t="s">
        <v>57</v>
      </c>
      <c r="BC4" s="135" t="s">
        <v>58</v>
      </c>
      <c r="BD4" s="135" t="s">
        <v>59</v>
      </c>
      <c r="BE4" s="135" t="s">
        <v>60</v>
      </c>
      <c r="BF4" s="135" t="s">
        <v>61</v>
      </c>
      <c r="BG4" s="135" t="s">
        <v>62</v>
      </c>
      <c r="BH4" s="135" t="s">
        <v>63</v>
      </c>
      <c r="BI4" s="135" t="s">
        <v>64</v>
      </c>
      <c r="BJ4" s="135" t="s">
        <v>65</v>
      </c>
      <c r="BK4" s="135" t="s">
        <v>66</v>
      </c>
      <c r="BL4" s="135" t="s">
        <v>67</v>
      </c>
      <c r="BM4" s="135" t="s">
        <v>68</v>
      </c>
    </row>
    <row r="5" spans="1:92" s="142" customFormat="1" ht="27.75" customHeight="1" thickBot="1" x14ac:dyDescent="0.3">
      <c r="B5" s="180"/>
      <c r="C5" s="178"/>
      <c r="D5" s="178"/>
      <c r="E5" s="178"/>
      <c r="F5" s="178"/>
      <c r="G5" s="178"/>
      <c r="H5" s="178"/>
      <c r="I5" s="178"/>
      <c r="J5" s="178"/>
      <c r="K5" s="178"/>
      <c r="L5" s="178"/>
      <c r="M5" s="172"/>
      <c r="N5" s="134">
        <f>H2-J2</f>
        <v>45672</v>
      </c>
      <c r="O5" s="133">
        <f t="shared" ref="O5:AT5" si="0">N5+7</f>
        <v>45679</v>
      </c>
      <c r="P5" s="133">
        <f t="shared" si="0"/>
        <v>45686</v>
      </c>
      <c r="Q5" s="133">
        <f t="shared" si="0"/>
        <v>45693</v>
      </c>
      <c r="R5" s="133">
        <f t="shared" si="0"/>
        <v>45700</v>
      </c>
      <c r="S5" s="133">
        <f t="shared" si="0"/>
        <v>45707</v>
      </c>
      <c r="T5" s="133">
        <f t="shared" si="0"/>
        <v>45714</v>
      </c>
      <c r="U5" s="133">
        <f t="shared" si="0"/>
        <v>45721</v>
      </c>
      <c r="V5" s="133">
        <f t="shared" si="0"/>
        <v>45728</v>
      </c>
      <c r="W5" s="133">
        <f t="shared" si="0"/>
        <v>45735</v>
      </c>
      <c r="X5" s="133">
        <f t="shared" si="0"/>
        <v>45742</v>
      </c>
      <c r="Y5" s="133">
        <f t="shared" si="0"/>
        <v>45749</v>
      </c>
      <c r="Z5" s="133">
        <f t="shared" si="0"/>
        <v>45756</v>
      </c>
      <c r="AA5" s="133">
        <f t="shared" si="0"/>
        <v>45763</v>
      </c>
      <c r="AB5" s="133">
        <f t="shared" si="0"/>
        <v>45770</v>
      </c>
      <c r="AC5" s="133">
        <f t="shared" si="0"/>
        <v>45777</v>
      </c>
      <c r="AD5" s="133">
        <f t="shared" si="0"/>
        <v>45784</v>
      </c>
      <c r="AE5" s="133">
        <f t="shared" si="0"/>
        <v>45791</v>
      </c>
      <c r="AF5" s="133">
        <f t="shared" si="0"/>
        <v>45798</v>
      </c>
      <c r="AG5" s="133">
        <f t="shared" si="0"/>
        <v>45805</v>
      </c>
      <c r="AH5" s="133">
        <f t="shared" si="0"/>
        <v>45812</v>
      </c>
      <c r="AI5" s="133">
        <f t="shared" si="0"/>
        <v>45819</v>
      </c>
      <c r="AJ5" s="133">
        <f t="shared" si="0"/>
        <v>45826</v>
      </c>
      <c r="AK5" s="133">
        <f t="shared" si="0"/>
        <v>45833</v>
      </c>
      <c r="AL5" s="133">
        <f t="shared" si="0"/>
        <v>45840</v>
      </c>
      <c r="AM5" s="133">
        <f t="shared" si="0"/>
        <v>45847</v>
      </c>
      <c r="AN5" s="133">
        <f t="shared" si="0"/>
        <v>45854</v>
      </c>
      <c r="AO5" s="133">
        <f t="shared" si="0"/>
        <v>45861</v>
      </c>
      <c r="AP5" s="133">
        <f t="shared" si="0"/>
        <v>45868</v>
      </c>
      <c r="AQ5" s="133">
        <f t="shared" si="0"/>
        <v>45875</v>
      </c>
      <c r="AR5" s="133">
        <f t="shared" si="0"/>
        <v>45882</v>
      </c>
      <c r="AS5" s="133">
        <f t="shared" si="0"/>
        <v>45889</v>
      </c>
      <c r="AT5" s="133">
        <f t="shared" si="0"/>
        <v>45896</v>
      </c>
      <c r="AU5" s="133">
        <f t="shared" ref="AU5:BM5" si="1">AT5+7</f>
        <v>45903</v>
      </c>
      <c r="AV5" s="133">
        <f t="shared" si="1"/>
        <v>45910</v>
      </c>
      <c r="AW5" s="133">
        <f t="shared" si="1"/>
        <v>45917</v>
      </c>
      <c r="AX5" s="133">
        <f t="shared" si="1"/>
        <v>45924</v>
      </c>
      <c r="AY5" s="133">
        <f t="shared" si="1"/>
        <v>45931</v>
      </c>
      <c r="AZ5" s="133">
        <f t="shared" si="1"/>
        <v>45938</v>
      </c>
      <c r="BA5" s="133">
        <f t="shared" si="1"/>
        <v>45945</v>
      </c>
      <c r="BB5" s="133">
        <f t="shared" si="1"/>
        <v>45952</v>
      </c>
      <c r="BC5" s="133">
        <f t="shared" si="1"/>
        <v>45959</v>
      </c>
      <c r="BD5" s="133">
        <f t="shared" si="1"/>
        <v>45966</v>
      </c>
      <c r="BE5" s="133">
        <f t="shared" si="1"/>
        <v>45973</v>
      </c>
      <c r="BF5" s="133">
        <f t="shared" si="1"/>
        <v>45980</v>
      </c>
      <c r="BG5" s="133">
        <f t="shared" si="1"/>
        <v>45987</v>
      </c>
      <c r="BH5" s="133">
        <f t="shared" si="1"/>
        <v>45994</v>
      </c>
      <c r="BI5" s="133">
        <f t="shared" si="1"/>
        <v>46001</v>
      </c>
      <c r="BJ5" s="133">
        <f t="shared" si="1"/>
        <v>46008</v>
      </c>
      <c r="BK5" s="133">
        <f t="shared" si="1"/>
        <v>46015</v>
      </c>
      <c r="BL5" s="133">
        <f t="shared" si="1"/>
        <v>46022</v>
      </c>
      <c r="BM5" s="133">
        <f t="shared" si="1"/>
        <v>46029</v>
      </c>
    </row>
    <row r="6" spans="1:92" s="22" customFormat="1" ht="37.5" customHeight="1" thickTop="1" x14ac:dyDescent="0.25">
      <c r="B6" s="121">
        <v>1</v>
      </c>
      <c r="C6" s="120" t="s">
        <v>69</v>
      </c>
      <c r="D6" s="132"/>
      <c r="E6" s="131"/>
      <c r="F6" s="33" t="s">
        <v>70</v>
      </c>
      <c r="G6" s="69"/>
      <c r="H6" s="32">
        <v>45677</v>
      </c>
      <c r="I6" s="32">
        <v>45716</v>
      </c>
      <c r="J6" s="130"/>
      <c r="K6" s="130"/>
      <c r="L6" s="129"/>
      <c r="M6" s="128">
        <f t="shared" ref="M6:M14" si="2">NETWORKDAYS(J6,K6)</f>
        <v>0</v>
      </c>
      <c r="N6" s="127" t="str">
        <f t="shared" ref="N6:W7" si="3">IF(OR(AND(N$5+6&lt;=$J6,N$5+6&lt;=$H6,N$5+6&lt;=$K6,N$5+6&lt;=$I6),AND(N$5+6&lt;=$J6,N$5+6&gt;$H6,N$5+6&lt;=$K6,N$5+6&gt;$I6),AND(N$5+6&gt;$J6,N$5+6&lt;=$H6,N$5+6&gt;$K6,N$5+6&lt;=$I6),AND(N$5+6&gt;$J6,N$5+6&gt;$H6,N$5+6&gt;$K6,N$5+6&gt;$I6)),"entr",IF(OR(AND(N$5+6&lt;=$J6,N$5+6&gt;$H6,N$5+6&lt;=$K6,N$5+6&lt;=$I6),AND(N$5+6&gt;$J6,N$5+6&gt;$H6,N$5+6&gt;$K6,N$5+6&lt;=$I6)),"etr",IF(OR(AND(N$5+6&gt;$J6,N$5+6&lt;=$H6,N$5+6&lt;=$K6,N$5+6&lt;=$I6),AND(N$5+6&gt;$J6,N$5+6&gt;$H6,N$5+6&lt;=$K6,N$5+6&gt;$I6)),"fntr",IF(AND(N$5+6&gt;$J6,N$5+6&gt;$H6,N$5+6&lt;=$K6,N$5+6&lt;=$I6),"ftr","err"))))</f>
        <v>etr</v>
      </c>
      <c r="O6" s="126" t="str">
        <f t="shared" si="3"/>
        <v>etr</v>
      </c>
      <c r="P6" s="126" t="str">
        <f t="shared" si="3"/>
        <v>etr</v>
      </c>
      <c r="Q6" s="126" t="str">
        <f t="shared" si="3"/>
        <v>etr</v>
      </c>
      <c r="R6" s="125" t="str">
        <f t="shared" si="3"/>
        <v>etr</v>
      </c>
      <c r="S6" s="125" t="str">
        <f t="shared" si="3"/>
        <v>etr</v>
      </c>
      <c r="T6" s="125" t="str">
        <f t="shared" si="3"/>
        <v>entr</v>
      </c>
      <c r="U6" s="125" t="str">
        <f t="shared" si="3"/>
        <v>entr</v>
      </c>
      <c r="V6" s="125" t="str">
        <f t="shared" si="3"/>
        <v>entr</v>
      </c>
      <c r="W6" s="125" t="str">
        <f t="shared" si="3"/>
        <v>entr</v>
      </c>
      <c r="X6" s="125" t="str">
        <f t="shared" ref="X6:AE7" si="4">IF(OR(AND(X$5+6&lt;=$J6,X$5+6&lt;=$H6,X$5+6&lt;=$K6,X$5+6&lt;=$I6),AND(X$5+6&lt;=$J6,X$5+6&gt;$H6,X$5+6&lt;=$K6,X$5+6&gt;$I6),AND(X$5+6&gt;$J6,X$5+6&lt;=$H6,X$5+6&gt;$K6,X$5+6&lt;=$I6),AND(X$5+6&gt;$J6,X$5+6&gt;$H6,X$5+6&gt;$K6,X$5+6&gt;$I6)),"entr",IF(OR(AND(X$5+6&lt;=$J6,X$5+6&gt;$H6,X$5+6&lt;=$K6,X$5+6&lt;=$I6),AND(X$5+6&gt;$J6,X$5+6&gt;$H6,X$5+6&gt;$K6,X$5+6&lt;=$I6)),"etr",IF(OR(AND(X$5+6&gt;$J6,X$5+6&lt;=$H6,X$5+6&lt;=$K6,X$5+6&lt;=$I6),AND(X$5+6&gt;$J6,X$5+6&gt;$H6,X$5+6&lt;=$K6,X$5+6&gt;$I6)),"fntr",IF(AND(X$5+6&gt;$J6,X$5+6&gt;$H6,X$5+6&lt;=$K6,X$5+6&lt;=$I6),"ftr","err"))))</f>
        <v>entr</v>
      </c>
      <c r="Y6" s="125" t="str">
        <f t="shared" si="4"/>
        <v>entr</v>
      </c>
      <c r="Z6" s="125" t="str">
        <f t="shared" si="4"/>
        <v>entr</v>
      </c>
      <c r="AA6" s="125" t="str">
        <f t="shared" si="4"/>
        <v>entr</v>
      </c>
      <c r="AB6" s="125" t="str">
        <f t="shared" si="4"/>
        <v>entr</v>
      </c>
      <c r="AC6" s="125" t="str">
        <f t="shared" si="4"/>
        <v>entr</v>
      </c>
      <c r="AD6" s="125" t="str">
        <f t="shared" si="4"/>
        <v>entr</v>
      </c>
      <c r="AE6" s="125" t="str">
        <f t="shared" si="4"/>
        <v>entr</v>
      </c>
      <c r="AF6" s="125" t="str">
        <f t="shared" ref="AF6:BM6" si="5">IF(  OR(   AND(    AF$5&lt;$J6,    AF$5&lt;$H6,    AF$5&lt;$K6,    AF$5&lt;$I6    ),   AND(    AF$5&lt;$J6,    AF$5&gt;$H6,    AF$5&lt;$K6,    AF$5&gt;$I6    ),   AND(    AF$5&gt;$J6,    AF$5&lt;$H6,    AF$5&gt;$K6,    AF$5&lt;$I6    ),   AND(    AF$5&gt;$J6,    AF$5&gt;$H6,    AF$5&gt;$K6,    AF$5&gt;$I6    )   ),   "entr",   IF(    OR(     AND(      AF$5&lt;$J6,      AF$5&gt;$H6,      AF$5&lt;$K6,      AF$5&lt;$I6      ),     AND(      AF$5&gt;$J6,      AF$5&gt;$H6,      AF$5&gt;$K6,      AF$5&lt;$I6      )     ),     "etr",     IF(      OR(       AND(        AF$5&gt;$J6,        AF$5&lt;$H6,        AF$5&lt;$K6,        AF$5&lt;$I6        ),       AND(        AF$5&gt;$J6,        AF$5&gt;$H6,        AF$5&lt;$K6,        AF$5&gt;$I6        )       ),       "fntr",       IF(        AND(         AF$5&gt;$J6,         AF$5&gt;$H6,         AF$5&lt;$K6,         AF$5&lt;$I6         ),         "ftr",          "err"))))</f>
        <v>entr</v>
      </c>
      <c r="AG6" s="125" t="str">
        <f t="shared" si="5"/>
        <v>entr</v>
      </c>
      <c r="AH6" s="125" t="str">
        <f t="shared" si="5"/>
        <v>entr</v>
      </c>
      <c r="AI6" s="125" t="str">
        <f t="shared" si="5"/>
        <v>entr</v>
      </c>
      <c r="AJ6" s="125" t="str">
        <f t="shared" si="5"/>
        <v>entr</v>
      </c>
      <c r="AK6" s="125" t="str">
        <f t="shared" si="5"/>
        <v>entr</v>
      </c>
      <c r="AL6" s="125" t="str">
        <f t="shared" si="5"/>
        <v>entr</v>
      </c>
      <c r="AM6" s="125" t="str">
        <f t="shared" si="5"/>
        <v>entr</v>
      </c>
      <c r="AN6" s="125" t="str">
        <f t="shared" si="5"/>
        <v>entr</v>
      </c>
      <c r="AO6" s="125" t="str">
        <f t="shared" si="5"/>
        <v>entr</v>
      </c>
      <c r="AP6" s="125" t="str">
        <f t="shared" si="5"/>
        <v>entr</v>
      </c>
      <c r="AQ6" s="125" t="str">
        <f t="shared" si="5"/>
        <v>entr</v>
      </c>
      <c r="AR6" s="125" t="str">
        <f t="shared" si="5"/>
        <v>entr</v>
      </c>
      <c r="AS6" s="125" t="str">
        <f t="shared" si="5"/>
        <v>entr</v>
      </c>
      <c r="AT6" s="125" t="str">
        <f t="shared" si="5"/>
        <v>entr</v>
      </c>
      <c r="AU6" s="125" t="str">
        <f t="shared" si="5"/>
        <v>entr</v>
      </c>
      <c r="AV6" s="125" t="str">
        <f t="shared" si="5"/>
        <v>entr</v>
      </c>
      <c r="AW6" s="125" t="str">
        <f t="shared" si="5"/>
        <v>entr</v>
      </c>
      <c r="AX6" s="125" t="str">
        <f t="shared" si="5"/>
        <v>entr</v>
      </c>
      <c r="AY6" s="125" t="str">
        <f t="shared" si="5"/>
        <v>entr</v>
      </c>
      <c r="AZ6" s="125" t="str">
        <f t="shared" si="5"/>
        <v>entr</v>
      </c>
      <c r="BA6" s="125" t="str">
        <f t="shared" si="5"/>
        <v>entr</v>
      </c>
      <c r="BB6" s="125" t="str">
        <f t="shared" si="5"/>
        <v>entr</v>
      </c>
      <c r="BC6" s="125" t="str">
        <f t="shared" si="5"/>
        <v>entr</v>
      </c>
      <c r="BD6" s="125" t="str">
        <f t="shared" si="5"/>
        <v>entr</v>
      </c>
      <c r="BE6" s="125" t="str">
        <f t="shared" si="5"/>
        <v>entr</v>
      </c>
      <c r="BF6" s="125" t="str">
        <f t="shared" si="5"/>
        <v>entr</v>
      </c>
      <c r="BG6" s="125" t="str">
        <f t="shared" si="5"/>
        <v>entr</v>
      </c>
      <c r="BH6" s="125" t="str">
        <f t="shared" si="5"/>
        <v>entr</v>
      </c>
      <c r="BI6" s="125" t="str">
        <f t="shared" si="5"/>
        <v>entr</v>
      </c>
      <c r="BJ6" s="125" t="str">
        <f t="shared" si="5"/>
        <v>entr</v>
      </c>
      <c r="BK6" s="125" t="str">
        <f t="shared" si="5"/>
        <v>entr</v>
      </c>
      <c r="BL6" s="125" t="str">
        <f t="shared" si="5"/>
        <v>entr</v>
      </c>
      <c r="BM6" s="125" t="str">
        <f t="shared" si="5"/>
        <v>entr</v>
      </c>
    </row>
    <row r="7" spans="1:92" ht="34.5" x14ac:dyDescent="0.25">
      <c r="B7" s="42" t="s">
        <v>71</v>
      </c>
      <c r="C7" s="124" t="s">
        <v>72</v>
      </c>
      <c r="D7" s="40" t="s">
        <v>73</v>
      </c>
      <c r="E7" s="123"/>
      <c r="F7" s="40" t="s">
        <v>74</v>
      </c>
      <c r="G7" s="39"/>
      <c r="H7" s="38">
        <v>45679</v>
      </c>
      <c r="I7" s="38">
        <v>45695</v>
      </c>
      <c r="J7" s="38"/>
      <c r="K7" s="38"/>
      <c r="L7" s="108"/>
      <c r="M7" s="107">
        <f t="shared" si="2"/>
        <v>0</v>
      </c>
      <c r="N7" s="14" t="str">
        <f t="shared" si="3"/>
        <v>entr</v>
      </c>
      <c r="O7" s="13" t="str">
        <f t="shared" si="3"/>
        <v>etr</v>
      </c>
      <c r="P7" s="13" t="str">
        <f t="shared" si="3"/>
        <v>etr</v>
      </c>
      <c r="Q7" s="13" t="str">
        <f t="shared" si="3"/>
        <v>entr</v>
      </c>
      <c r="R7" s="13" t="str">
        <f t="shared" si="3"/>
        <v>entr</v>
      </c>
      <c r="S7" s="13" t="str">
        <f t="shared" si="3"/>
        <v>entr</v>
      </c>
      <c r="T7" s="13" t="str">
        <f t="shared" si="3"/>
        <v>entr</v>
      </c>
      <c r="U7" s="13" t="str">
        <f t="shared" si="3"/>
        <v>entr</v>
      </c>
      <c r="V7" s="13" t="str">
        <f t="shared" si="3"/>
        <v>entr</v>
      </c>
      <c r="W7" s="13" t="str">
        <f t="shared" si="3"/>
        <v>entr</v>
      </c>
      <c r="X7" s="13" t="str">
        <f t="shared" si="4"/>
        <v>entr</v>
      </c>
      <c r="Y7" s="13" t="str">
        <f t="shared" si="4"/>
        <v>entr</v>
      </c>
      <c r="Z7" s="13" t="str">
        <f t="shared" si="4"/>
        <v>entr</v>
      </c>
      <c r="AA7" s="13" t="str">
        <f t="shared" si="4"/>
        <v>entr</v>
      </c>
      <c r="AB7" s="13" t="str">
        <f t="shared" si="4"/>
        <v>entr</v>
      </c>
      <c r="AC7" s="13" t="str">
        <f t="shared" si="4"/>
        <v>entr</v>
      </c>
      <c r="AD7" s="13" t="str">
        <f t="shared" si="4"/>
        <v>entr</v>
      </c>
      <c r="AE7" s="13" t="str">
        <f t="shared" si="4"/>
        <v>entr</v>
      </c>
      <c r="AF7" s="13" t="str">
        <f t="shared" ref="AF7:BM7" si="6">IF(OR(AND(AF$5+7&lt;=$J7,AF$5+7&lt;=$H7,AF$5+7&lt;=$K7,AF$5+7&lt;=$I7),AND(AF$5+7&lt;=$J7,AF$5+7&gt;$H7,AF$5+7&lt;=$K7,AF$5+7&gt;$I7),AND(AF$5+7&gt;$J7,AF$5+7&lt;=$H7,AF$5+7&gt;$K7,AF$5+7&lt;=$I7),AND(AF$5+7&gt;$J7,AF$5+7&gt;$H7,AF$5+7&gt;$K7,AF$5+7&gt;$I7)),"entr",IF(OR(AND(AF$5+7&lt;=$J7,AF$5+7&gt;$H7,AF$5+7&lt;=$K7,AF$5+7&lt;=$I7),AND(AF$5+7&gt;$J7,AF$5+7&gt;$H7,AF$5+7&gt;$K7,AF$5+7&lt;=$I7)),"etr",IF(OR(AND(AF$5+7&gt;$J7,AF$5+7&lt;=$H7,AF$5+7&lt;=$K7,AF$5+7&lt;=$I7),AND(AF$5+7&gt;$J7,AF$5+7&gt;$H7,AF$5+7&lt;=$K7,AF$5+7&gt;$I7)),"fntr",IF(AND(AF$5+7&gt;$J7,AF$5+7&gt;$H7,AF$5+7&lt;=$K7,AF$5+7&lt;=$I7),"ftr","err"))))</f>
        <v>entr</v>
      </c>
      <c r="AG7" s="13" t="str">
        <f t="shared" si="6"/>
        <v>entr</v>
      </c>
      <c r="AH7" s="13" t="str">
        <f t="shared" si="6"/>
        <v>entr</v>
      </c>
      <c r="AI7" s="13" t="str">
        <f t="shared" si="6"/>
        <v>entr</v>
      </c>
      <c r="AJ7" s="13" t="str">
        <f t="shared" si="6"/>
        <v>entr</v>
      </c>
      <c r="AK7" s="13" t="str">
        <f t="shared" si="6"/>
        <v>entr</v>
      </c>
      <c r="AL7" s="13" t="str">
        <f t="shared" si="6"/>
        <v>entr</v>
      </c>
      <c r="AM7" s="13" t="str">
        <f t="shared" si="6"/>
        <v>entr</v>
      </c>
      <c r="AN7" s="13" t="str">
        <f t="shared" si="6"/>
        <v>entr</v>
      </c>
      <c r="AO7" s="13" t="str">
        <f t="shared" si="6"/>
        <v>entr</v>
      </c>
      <c r="AP7" s="13" t="str">
        <f t="shared" si="6"/>
        <v>entr</v>
      </c>
      <c r="AQ7" s="13" t="str">
        <f t="shared" si="6"/>
        <v>entr</v>
      </c>
      <c r="AR7" s="13" t="str">
        <f t="shared" si="6"/>
        <v>entr</v>
      </c>
      <c r="AS7" s="13" t="str">
        <f t="shared" si="6"/>
        <v>entr</v>
      </c>
      <c r="AT7" s="13" t="str">
        <f t="shared" si="6"/>
        <v>entr</v>
      </c>
      <c r="AU7" s="13" t="str">
        <f t="shared" si="6"/>
        <v>entr</v>
      </c>
      <c r="AV7" s="13" t="str">
        <f t="shared" si="6"/>
        <v>entr</v>
      </c>
      <c r="AW7" s="13" t="str">
        <f t="shared" si="6"/>
        <v>entr</v>
      </c>
      <c r="AX7" s="13" t="str">
        <f t="shared" si="6"/>
        <v>entr</v>
      </c>
      <c r="AY7" s="13" t="str">
        <f t="shared" si="6"/>
        <v>entr</v>
      </c>
      <c r="AZ7" s="13" t="str">
        <f t="shared" si="6"/>
        <v>entr</v>
      </c>
      <c r="BA7" s="13" t="str">
        <f t="shared" si="6"/>
        <v>entr</v>
      </c>
      <c r="BB7" s="13" t="str">
        <f t="shared" si="6"/>
        <v>entr</v>
      </c>
      <c r="BC7" s="13" t="str">
        <f t="shared" si="6"/>
        <v>entr</v>
      </c>
      <c r="BD7" s="13" t="str">
        <f t="shared" si="6"/>
        <v>entr</v>
      </c>
      <c r="BE7" s="13" t="str">
        <f t="shared" si="6"/>
        <v>entr</v>
      </c>
      <c r="BF7" s="13" t="str">
        <f t="shared" si="6"/>
        <v>entr</v>
      </c>
      <c r="BG7" s="13" t="str">
        <f t="shared" si="6"/>
        <v>entr</v>
      </c>
      <c r="BH7" s="13" t="str">
        <f t="shared" si="6"/>
        <v>entr</v>
      </c>
      <c r="BI7" s="13" t="str">
        <f t="shared" si="6"/>
        <v>entr</v>
      </c>
      <c r="BJ7" s="13" t="str">
        <f t="shared" si="6"/>
        <v>entr</v>
      </c>
      <c r="BK7" s="13" t="str">
        <f t="shared" si="6"/>
        <v>entr</v>
      </c>
      <c r="BL7" s="13" t="str">
        <f t="shared" si="6"/>
        <v>entr</v>
      </c>
      <c r="BM7" s="13" t="str">
        <f t="shared" si="6"/>
        <v>entr</v>
      </c>
    </row>
    <row r="8" spans="1:92" ht="34.5" x14ac:dyDescent="0.25">
      <c r="B8" s="42" t="s">
        <v>75</v>
      </c>
      <c r="C8" s="41" t="s">
        <v>76</v>
      </c>
      <c r="D8" s="40"/>
      <c r="E8" s="123"/>
      <c r="F8" s="40" t="s">
        <v>74</v>
      </c>
      <c r="G8" s="39"/>
      <c r="H8" s="38">
        <v>45679</v>
      </c>
      <c r="I8" s="38">
        <v>45695</v>
      </c>
      <c r="J8" s="38"/>
      <c r="K8" s="38"/>
      <c r="L8" s="108"/>
      <c r="M8" s="107">
        <f t="shared" si="2"/>
        <v>0</v>
      </c>
      <c r="N8" s="14" t="str">
        <f t="shared" ref="N8:AS8" si="7">IF(OR(AND(N$5&lt;=$J8,N$5&lt;=$H8,N$5&lt;=$K8,N$5&lt;=$I8),AND(N$5&lt;=$J8,N$5+7&gt;$H8,N$5&lt;=$K8,N$5+7&gt;$I8),AND(N$5+7&gt;$J8,N$5&lt;=$H8,N$5+7&gt;$K8,N$5&lt;=$I8),AND(N$5+7&gt;$J8,N$5+7&gt;$H8,N$5+7&gt;$K8,N$5+7&gt;$I8)),"entr",IF(OR(AND(N$5&lt;=$J8,N$5+7&gt;$H8,N$5&lt;=$K8,N$5&lt;=$I8),AND(N$5+7&gt;$J8,N$5+7&gt;$H8,N$5+7&gt;$K8,N$5&lt;=$I8)),"etr",IF(OR(AND(N$5+7&gt;$J8,N$5&lt;=$H8,N$5&lt;=$K8,N$5&lt;=$I8),AND(N$5+7&gt;$J8,N$5+7&gt;$H8,N$5&lt;=$K8,N$5+7&gt;$I8)),"fntr",IF(AND(N$5+7&gt;$J8,N$5+7&gt;$H8,N$5&lt;=$K8,N$5&lt;=$I8),"ftr","err"))))</f>
        <v>entr</v>
      </c>
      <c r="O8" s="13" t="str">
        <f t="shared" si="7"/>
        <v>entr</v>
      </c>
      <c r="P8" s="13" t="str">
        <f t="shared" si="7"/>
        <v>etr</v>
      </c>
      <c r="Q8" s="13" t="str">
        <f t="shared" si="7"/>
        <v>entr</v>
      </c>
      <c r="R8" s="13" t="str">
        <f t="shared" si="7"/>
        <v>entr</v>
      </c>
      <c r="S8" s="13" t="str">
        <f t="shared" si="7"/>
        <v>entr</v>
      </c>
      <c r="T8" s="13" t="str">
        <f t="shared" si="7"/>
        <v>entr</v>
      </c>
      <c r="U8" s="13" t="str">
        <f t="shared" si="7"/>
        <v>entr</v>
      </c>
      <c r="V8" s="13" t="str">
        <f t="shared" si="7"/>
        <v>entr</v>
      </c>
      <c r="W8" s="13" t="str">
        <f t="shared" si="7"/>
        <v>entr</v>
      </c>
      <c r="X8" s="13" t="str">
        <f t="shared" si="7"/>
        <v>entr</v>
      </c>
      <c r="Y8" s="13" t="str">
        <f t="shared" si="7"/>
        <v>entr</v>
      </c>
      <c r="Z8" s="13" t="str">
        <f t="shared" si="7"/>
        <v>entr</v>
      </c>
      <c r="AA8" s="13" t="str">
        <f t="shared" si="7"/>
        <v>entr</v>
      </c>
      <c r="AB8" s="13" t="str">
        <f t="shared" si="7"/>
        <v>entr</v>
      </c>
      <c r="AC8" s="13" t="str">
        <f t="shared" si="7"/>
        <v>entr</v>
      </c>
      <c r="AD8" s="13" t="str">
        <f t="shared" si="7"/>
        <v>entr</v>
      </c>
      <c r="AE8" s="13" t="str">
        <f t="shared" si="7"/>
        <v>entr</v>
      </c>
      <c r="AF8" s="13" t="str">
        <f t="shared" si="7"/>
        <v>entr</v>
      </c>
      <c r="AG8" s="13" t="str">
        <f t="shared" si="7"/>
        <v>entr</v>
      </c>
      <c r="AH8" s="13" t="str">
        <f t="shared" si="7"/>
        <v>entr</v>
      </c>
      <c r="AI8" s="13" t="str">
        <f t="shared" si="7"/>
        <v>entr</v>
      </c>
      <c r="AJ8" s="13" t="str">
        <f t="shared" si="7"/>
        <v>entr</v>
      </c>
      <c r="AK8" s="13" t="str">
        <f t="shared" si="7"/>
        <v>entr</v>
      </c>
      <c r="AL8" s="13" t="str">
        <f t="shared" si="7"/>
        <v>entr</v>
      </c>
      <c r="AM8" s="13" t="str">
        <f t="shared" si="7"/>
        <v>entr</v>
      </c>
      <c r="AN8" s="13" t="str">
        <f t="shared" si="7"/>
        <v>entr</v>
      </c>
      <c r="AO8" s="13" t="str">
        <f t="shared" si="7"/>
        <v>entr</v>
      </c>
      <c r="AP8" s="13" t="str">
        <f t="shared" si="7"/>
        <v>entr</v>
      </c>
      <c r="AQ8" s="13" t="str">
        <f t="shared" si="7"/>
        <v>entr</v>
      </c>
      <c r="AR8" s="13" t="str">
        <f t="shared" si="7"/>
        <v>entr</v>
      </c>
      <c r="AS8" s="13" t="str">
        <f t="shared" si="7"/>
        <v>entr</v>
      </c>
      <c r="AT8" s="13" t="str">
        <f t="shared" ref="AT8:BM8" si="8">IF(OR(AND(AT$5&lt;=$J8,AT$5&lt;=$H8,AT$5&lt;=$K8,AT$5&lt;=$I8),AND(AT$5&lt;=$J8,AT$5+7&gt;$H8,AT$5&lt;=$K8,AT$5+7&gt;$I8),AND(AT$5+7&gt;$J8,AT$5&lt;=$H8,AT$5+7&gt;$K8,AT$5&lt;=$I8),AND(AT$5+7&gt;$J8,AT$5+7&gt;$H8,AT$5+7&gt;$K8,AT$5+7&gt;$I8)),"entr",IF(OR(AND(AT$5&lt;=$J8,AT$5+7&gt;$H8,AT$5&lt;=$K8,AT$5&lt;=$I8),AND(AT$5+7&gt;$J8,AT$5+7&gt;$H8,AT$5+7&gt;$K8,AT$5&lt;=$I8)),"etr",IF(OR(AND(AT$5+7&gt;$J8,AT$5&lt;=$H8,AT$5&lt;=$K8,AT$5&lt;=$I8),AND(AT$5+7&gt;$J8,AT$5+7&gt;$H8,AT$5&lt;=$K8,AT$5+7&gt;$I8)),"fntr",IF(AND(AT$5+7&gt;$J8,AT$5+7&gt;$H8,AT$5&lt;=$K8,AT$5&lt;=$I8),"ftr","err"))))</f>
        <v>entr</v>
      </c>
      <c r="AU8" s="13" t="str">
        <f t="shared" si="8"/>
        <v>entr</v>
      </c>
      <c r="AV8" s="13" t="str">
        <f t="shared" si="8"/>
        <v>entr</v>
      </c>
      <c r="AW8" s="13" t="str">
        <f t="shared" si="8"/>
        <v>entr</v>
      </c>
      <c r="AX8" s="13" t="str">
        <f t="shared" si="8"/>
        <v>entr</v>
      </c>
      <c r="AY8" s="13" t="str">
        <f t="shared" si="8"/>
        <v>entr</v>
      </c>
      <c r="AZ8" s="13" t="str">
        <f t="shared" si="8"/>
        <v>entr</v>
      </c>
      <c r="BA8" s="13" t="str">
        <f t="shared" si="8"/>
        <v>entr</v>
      </c>
      <c r="BB8" s="13" t="str">
        <f t="shared" si="8"/>
        <v>entr</v>
      </c>
      <c r="BC8" s="13" t="str">
        <f t="shared" si="8"/>
        <v>entr</v>
      </c>
      <c r="BD8" s="13" t="str">
        <f t="shared" si="8"/>
        <v>entr</v>
      </c>
      <c r="BE8" s="13" t="str">
        <f t="shared" si="8"/>
        <v>entr</v>
      </c>
      <c r="BF8" s="13" t="str">
        <f t="shared" si="8"/>
        <v>entr</v>
      </c>
      <c r="BG8" s="13" t="str">
        <f t="shared" si="8"/>
        <v>entr</v>
      </c>
      <c r="BH8" s="13" t="str">
        <f t="shared" si="8"/>
        <v>entr</v>
      </c>
      <c r="BI8" s="13" t="str">
        <f t="shared" si="8"/>
        <v>entr</v>
      </c>
      <c r="BJ8" s="13" t="str">
        <f t="shared" si="8"/>
        <v>entr</v>
      </c>
      <c r="BK8" s="13" t="str">
        <f t="shared" si="8"/>
        <v>entr</v>
      </c>
      <c r="BL8" s="13" t="str">
        <f t="shared" si="8"/>
        <v>entr</v>
      </c>
      <c r="BM8" s="13" t="str">
        <f t="shared" si="8"/>
        <v>entr</v>
      </c>
    </row>
    <row r="9" spans="1:92" ht="23" x14ac:dyDescent="0.25">
      <c r="B9" s="42" t="s">
        <v>77</v>
      </c>
      <c r="C9" s="41" t="s">
        <v>78</v>
      </c>
      <c r="D9" s="40"/>
      <c r="E9" s="123"/>
      <c r="F9" s="40" t="s">
        <v>74</v>
      </c>
      <c r="G9" s="39"/>
      <c r="H9" s="38">
        <v>45679</v>
      </c>
      <c r="I9" s="38">
        <v>45695</v>
      </c>
      <c r="J9" s="38"/>
      <c r="K9" s="38"/>
      <c r="L9" s="108"/>
      <c r="M9" s="107">
        <f t="shared" si="2"/>
        <v>0</v>
      </c>
      <c r="N9" s="14"/>
      <c r="O9" s="13"/>
      <c r="P9" s="13"/>
      <c r="Q9" s="13"/>
      <c r="R9" s="13"/>
      <c r="S9" s="13"/>
      <c r="T9" s="13"/>
      <c r="U9" s="13"/>
      <c r="V9" s="13"/>
      <c r="W9" s="13"/>
      <c r="X9" s="13"/>
      <c r="Y9" s="13"/>
      <c r="Z9" s="13"/>
      <c r="AA9" s="13"/>
      <c r="AB9" s="13"/>
      <c r="AC9" s="13"/>
      <c r="AD9" s="13"/>
      <c r="AE9" s="13"/>
      <c r="AF9" s="13"/>
      <c r="AG9" s="13"/>
      <c r="AH9" s="13"/>
      <c r="AI9" s="13"/>
      <c r="AJ9" s="13"/>
      <c r="AK9" s="13"/>
      <c r="AL9" s="13"/>
      <c r="AM9" s="13"/>
      <c r="AN9" s="13"/>
      <c r="AO9" s="13"/>
      <c r="AP9" s="13"/>
      <c r="AQ9" s="13"/>
      <c r="AR9" s="13"/>
      <c r="AS9" s="13"/>
      <c r="AT9" s="13"/>
      <c r="AU9" s="13"/>
      <c r="AV9" s="13"/>
      <c r="AW9" s="13"/>
      <c r="AX9" s="13"/>
      <c r="AY9" s="13"/>
      <c r="AZ9" s="13"/>
      <c r="BA9" s="13"/>
      <c r="BB9" s="13"/>
      <c r="BC9" s="13"/>
      <c r="BD9" s="13"/>
      <c r="BE9" s="13"/>
      <c r="BF9" s="13"/>
      <c r="BG9" s="13"/>
      <c r="BH9" s="13"/>
      <c r="BI9" s="13"/>
      <c r="BJ9" s="13"/>
      <c r="BK9" s="13"/>
      <c r="BL9" s="13"/>
      <c r="BM9" s="13"/>
    </row>
    <row r="10" spans="1:92" ht="23" x14ac:dyDescent="0.25">
      <c r="B10" s="42" t="s">
        <v>79</v>
      </c>
      <c r="C10" s="41" t="s">
        <v>80</v>
      </c>
      <c r="D10" s="40"/>
      <c r="E10" s="123"/>
      <c r="F10" s="40" t="s">
        <v>81</v>
      </c>
      <c r="G10" s="39"/>
      <c r="H10" s="38">
        <v>45684</v>
      </c>
      <c r="I10" s="38">
        <v>45695</v>
      </c>
      <c r="J10" s="38"/>
      <c r="K10" s="122"/>
      <c r="L10" s="108"/>
      <c r="M10" s="107">
        <f t="shared" si="2"/>
        <v>0</v>
      </c>
      <c r="N10" s="14"/>
      <c r="O10" s="13"/>
      <c r="P10" s="13"/>
      <c r="Q10" s="13"/>
      <c r="R10" s="13"/>
      <c r="S10" s="13"/>
      <c r="T10" s="13"/>
      <c r="U10" s="13"/>
      <c r="V10" s="13"/>
      <c r="W10" s="13"/>
      <c r="X10" s="13"/>
      <c r="Y10" s="13"/>
      <c r="Z10" s="13"/>
      <c r="AA10" s="13"/>
      <c r="AB10" s="13"/>
      <c r="AC10" s="13"/>
      <c r="AD10" s="13"/>
      <c r="AE10" s="13"/>
      <c r="AF10" s="13"/>
      <c r="AG10" s="13"/>
      <c r="AH10" s="13"/>
      <c r="AI10" s="13"/>
      <c r="AJ10" s="13"/>
      <c r="AK10" s="13"/>
      <c r="AL10" s="13"/>
      <c r="AM10" s="13"/>
      <c r="AN10" s="13"/>
      <c r="AO10" s="13"/>
      <c r="AP10" s="13"/>
      <c r="AQ10" s="13"/>
      <c r="AR10" s="13"/>
      <c r="AS10" s="13"/>
      <c r="AT10" s="13"/>
      <c r="AU10" s="13"/>
      <c r="AV10" s="13"/>
      <c r="AW10" s="13"/>
      <c r="AX10" s="13"/>
      <c r="AY10" s="13"/>
      <c r="AZ10" s="13"/>
      <c r="BA10" s="13"/>
      <c r="BB10" s="13"/>
      <c r="BC10" s="13"/>
      <c r="BD10" s="13"/>
      <c r="BE10" s="13"/>
      <c r="BF10" s="13"/>
      <c r="BG10" s="13"/>
      <c r="BH10" s="13"/>
      <c r="BI10" s="13"/>
      <c r="BJ10" s="13"/>
      <c r="BK10" s="13"/>
      <c r="BL10" s="13"/>
      <c r="BM10" s="13"/>
    </row>
    <row r="11" spans="1:92" ht="23" x14ac:dyDescent="0.25">
      <c r="B11" s="42" t="s">
        <v>82</v>
      </c>
      <c r="C11" s="41" t="s">
        <v>83</v>
      </c>
      <c r="D11" s="40"/>
      <c r="E11" s="123"/>
      <c r="F11" s="40" t="s">
        <v>74</v>
      </c>
      <c r="G11" s="39"/>
      <c r="H11" s="38">
        <v>45691</v>
      </c>
      <c r="I11" s="38">
        <v>45695</v>
      </c>
      <c r="J11" s="38"/>
      <c r="K11" s="38"/>
      <c r="L11" s="108"/>
      <c r="M11" s="107">
        <f t="shared" si="2"/>
        <v>0</v>
      </c>
      <c r="N11" s="14" t="str">
        <f t="shared" ref="N11:W12" si="9">IF(OR(AND(N$5&lt;=$J11,N$5&lt;=$H11,N$5&lt;=$K11,N$5&lt;=$I11),AND(N$5&lt;=$J11,N$5+7&gt;$H11,N$5&lt;=$K11,N$5+7&gt;$I11),AND(N$5+7&gt;$J11,N$5&lt;=$H11,N$5+7&gt;$K11,N$5&lt;=$I11),AND(N$5+7&gt;$J11,N$5+7&gt;$H11,N$5+7&gt;$K11,N$5+7&gt;$I11)),"entr",IF(OR(AND(N$5&lt;=$J11,N$5+7&gt;$H11,N$5&lt;=$K11,N$5&lt;=$I11),AND(N$5+7&gt;$J11,N$5+7&gt;$H11,N$5+7&gt;$K11,N$5&lt;=$I11)),"etr",IF(OR(AND(N$5+7&gt;$J11,N$5&lt;=$H11,N$5&lt;=$K11,N$5&lt;=$I11),AND(N$5+7&gt;$J11,N$5+7&gt;$H11,N$5&lt;=$K11,N$5+7&gt;$I11)),"fntr",IF(AND(N$5+7&gt;$J11,N$5+7&gt;$H11,N$5&lt;=$K11,N$5&lt;=$I11),"ftr","err"))))</f>
        <v>entr</v>
      </c>
      <c r="O11" s="13" t="str">
        <f t="shared" si="9"/>
        <v>entr</v>
      </c>
      <c r="P11" s="13" t="str">
        <f t="shared" si="9"/>
        <v>entr</v>
      </c>
      <c r="Q11" s="13" t="str">
        <f t="shared" si="9"/>
        <v>entr</v>
      </c>
      <c r="R11" s="13" t="str">
        <f t="shared" si="9"/>
        <v>entr</v>
      </c>
      <c r="S11" s="13" t="str">
        <f t="shared" si="9"/>
        <v>entr</v>
      </c>
      <c r="T11" s="13" t="str">
        <f t="shared" si="9"/>
        <v>entr</v>
      </c>
      <c r="U11" s="13" t="str">
        <f t="shared" si="9"/>
        <v>entr</v>
      </c>
      <c r="V11" s="13" t="str">
        <f t="shared" si="9"/>
        <v>entr</v>
      </c>
      <c r="W11" s="13" t="str">
        <f t="shared" si="9"/>
        <v>entr</v>
      </c>
      <c r="X11" s="13" t="str">
        <f t="shared" ref="X11:AG12" si="10">IF(OR(AND(X$5&lt;=$J11,X$5&lt;=$H11,X$5&lt;=$K11,X$5&lt;=$I11),AND(X$5&lt;=$J11,X$5+7&gt;$H11,X$5&lt;=$K11,X$5+7&gt;$I11),AND(X$5+7&gt;$J11,X$5&lt;=$H11,X$5+7&gt;$K11,X$5&lt;=$I11),AND(X$5+7&gt;$J11,X$5+7&gt;$H11,X$5+7&gt;$K11,X$5+7&gt;$I11)),"entr",IF(OR(AND(X$5&lt;=$J11,X$5+7&gt;$H11,X$5&lt;=$K11,X$5&lt;=$I11),AND(X$5+7&gt;$J11,X$5+7&gt;$H11,X$5+7&gt;$K11,X$5&lt;=$I11)),"etr",IF(OR(AND(X$5+7&gt;$J11,X$5&lt;=$H11,X$5&lt;=$K11,X$5&lt;=$I11),AND(X$5+7&gt;$J11,X$5+7&gt;$H11,X$5&lt;=$K11,X$5+7&gt;$I11)),"fntr",IF(AND(X$5+7&gt;$J11,X$5+7&gt;$H11,X$5&lt;=$K11,X$5&lt;=$I11),"ftr","err"))))</f>
        <v>entr</v>
      </c>
      <c r="Y11" s="13" t="str">
        <f t="shared" si="10"/>
        <v>entr</v>
      </c>
      <c r="Z11" s="13" t="str">
        <f t="shared" si="10"/>
        <v>entr</v>
      </c>
      <c r="AA11" s="13" t="str">
        <f t="shared" si="10"/>
        <v>entr</v>
      </c>
      <c r="AB11" s="13" t="str">
        <f t="shared" si="10"/>
        <v>entr</v>
      </c>
      <c r="AC11" s="13" t="str">
        <f t="shared" si="10"/>
        <v>entr</v>
      </c>
      <c r="AD11" s="13" t="str">
        <f t="shared" si="10"/>
        <v>entr</v>
      </c>
      <c r="AE11" s="13" t="str">
        <f t="shared" si="10"/>
        <v>entr</v>
      </c>
      <c r="AF11" s="13" t="str">
        <f t="shared" si="10"/>
        <v>entr</v>
      </c>
      <c r="AG11" s="13" t="str">
        <f t="shared" si="10"/>
        <v>entr</v>
      </c>
      <c r="AH11" s="13" t="str">
        <f t="shared" ref="AH11:AQ12" si="11">IF(OR(AND(AH$5&lt;=$J11,AH$5&lt;=$H11,AH$5&lt;=$K11,AH$5&lt;=$I11),AND(AH$5&lt;=$J11,AH$5+7&gt;$H11,AH$5&lt;=$K11,AH$5+7&gt;$I11),AND(AH$5+7&gt;$J11,AH$5&lt;=$H11,AH$5+7&gt;$K11,AH$5&lt;=$I11),AND(AH$5+7&gt;$J11,AH$5+7&gt;$H11,AH$5+7&gt;$K11,AH$5+7&gt;$I11)),"entr",IF(OR(AND(AH$5&lt;=$J11,AH$5+7&gt;$H11,AH$5&lt;=$K11,AH$5&lt;=$I11),AND(AH$5+7&gt;$J11,AH$5+7&gt;$H11,AH$5+7&gt;$K11,AH$5&lt;=$I11)),"etr",IF(OR(AND(AH$5+7&gt;$J11,AH$5&lt;=$H11,AH$5&lt;=$K11,AH$5&lt;=$I11),AND(AH$5+7&gt;$J11,AH$5+7&gt;$H11,AH$5&lt;=$K11,AH$5+7&gt;$I11)),"fntr",IF(AND(AH$5+7&gt;$J11,AH$5+7&gt;$H11,AH$5&lt;=$K11,AH$5&lt;=$I11),"ftr","err"))))</f>
        <v>entr</v>
      </c>
      <c r="AI11" s="13" t="str">
        <f t="shared" si="11"/>
        <v>entr</v>
      </c>
      <c r="AJ11" s="13" t="str">
        <f t="shared" si="11"/>
        <v>entr</v>
      </c>
      <c r="AK11" s="13" t="str">
        <f t="shared" si="11"/>
        <v>entr</v>
      </c>
      <c r="AL11" s="13" t="str">
        <f t="shared" si="11"/>
        <v>entr</v>
      </c>
      <c r="AM11" s="13" t="str">
        <f t="shared" si="11"/>
        <v>entr</v>
      </c>
      <c r="AN11" s="13" t="str">
        <f t="shared" si="11"/>
        <v>entr</v>
      </c>
      <c r="AO11" s="13" t="str">
        <f t="shared" si="11"/>
        <v>entr</v>
      </c>
      <c r="AP11" s="13" t="str">
        <f t="shared" si="11"/>
        <v>entr</v>
      </c>
      <c r="AQ11" s="13" t="str">
        <f t="shared" si="11"/>
        <v>entr</v>
      </c>
      <c r="AR11" s="13" t="str">
        <f t="shared" ref="AR11:BA12" si="12">IF(OR(AND(AR$5&lt;=$J11,AR$5&lt;=$H11,AR$5&lt;=$K11,AR$5&lt;=$I11),AND(AR$5&lt;=$J11,AR$5+7&gt;$H11,AR$5&lt;=$K11,AR$5+7&gt;$I11),AND(AR$5+7&gt;$J11,AR$5&lt;=$H11,AR$5+7&gt;$K11,AR$5&lt;=$I11),AND(AR$5+7&gt;$J11,AR$5+7&gt;$H11,AR$5+7&gt;$K11,AR$5+7&gt;$I11)),"entr",IF(OR(AND(AR$5&lt;=$J11,AR$5+7&gt;$H11,AR$5&lt;=$K11,AR$5&lt;=$I11),AND(AR$5+7&gt;$J11,AR$5+7&gt;$H11,AR$5+7&gt;$K11,AR$5&lt;=$I11)),"etr",IF(OR(AND(AR$5+7&gt;$J11,AR$5&lt;=$H11,AR$5&lt;=$K11,AR$5&lt;=$I11),AND(AR$5+7&gt;$J11,AR$5+7&gt;$H11,AR$5&lt;=$K11,AR$5+7&gt;$I11)),"fntr",IF(AND(AR$5+7&gt;$J11,AR$5+7&gt;$H11,AR$5&lt;=$K11,AR$5&lt;=$I11),"ftr","err"))))</f>
        <v>entr</v>
      </c>
      <c r="AS11" s="13" t="str">
        <f t="shared" si="12"/>
        <v>entr</v>
      </c>
      <c r="AT11" s="13" t="str">
        <f t="shared" si="12"/>
        <v>entr</v>
      </c>
      <c r="AU11" s="13" t="str">
        <f t="shared" si="12"/>
        <v>entr</v>
      </c>
      <c r="AV11" s="13" t="str">
        <f t="shared" si="12"/>
        <v>entr</v>
      </c>
      <c r="AW11" s="13" t="str">
        <f t="shared" si="12"/>
        <v>entr</v>
      </c>
      <c r="AX11" s="13" t="str">
        <f t="shared" si="12"/>
        <v>entr</v>
      </c>
      <c r="AY11" s="13" t="str">
        <f t="shared" si="12"/>
        <v>entr</v>
      </c>
      <c r="AZ11" s="13" t="str">
        <f t="shared" si="12"/>
        <v>entr</v>
      </c>
      <c r="BA11" s="13" t="str">
        <f t="shared" si="12"/>
        <v>entr</v>
      </c>
      <c r="BB11" s="13" t="str">
        <f t="shared" ref="BB11:BM12" si="13">IF(OR(AND(BB$5&lt;=$J11,BB$5&lt;=$H11,BB$5&lt;=$K11,BB$5&lt;=$I11),AND(BB$5&lt;=$J11,BB$5+7&gt;$H11,BB$5&lt;=$K11,BB$5+7&gt;$I11),AND(BB$5+7&gt;$J11,BB$5&lt;=$H11,BB$5+7&gt;$K11,BB$5&lt;=$I11),AND(BB$5+7&gt;$J11,BB$5+7&gt;$H11,BB$5+7&gt;$K11,BB$5+7&gt;$I11)),"entr",IF(OR(AND(BB$5&lt;=$J11,BB$5+7&gt;$H11,BB$5&lt;=$K11,BB$5&lt;=$I11),AND(BB$5+7&gt;$J11,BB$5+7&gt;$H11,BB$5+7&gt;$K11,BB$5&lt;=$I11)),"etr",IF(OR(AND(BB$5+7&gt;$J11,BB$5&lt;=$H11,BB$5&lt;=$K11,BB$5&lt;=$I11),AND(BB$5+7&gt;$J11,BB$5+7&gt;$H11,BB$5&lt;=$K11,BB$5+7&gt;$I11)),"fntr",IF(AND(BB$5+7&gt;$J11,BB$5+7&gt;$H11,BB$5&lt;=$K11,BB$5&lt;=$I11),"ftr","err"))))</f>
        <v>entr</v>
      </c>
      <c r="BC11" s="13" t="str">
        <f t="shared" si="13"/>
        <v>entr</v>
      </c>
      <c r="BD11" s="13" t="str">
        <f t="shared" si="13"/>
        <v>entr</v>
      </c>
      <c r="BE11" s="13" t="str">
        <f t="shared" si="13"/>
        <v>entr</v>
      </c>
      <c r="BF11" s="13" t="str">
        <f t="shared" si="13"/>
        <v>entr</v>
      </c>
      <c r="BG11" s="13" t="str">
        <f t="shared" si="13"/>
        <v>entr</v>
      </c>
      <c r="BH11" s="13" t="str">
        <f t="shared" si="13"/>
        <v>entr</v>
      </c>
      <c r="BI11" s="13" t="str">
        <f t="shared" si="13"/>
        <v>entr</v>
      </c>
      <c r="BJ11" s="13" t="str">
        <f t="shared" si="13"/>
        <v>entr</v>
      </c>
      <c r="BK11" s="13" t="str">
        <f t="shared" si="13"/>
        <v>entr</v>
      </c>
      <c r="BL11" s="13" t="str">
        <f t="shared" si="13"/>
        <v>entr</v>
      </c>
      <c r="BM11" s="13" t="str">
        <f t="shared" si="13"/>
        <v>entr</v>
      </c>
    </row>
    <row r="12" spans="1:92" ht="50.25" customHeight="1" x14ac:dyDescent="0.25">
      <c r="B12" s="42" t="s">
        <v>84</v>
      </c>
      <c r="C12" s="41" t="s">
        <v>85</v>
      </c>
      <c r="D12" s="40"/>
      <c r="E12" s="123"/>
      <c r="F12" s="40" t="s">
        <v>74</v>
      </c>
      <c r="G12" s="39"/>
      <c r="H12" s="38">
        <v>45691</v>
      </c>
      <c r="I12" s="38">
        <v>45695</v>
      </c>
      <c r="J12" s="38"/>
      <c r="K12" s="38"/>
      <c r="L12" s="108"/>
      <c r="M12" s="107">
        <f t="shared" si="2"/>
        <v>0</v>
      </c>
      <c r="N12" s="14" t="str">
        <f t="shared" si="9"/>
        <v>entr</v>
      </c>
      <c r="O12" s="13" t="str">
        <f t="shared" si="9"/>
        <v>entr</v>
      </c>
      <c r="P12" s="13" t="str">
        <f t="shared" si="9"/>
        <v>entr</v>
      </c>
      <c r="Q12" s="13" t="str">
        <f t="shared" si="9"/>
        <v>entr</v>
      </c>
      <c r="R12" s="13" t="str">
        <f t="shared" si="9"/>
        <v>entr</v>
      </c>
      <c r="S12" s="13" t="str">
        <f t="shared" si="9"/>
        <v>entr</v>
      </c>
      <c r="T12" s="13" t="str">
        <f t="shared" si="9"/>
        <v>entr</v>
      </c>
      <c r="U12" s="13" t="str">
        <f t="shared" si="9"/>
        <v>entr</v>
      </c>
      <c r="V12" s="13" t="str">
        <f t="shared" si="9"/>
        <v>entr</v>
      </c>
      <c r="W12" s="13" t="str">
        <f t="shared" si="9"/>
        <v>entr</v>
      </c>
      <c r="X12" s="13" t="str">
        <f t="shared" si="10"/>
        <v>entr</v>
      </c>
      <c r="Y12" s="13" t="str">
        <f t="shared" si="10"/>
        <v>entr</v>
      </c>
      <c r="Z12" s="13" t="str">
        <f t="shared" si="10"/>
        <v>entr</v>
      </c>
      <c r="AA12" s="13" t="str">
        <f t="shared" si="10"/>
        <v>entr</v>
      </c>
      <c r="AB12" s="13" t="str">
        <f t="shared" si="10"/>
        <v>entr</v>
      </c>
      <c r="AC12" s="13" t="str">
        <f t="shared" si="10"/>
        <v>entr</v>
      </c>
      <c r="AD12" s="13" t="str">
        <f t="shared" si="10"/>
        <v>entr</v>
      </c>
      <c r="AE12" s="13" t="str">
        <f t="shared" si="10"/>
        <v>entr</v>
      </c>
      <c r="AF12" s="13" t="str">
        <f t="shared" si="10"/>
        <v>entr</v>
      </c>
      <c r="AG12" s="13" t="str">
        <f t="shared" si="10"/>
        <v>entr</v>
      </c>
      <c r="AH12" s="13" t="str">
        <f t="shared" si="11"/>
        <v>entr</v>
      </c>
      <c r="AI12" s="13" t="str">
        <f t="shared" si="11"/>
        <v>entr</v>
      </c>
      <c r="AJ12" s="13" t="str">
        <f t="shared" si="11"/>
        <v>entr</v>
      </c>
      <c r="AK12" s="13" t="str">
        <f t="shared" si="11"/>
        <v>entr</v>
      </c>
      <c r="AL12" s="13" t="str">
        <f t="shared" si="11"/>
        <v>entr</v>
      </c>
      <c r="AM12" s="13" t="str">
        <f t="shared" si="11"/>
        <v>entr</v>
      </c>
      <c r="AN12" s="13" t="str">
        <f t="shared" si="11"/>
        <v>entr</v>
      </c>
      <c r="AO12" s="13" t="str">
        <f t="shared" si="11"/>
        <v>entr</v>
      </c>
      <c r="AP12" s="13" t="str">
        <f t="shared" si="11"/>
        <v>entr</v>
      </c>
      <c r="AQ12" s="13" t="str">
        <f t="shared" si="11"/>
        <v>entr</v>
      </c>
      <c r="AR12" s="13" t="str">
        <f t="shared" si="12"/>
        <v>entr</v>
      </c>
      <c r="AS12" s="13" t="str">
        <f t="shared" si="12"/>
        <v>entr</v>
      </c>
      <c r="AT12" s="13" t="str">
        <f t="shared" si="12"/>
        <v>entr</v>
      </c>
      <c r="AU12" s="13" t="str">
        <f t="shared" si="12"/>
        <v>entr</v>
      </c>
      <c r="AV12" s="13" t="str">
        <f t="shared" si="12"/>
        <v>entr</v>
      </c>
      <c r="AW12" s="13" t="str">
        <f t="shared" si="12"/>
        <v>entr</v>
      </c>
      <c r="AX12" s="13" t="str">
        <f t="shared" si="12"/>
        <v>entr</v>
      </c>
      <c r="AY12" s="13" t="str">
        <f t="shared" si="12"/>
        <v>entr</v>
      </c>
      <c r="AZ12" s="13" t="str">
        <f t="shared" si="12"/>
        <v>entr</v>
      </c>
      <c r="BA12" s="13" t="str">
        <f t="shared" si="12"/>
        <v>entr</v>
      </c>
      <c r="BB12" s="13" t="str">
        <f t="shared" si="13"/>
        <v>entr</v>
      </c>
      <c r="BC12" s="13" t="str">
        <f t="shared" si="13"/>
        <v>entr</v>
      </c>
      <c r="BD12" s="13" t="str">
        <f t="shared" si="13"/>
        <v>entr</v>
      </c>
      <c r="BE12" s="13" t="str">
        <f t="shared" si="13"/>
        <v>entr</v>
      </c>
      <c r="BF12" s="13" t="str">
        <f t="shared" si="13"/>
        <v>entr</v>
      </c>
      <c r="BG12" s="13" t="str">
        <f t="shared" si="13"/>
        <v>entr</v>
      </c>
      <c r="BH12" s="13" t="str">
        <f t="shared" si="13"/>
        <v>entr</v>
      </c>
      <c r="BI12" s="13" t="str">
        <f t="shared" si="13"/>
        <v>entr</v>
      </c>
      <c r="BJ12" s="13" t="str">
        <f t="shared" si="13"/>
        <v>entr</v>
      </c>
      <c r="BK12" s="13" t="str">
        <f t="shared" si="13"/>
        <v>entr</v>
      </c>
      <c r="BL12" s="13" t="str">
        <f t="shared" si="13"/>
        <v>entr</v>
      </c>
      <c r="BM12" s="13" t="str">
        <f t="shared" si="13"/>
        <v>entr</v>
      </c>
    </row>
    <row r="13" spans="1:92" ht="23" x14ac:dyDescent="0.25">
      <c r="B13" s="42" t="s">
        <v>86</v>
      </c>
      <c r="C13" s="41" t="s">
        <v>87</v>
      </c>
      <c r="D13" s="40"/>
      <c r="E13" s="123"/>
      <c r="F13" s="40" t="s">
        <v>70</v>
      </c>
      <c r="G13" s="39"/>
      <c r="H13" s="38">
        <v>45677</v>
      </c>
      <c r="I13" s="38">
        <v>45716</v>
      </c>
      <c r="J13" s="38"/>
      <c r="K13" s="122"/>
      <c r="L13" s="108"/>
      <c r="M13" s="107">
        <f t="shared" si="2"/>
        <v>0</v>
      </c>
      <c r="N13" s="14" t="str">
        <f t="shared" ref="N13:W14" si="14">IF(OR(AND(N$5+6&lt;=$J13,N$5+6&lt;=$H13,N$5+6&lt;=$K13,N$5+6&lt;=$I13),AND(N$5+6&lt;=$J13,N$5+6&gt;$H13,N$5+6&lt;=$K13,N$5+6&gt;$I13),AND(N$5+6&gt;$J13,N$5+6&lt;=$H13,N$5+6&gt;$K13,N$5+6&lt;=$I13),AND(N$5+6&gt;$J13,N$5+6&gt;$H13,N$5+6&gt;$K13,N$5+6&gt;$I13)),"entr",IF(OR(AND(N$5+6&lt;=$J13,N$5+6&gt;$H13,N$5+6&lt;=$K13,N$5+6&lt;=$I13),AND(N$5+6&gt;$J13,N$5+6&gt;$H13,N$5+6&gt;$K13,N$5+6&lt;=$I13)),"etr",IF(OR(AND(N$5+6&gt;$J13,N$5+6&lt;=$H13,N$5+6&lt;=$K13,N$5+6&lt;=$I13),AND(N$5+6&gt;$J13,N$5+6&gt;$H13,N$5+6&lt;=$K13,N$5+6&gt;$I13)),"fntr",IF(AND(N$5+6&gt;$J13,N$5+6&gt;$H13,N$5+6&lt;=$K13,N$5+6&lt;=$I13),"ftr","err"))))</f>
        <v>etr</v>
      </c>
      <c r="O13" s="13" t="str">
        <f t="shared" si="14"/>
        <v>etr</v>
      </c>
      <c r="P13" s="13" t="str">
        <f t="shared" si="14"/>
        <v>etr</v>
      </c>
      <c r="Q13" s="13" t="str">
        <f t="shared" si="14"/>
        <v>etr</v>
      </c>
      <c r="R13" s="13" t="str">
        <f t="shared" si="14"/>
        <v>etr</v>
      </c>
      <c r="S13" s="13" t="str">
        <f t="shared" si="14"/>
        <v>etr</v>
      </c>
      <c r="T13" s="13" t="str">
        <f t="shared" si="14"/>
        <v>entr</v>
      </c>
      <c r="U13" s="13" t="str">
        <f t="shared" si="14"/>
        <v>entr</v>
      </c>
      <c r="V13" s="13" t="str">
        <f t="shared" si="14"/>
        <v>entr</v>
      </c>
      <c r="W13" s="13" t="str">
        <f t="shared" si="14"/>
        <v>entr</v>
      </c>
      <c r="X13" s="13" t="str">
        <f t="shared" ref="X13:AE14" si="15">IF(OR(AND(X$5+6&lt;=$J13,X$5+6&lt;=$H13,X$5+6&lt;=$K13,X$5+6&lt;=$I13),AND(X$5+6&lt;=$J13,X$5+6&gt;$H13,X$5+6&lt;=$K13,X$5+6&gt;$I13),AND(X$5+6&gt;$J13,X$5+6&lt;=$H13,X$5+6&gt;$K13,X$5+6&lt;=$I13),AND(X$5+6&gt;$J13,X$5+6&gt;$H13,X$5+6&gt;$K13,X$5+6&gt;$I13)),"entr",IF(OR(AND(X$5+6&lt;=$J13,X$5+6&gt;$H13,X$5+6&lt;=$K13,X$5+6&lt;=$I13),AND(X$5+6&gt;$J13,X$5+6&gt;$H13,X$5+6&gt;$K13,X$5+6&lt;=$I13)),"etr",IF(OR(AND(X$5+6&gt;$J13,X$5+6&lt;=$H13,X$5+6&lt;=$K13,X$5+6&lt;=$I13),AND(X$5+6&gt;$J13,X$5+6&gt;$H13,X$5+6&lt;=$K13,X$5+6&gt;$I13)),"fntr",IF(AND(X$5+6&gt;$J13,X$5+6&gt;$H13,X$5+6&lt;=$K13,X$5+6&lt;=$I13),"ftr","err"))))</f>
        <v>entr</v>
      </c>
      <c r="Y13" s="13" t="str">
        <f t="shared" si="15"/>
        <v>entr</v>
      </c>
      <c r="Z13" s="13" t="str">
        <f t="shared" si="15"/>
        <v>entr</v>
      </c>
      <c r="AA13" s="13" t="str">
        <f t="shared" si="15"/>
        <v>entr</v>
      </c>
      <c r="AB13" s="13" t="str">
        <f t="shared" si="15"/>
        <v>entr</v>
      </c>
      <c r="AC13" s="13" t="str">
        <f t="shared" si="15"/>
        <v>entr</v>
      </c>
      <c r="AD13" s="13" t="str">
        <f t="shared" si="15"/>
        <v>entr</v>
      </c>
      <c r="AE13" s="13" t="str">
        <f t="shared" si="15"/>
        <v>entr</v>
      </c>
      <c r="AF13" s="13" t="str">
        <f t="shared" ref="AF13:BM13" si="16">IF(  OR(   AND(    AF$5&lt;$J13,    AF$5&lt;$H13,    AF$5&lt;$K13,    AF$5&lt;$I13    ),   AND(    AF$5&lt;$J13,    AF$5&gt;$H13,    AF$5&lt;$K13,    AF$5&gt;$I13    ),   AND(    AF$5&gt;$J13,    AF$5&lt;$H13,    AF$5&gt;$K13,    AF$5&lt;$I13    ),   AND(    AF$5&gt;$J13,    AF$5&gt;$H13,    AF$5&gt;$K13,    AF$5&gt;$I13    )   ),   "entr",   IF(    OR(     AND(      AF$5&lt;$J13,      AF$5&gt;$H13,      AF$5&lt;$K13,      AF$5&lt;$I13      ),     AND(      AF$5&gt;$J13,      AF$5&gt;$H13,      AF$5&gt;$K13,      AF$5&lt;$I13      )     ),     "etr",     IF(      OR(       AND(        AF$5&gt;$J13,        AF$5&lt;$H13,        AF$5&lt;$K13,        AF$5&lt;$I13        ),       AND(        AF$5&gt;$J13,        AF$5&gt;$H13,        AF$5&lt;$K13,        AF$5&gt;$I13        )       ),       "fntr",       IF(        AND(         AF$5&gt;$J13,         AF$5&gt;$H13,         AF$5&lt;$K13,         AF$5&lt;$I13         ),         "ftr",          "err"))))</f>
        <v>entr</v>
      </c>
      <c r="AG13" s="13" t="str">
        <f t="shared" si="16"/>
        <v>entr</v>
      </c>
      <c r="AH13" s="13" t="str">
        <f t="shared" si="16"/>
        <v>entr</v>
      </c>
      <c r="AI13" s="13" t="str">
        <f t="shared" si="16"/>
        <v>entr</v>
      </c>
      <c r="AJ13" s="13" t="str">
        <f t="shared" si="16"/>
        <v>entr</v>
      </c>
      <c r="AK13" s="13" t="str">
        <f t="shared" si="16"/>
        <v>entr</v>
      </c>
      <c r="AL13" s="13" t="str">
        <f t="shared" si="16"/>
        <v>entr</v>
      </c>
      <c r="AM13" s="13" t="str">
        <f t="shared" si="16"/>
        <v>entr</v>
      </c>
      <c r="AN13" s="13" t="str">
        <f t="shared" si="16"/>
        <v>entr</v>
      </c>
      <c r="AO13" s="13" t="str">
        <f t="shared" si="16"/>
        <v>entr</v>
      </c>
      <c r="AP13" s="13" t="str">
        <f t="shared" si="16"/>
        <v>entr</v>
      </c>
      <c r="AQ13" s="13" t="str">
        <f t="shared" si="16"/>
        <v>entr</v>
      </c>
      <c r="AR13" s="13" t="str">
        <f t="shared" si="16"/>
        <v>entr</v>
      </c>
      <c r="AS13" s="13" t="str">
        <f t="shared" si="16"/>
        <v>entr</v>
      </c>
      <c r="AT13" s="13" t="str">
        <f t="shared" si="16"/>
        <v>entr</v>
      </c>
      <c r="AU13" s="13" t="str">
        <f t="shared" si="16"/>
        <v>entr</v>
      </c>
      <c r="AV13" s="13" t="str">
        <f t="shared" si="16"/>
        <v>entr</v>
      </c>
      <c r="AW13" s="13" t="str">
        <f t="shared" si="16"/>
        <v>entr</v>
      </c>
      <c r="AX13" s="13" t="str">
        <f t="shared" si="16"/>
        <v>entr</v>
      </c>
      <c r="AY13" s="13" t="str">
        <f t="shared" si="16"/>
        <v>entr</v>
      </c>
      <c r="AZ13" s="13" t="str">
        <f t="shared" si="16"/>
        <v>entr</v>
      </c>
      <c r="BA13" s="13" t="str">
        <f t="shared" si="16"/>
        <v>entr</v>
      </c>
      <c r="BB13" s="13" t="str">
        <f t="shared" si="16"/>
        <v>entr</v>
      </c>
      <c r="BC13" s="13" t="str">
        <f t="shared" si="16"/>
        <v>entr</v>
      </c>
      <c r="BD13" s="13" t="str">
        <f t="shared" si="16"/>
        <v>entr</v>
      </c>
      <c r="BE13" s="13" t="str">
        <f t="shared" si="16"/>
        <v>entr</v>
      </c>
      <c r="BF13" s="13" t="str">
        <f t="shared" si="16"/>
        <v>entr</v>
      </c>
      <c r="BG13" s="13" t="str">
        <f t="shared" si="16"/>
        <v>entr</v>
      </c>
      <c r="BH13" s="13" t="str">
        <f t="shared" si="16"/>
        <v>entr</v>
      </c>
      <c r="BI13" s="13" t="str">
        <f t="shared" si="16"/>
        <v>entr</v>
      </c>
      <c r="BJ13" s="13" t="str">
        <f t="shared" si="16"/>
        <v>entr</v>
      </c>
      <c r="BK13" s="13" t="str">
        <f t="shared" si="16"/>
        <v>entr</v>
      </c>
      <c r="BL13" s="13" t="str">
        <f t="shared" si="16"/>
        <v>entr</v>
      </c>
      <c r="BM13" s="13" t="str">
        <f t="shared" si="16"/>
        <v>entr</v>
      </c>
    </row>
    <row r="14" spans="1:92" s="112" customFormat="1" x14ac:dyDescent="0.25">
      <c r="B14" s="121">
        <v>2</v>
      </c>
      <c r="C14" s="120" t="s">
        <v>88</v>
      </c>
      <c r="D14" s="33"/>
      <c r="E14" s="119"/>
      <c r="F14" s="33"/>
      <c r="G14" s="69"/>
      <c r="H14" s="32"/>
      <c r="I14" s="32"/>
      <c r="J14" s="118"/>
      <c r="K14" s="117"/>
      <c r="L14" s="116"/>
      <c r="M14" s="115">
        <f t="shared" si="2"/>
        <v>0</v>
      </c>
      <c r="N14" s="114" t="str">
        <f t="shared" si="14"/>
        <v>entr</v>
      </c>
      <c r="O14" s="113" t="str">
        <f t="shared" si="14"/>
        <v>entr</v>
      </c>
      <c r="P14" s="113" t="str">
        <f t="shared" si="14"/>
        <v>entr</v>
      </c>
      <c r="Q14" s="113" t="str">
        <f t="shared" si="14"/>
        <v>entr</v>
      </c>
      <c r="R14" s="113" t="str">
        <f t="shared" si="14"/>
        <v>entr</v>
      </c>
      <c r="S14" s="113" t="str">
        <f t="shared" si="14"/>
        <v>entr</v>
      </c>
      <c r="T14" s="113" t="str">
        <f t="shared" si="14"/>
        <v>entr</v>
      </c>
      <c r="U14" s="113" t="str">
        <f t="shared" si="14"/>
        <v>entr</v>
      </c>
      <c r="V14" s="113" t="str">
        <f t="shared" si="14"/>
        <v>entr</v>
      </c>
      <c r="W14" s="113" t="str">
        <f t="shared" si="14"/>
        <v>entr</v>
      </c>
      <c r="X14" s="113" t="str">
        <f t="shared" si="15"/>
        <v>entr</v>
      </c>
      <c r="Y14" s="113" t="str">
        <f t="shared" si="15"/>
        <v>entr</v>
      </c>
      <c r="Z14" s="113" t="str">
        <f t="shared" si="15"/>
        <v>entr</v>
      </c>
      <c r="AA14" s="113" t="str">
        <f t="shared" si="15"/>
        <v>entr</v>
      </c>
      <c r="AB14" s="113" t="str">
        <f t="shared" si="15"/>
        <v>entr</v>
      </c>
      <c r="AC14" s="113" t="str">
        <f t="shared" si="15"/>
        <v>entr</v>
      </c>
      <c r="AD14" s="113" t="str">
        <f t="shared" si="15"/>
        <v>entr</v>
      </c>
      <c r="AE14" s="113" t="str">
        <f t="shared" si="15"/>
        <v>entr</v>
      </c>
      <c r="AF14" s="113" t="str">
        <f t="shared" ref="AF14:BM14" si="17">IF(OR(AND(AF$5+7&lt;=$J14,AF$5+7&lt;=$H14,AF$5+7&lt;=$K14,AF$5+7&lt;=$I14),AND(AF$5+7&lt;=$J14,AF$5+7&gt;$H14,AF$5+7&lt;=$K14,AF$5+7&gt;$I14),AND(AF$5+7&gt;$J14,AF$5+7&lt;=$H14,AF$5+7&gt;$K14,AF$5+7&lt;=$I14),AND(AF$5+7&gt;$J14,AF$5+7&gt;$H14,AF$5+7&gt;$K14,AF$5+7&gt;$I14)),"entr",IF(OR(AND(AF$5+7&lt;=$J14,AF$5+7&gt;$H14,AF$5+7&lt;=$K14,AF$5+7&lt;=$I14),AND(AF$5+7&gt;$J14,AF$5+7&gt;$H14,AF$5+7&gt;$K14,AF$5+7&lt;=$I14)),"etr",IF(OR(AND(AF$5+7&gt;$J14,AF$5+7&lt;=$H14,AF$5+7&lt;=$K14,AF$5+7&lt;=$I14),AND(AF$5+7&gt;$J14,AF$5+7&gt;$H14,AF$5+7&lt;=$K14,AF$5+7&gt;$I14)),"fntr",IF(AND(AF$5+7&gt;$J14,AF$5+7&gt;$H14,AF$5+7&lt;=$K14,AF$5+7&lt;=$I14),"ftr","err"))))</f>
        <v>entr</v>
      </c>
      <c r="AG14" s="113" t="str">
        <f t="shared" si="17"/>
        <v>entr</v>
      </c>
      <c r="AH14" s="113" t="str">
        <f t="shared" si="17"/>
        <v>entr</v>
      </c>
      <c r="AI14" s="113" t="str">
        <f t="shared" si="17"/>
        <v>entr</v>
      </c>
      <c r="AJ14" s="113" t="str">
        <f t="shared" si="17"/>
        <v>entr</v>
      </c>
      <c r="AK14" s="113" t="str">
        <f t="shared" si="17"/>
        <v>entr</v>
      </c>
      <c r="AL14" s="113" t="str">
        <f t="shared" si="17"/>
        <v>entr</v>
      </c>
      <c r="AM14" s="113" t="str">
        <f t="shared" si="17"/>
        <v>entr</v>
      </c>
      <c r="AN14" s="113" t="str">
        <f t="shared" si="17"/>
        <v>entr</v>
      </c>
      <c r="AO14" s="113" t="str">
        <f t="shared" si="17"/>
        <v>entr</v>
      </c>
      <c r="AP14" s="113" t="str">
        <f t="shared" si="17"/>
        <v>entr</v>
      </c>
      <c r="AQ14" s="113" t="str">
        <f t="shared" si="17"/>
        <v>entr</v>
      </c>
      <c r="AR14" s="113" t="str">
        <f t="shared" si="17"/>
        <v>entr</v>
      </c>
      <c r="AS14" s="113" t="str">
        <f t="shared" si="17"/>
        <v>entr</v>
      </c>
      <c r="AT14" s="113" t="str">
        <f t="shared" si="17"/>
        <v>entr</v>
      </c>
      <c r="AU14" s="113" t="str">
        <f t="shared" si="17"/>
        <v>entr</v>
      </c>
      <c r="AV14" s="113" t="str">
        <f t="shared" si="17"/>
        <v>entr</v>
      </c>
      <c r="AW14" s="113" t="str">
        <f t="shared" si="17"/>
        <v>entr</v>
      </c>
      <c r="AX14" s="113" t="str">
        <f t="shared" si="17"/>
        <v>entr</v>
      </c>
      <c r="AY14" s="113" t="str">
        <f t="shared" si="17"/>
        <v>entr</v>
      </c>
      <c r="AZ14" s="113" t="str">
        <f t="shared" si="17"/>
        <v>entr</v>
      </c>
      <c r="BA14" s="113" t="str">
        <f t="shared" si="17"/>
        <v>entr</v>
      </c>
      <c r="BB14" s="113" t="str">
        <f t="shared" si="17"/>
        <v>entr</v>
      </c>
      <c r="BC14" s="113" t="str">
        <f t="shared" si="17"/>
        <v>entr</v>
      </c>
      <c r="BD14" s="113" t="str">
        <f t="shared" si="17"/>
        <v>entr</v>
      </c>
      <c r="BE14" s="113" t="str">
        <f t="shared" si="17"/>
        <v>entr</v>
      </c>
      <c r="BF14" s="113" t="str">
        <f t="shared" si="17"/>
        <v>entr</v>
      </c>
      <c r="BG14" s="113" t="str">
        <f t="shared" si="17"/>
        <v>entr</v>
      </c>
      <c r="BH14" s="113" t="str">
        <f t="shared" si="17"/>
        <v>entr</v>
      </c>
      <c r="BI14" s="113" t="str">
        <f t="shared" si="17"/>
        <v>entr</v>
      </c>
      <c r="BJ14" s="113" t="str">
        <f t="shared" si="17"/>
        <v>entr</v>
      </c>
      <c r="BK14" s="113" t="str">
        <f t="shared" si="17"/>
        <v>entr</v>
      </c>
      <c r="BL14" s="113" t="str">
        <f t="shared" si="17"/>
        <v>entr</v>
      </c>
      <c r="BM14" s="113" t="str">
        <f t="shared" si="17"/>
        <v>entr</v>
      </c>
    </row>
    <row r="15" spans="1:92" s="109" customFormat="1" x14ac:dyDescent="0.25">
      <c r="B15" s="67" t="s">
        <v>89</v>
      </c>
      <c r="C15" s="72" t="s">
        <v>90</v>
      </c>
      <c r="D15" s="65"/>
      <c r="E15" s="98"/>
      <c r="F15" s="65"/>
      <c r="G15" s="39"/>
      <c r="H15" s="64">
        <v>45685</v>
      </c>
      <c r="I15" s="64">
        <v>45705</v>
      </c>
      <c r="J15" s="97"/>
      <c r="K15" s="97"/>
      <c r="L15" s="96"/>
      <c r="M15" s="95"/>
      <c r="N15" s="111"/>
      <c r="O15" s="110"/>
      <c r="P15" s="110"/>
      <c r="Q15" s="110"/>
      <c r="R15" s="110"/>
      <c r="S15" s="110"/>
      <c r="T15" s="110"/>
      <c r="U15" s="110"/>
      <c r="V15" s="110"/>
      <c r="W15" s="110"/>
      <c r="X15" s="110"/>
      <c r="Y15" s="110"/>
      <c r="Z15" s="110"/>
      <c r="AA15" s="110"/>
      <c r="AB15" s="110"/>
      <c r="AC15" s="110"/>
      <c r="AD15" s="110"/>
      <c r="AE15" s="110"/>
      <c r="AF15" s="110"/>
      <c r="AG15" s="110"/>
      <c r="AH15" s="110"/>
      <c r="AI15" s="110"/>
      <c r="AJ15" s="110"/>
      <c r="AK15" s="110"/>
      <c r="AL15" s="110"/>
      <c r="AM15" s="110"/>
      <c r="AN15" s="110"/>
      <c r="AO15" s="110"/>
      <c r="AP15" s="110"/>
      <c r="AQ15" s="110"/>
      <c r="AR15" s="110"/>
      <c r="AS15" s="110"/>
      <c r="AT15" s="110"/>
      <c r="AU15" s="110"/>
      <c r="AV15" s="110"/>
      <c r="AW15" s="110"/>
      <c r="AX15" s="110"/>
      <c r="AY15" s="110"/>
      <c r="AZ15" s="110"/>
      <c r="BA15" s="110"/>
      <c r="BB15" s="110"/>
      <c r="BC15" s="110"/>
      <c r="BD15" s="110"/>
      <c r="BE15" s="110"/>
      <c r="BF15" s="110"/>
      <c r="BG15" s="110"/>
      <c r="BH15" s="110"/>
      <c r="BI15" s="110"/>
      <c r="BJ15" s="110"/>
      <c r="BK15" s="110"/>
      <c r="BL15" s="110"/>
      <c r="BM15" s="110"/>
    </row>
    <row r="16" spans="1:92" ht="46" x14ac:dyDescent="0.25">
      <c r="B16" s="9" t="s">
        <v>91</v>
      </c>
      <c r="C16" s="7" t="s">
        <v>92</v>
      </c>
      <c r="D16" s="6"/>
      <c r="E16" s="20"/>
      <c r="F16" s="6" t="s">
        <v>74</v>
      </c>
      <c r="G16" s="19"/>
      <c r="H16" s="5">
        <v>45685</v>
      </c>
      <c r="I16" s="5">
        <v>45695</v>
      </c>
      <c r="J16" s="5"/>
      <c r="K16" s="5"/>
      <c r="L16" s="16"/>
      <c r="M16" s="15">
        <f t="shared" ref="M16:M29" si="18">NETWORKDAYS(J16,K16)</f>
        <v>0</v>
      </c>
      <c r="N16" s="106"/>
      <c r="O16" s="105"/>
      <c r="P16" s="105"/>
      <c r="Q16" s="105"/>
      <c r="R16" s="105"/>
      <c r="S16" s="105"/>
      <c r="T16" s="105"/>
      <c r="U16" s="105"/>
      <c r="V16" s="105"/>
      <c r="W16" s="105"/>
      <c r="X16" s="105"/>
      <c r="Y16" s="105"/>
      <c r="Z16" s="105"/>
      <c r="AA16" s="105"/>
      <c r="AB16" s="105"/>
      <c r="AC16" s="105"/>
      <c r="AD16" s="105"/>
      <c r="AE16" s="105"/>
      <c r="AF16" s="105"/>
      <c r="AG16" s="105"/>
      <c r="AH16" s="105"/>
      <c r="AI16" s="105"/>
      <c r="AJ16" s="105"/>
      <c r="AK16" s="105"/>
      <c r="AL16" s="105"/>
      <c r="AM16" s="105"/>
      <c r="AN16" s="105"/>
      <c r="AO16" s="105"/>
      <c r="AP16" s="105"/>
      <c r="AQ16" s="105"/>
      <c r="AR16" s="105"/>
      <c r="AS16" s="105"/>
      <c r="AT16" s="105"/>
      <c r="AU16" s="105"/>
      <c r="AV16" s="105"/>
      <c r="AW16" s="105"/>
      <c r="AX16" s="105"/>
      <c r="AY16" s="105"/>
      <c r="AZ16" s="105"/>
      <c r="BA16" s="105"/>
      <c r="BB16" s="105"/>
      <c r="BC16" s="105"/>
      <c r="BD16" s="105"/>
      <c r="BE16" s="105"/>
      <c r="BF16" s="105"/>
      <c r="BG16" s="105"/>
      <c r="BH16" s="105"/>
      <c r="BI16" s="105"/>
      <c r="BJ16" s="105"/>
      <c r="BK16" s="105"/>
      <c r="BL16" s="105"/>
      <c r="BM16" s="105"/>
    </row>
    <row r="17" spans="2:65" ht="23" x14ac:dyDescent="0.25">
      <c r="B17" s="9" t="s">
        <v>93</v>
      </c>
      <c r="C17" s="7" t="s">
        <v>94</v>
      </c>
      <c r="D17" s="6"/>
      <c r="E17" s="20"/>
      <c r="F17" s="6" t="s">
        <v>95</v>
      </c>
      <c r="G17" s="19"/>
      <c r="H17" s="5">
        <v>45681</v>
      </c>
      <c r="I17" s="5">
        <v>45686</v>
      </c>
      <c r="J17" s="5"/>
      <c r="K17" s="5"/>
      <c r="L17" s="16"/>
      <c r="M17" s="15">
        <f t="shared" si="18"/>
        <v>0</v>
      </c>
      <c r="N17" s="106"/>
      <c r="O17" s="105"/>
      <c r="P17" s="105"/>
      <c r="Q17" s="105"/>
      <c r="R17" s="105"/>
      <c r="S17" s="105"/>
      <c r="T17" s="105"/>
      <c r="U17" s="105"/>
      <c r="V17" s="105"/>
      <c r="W17" s="105"/>
      <c r="X17" s="105"/>
      <c r="Y17" s="105"/>
      <c r="Z17" s="105"/>
      <c r="AA17" s="105"/>
      <c r="AB17" s="105"/>
      <c r="AC17" s="105"/>
      <c r="AD17" s="105"/>
      <c r="AE17" s="105"/>
      <c r="AF17" s="105"/>
      <c r="AG17" s="105"/>
      <c r="AH17" s="105"/>
      <c r="AI17" s="105"/>
      <c r="AJ17" s="105"/>
      <c r="AK17" s="105"/>
      <c r="AL17" s="105"/>
      <c r="AM17" s="105"/>
      <c r="AN17" s="105"/>
      <c r="AO17" s="105"/>
      <c r="AP17" s="105"/>
      <c r="AQ17" s="105"/>
      <c r="AR17" s="105"/>
      <c r="AS17" s="105"/>
      <c r="AT17" s="105"/>
      <c r="AU17" s="105"/>
      <c r="AV17" s="105"/>
      <c r="AW17" s="105"/>
      <c r="AX17" s="105"/>
      <c r="AY17" s="105"/>
      <c r="AZ17" s="105"/>
      <c r="BA17" s="105"/>
      <c r="BB17" s="105"/>
      <c r="BC17" s="105"/>
      <c r="BD17" s="105"/>
      <c r="BE17" s="105"/>
      <c r="BF17" s="105"/>
      <c r="BG17" s="105"/>
      <c r="BH17" s="105"/>
      <c r="BI17" s="105"/>
      <c r="BJ17" s="105"/>
      <c r="BK17" s="105"/>
      <c r="BL17" s="105"/>
      <c r="BM17" s="105"/>
    </row>
    <row r="18" spans="2:65" ht="23" x14ac:dyDescent="0.25">
      <c r="B18" s="9" t="s">
        <v>96</v>
      </c>
      <c r="C18" s="7" t="s">
        <v>97</v>
      </c>
      <c r="D18" s="6"/>
      <c r="E18" s="20"/>
      <c r="F18" s="6" t="s">
        <v>74</v>
      </c>
      <c r="G18" s="19"/>
      <c r="H18" s="5">
        <v>45694</v>
      </c>
      <c r="I18" s="5">
        <v>45695</v>
      </c>
      <c r="J18" s="5"/>
      <c r="K18" s="5"/>
      <c r="L18" s="16"/>
      <c r="M18" s="15">
        <f t="shared" si="18"/>
        <v>0</v>
      </c>
      <c r="N18" s="106"/>
      <c r="O18" s="105"/>
      <c r="P18" s="105"/>
      <c r="Q18" s="105"/>
      <c r="R18" s="105"/>
      <c r="S18" s="105"/>
      <c r="T18" s="105"/>
      <c r="U18" s="105"/>
      <c r="V18" s="105"/>
      <c r="W18" s="105"/>
      <c r="X18" s="105"/>
      <c r="Y18" s="105"/>
      <c r="Z18" s="105"/>
      <c r="AA18" s="105"/>
      <c r="AB18" s="105"/>
      <c r="AC18" s="105"/>
      <c r="AD18" s="105"/>
      <c r="AE18" s="105"/>
      <c r="AF18" s="105"/>
      <c r="AG18" s="105"/>
      <c r="AH18" s="105"/>
      <c r="AI18" s="105"/>
      <c r="AJ18" s="105"/>
      <c r="AK18" s="105"/>
      <c r="AL18" s="105"/>
      <c r="AM18" s="105"/>
      <c r="AN18" s="105"/>
      <c r="AO18" s="105"/>
      <c r="AP18" s="105"/>
      <c r="AQ18" s="105"/>
      <c r="AR18" s="105"/>
      <c r="AS18" s="105"/>
      <c r="AT18" s="105"/>
      <c r="AU18" s="105"/>
      <c r="AV18" s="105"/>
      <c r="AW18" s="105"/>
      <c r="AX18" s="105"/>
      <c r="AY18" s="105"/>
      <c r="AZ18" s="105"/>
      <c r="BA18" s="105"/>
      <c r="BB18" s="105"/>
      <c r="BC18" s="105"/>
      <c r="BD18" s="105"/>
      <c r="BE18" s="105"/>
      <c r="BF18" s="105"/>
      <c r="BG18" s="105"/>
      <c r="BH18" s="105"/>
      <c r="BI18" s="105"/>
      <c r="BJ18" s="105"/>
      <c r="BK18" s="105"/>
      <c r="BL18" s="105"/>
      <c r="BM18" s="105"/>
    </row>
    <row r="19" spans="2:65" ht="23" x14ac:dyDescent="0.25">
      <c r="B19" s="9" t="s">
        <v>98</v>
      </c>
      <c r="C19" s="7" t="s">
        <v>99</v>
      </c>
      <c r="D19" s="6" t="s">
        <v>100</v>
      </c>
      <c r="E19" s="20"/>
      <c r="F19" s="6" t="s">
        <v>74</v>
      </c>
      <c r="G19" s="19"/>
      <c r="H19" s="5">
        <v>45685</v>
      </c>
      <c r="I19" s="5">
        <v>45705</v>
      </c>
      <c r="J19" s="5"/>
      <c r="K19" s="5"/>
      <c r="L19" s="16"/>
      <c r="M19" s="15">
        <f t="shared" si="18"/>
        <v>0</v>
      </c>
      <c r="N19" s="106"/>
      <c r="O19" s="105"/>
      <c r="P19" s="105"/>
      <c r="Q19" s="105"/>
      <c r="R19" s="105"/>
      <c r="S19" s="105"/>
      <c r="T19" s="105"/>
      <c r="U19" s="105"/>
      <c r="V19" s="105"/>
      <c r="W19" s="105"/>
      <c r="X19" s="105"/>
      <c r="Y19" s="105"/>
      <c r="Z19" s="105"/>
      <c r="AA19" s="105"/>
      <c r="AB19" s="105"/>
      <c r="AC19" s="105"/>
      <c r="AD19" s="105"/>
      <c r="AE19" s="105"/>
      <c r="AF19" s="105"/>
      <c r="AG19" s="105"/>
      <c r="AH19" s="105"/>
      <c r="AI19" s="105"/>
      <c r="AJ19" s="105"/>
      <c r="AK19" s="105"/>
      <c r="AL19" s="105"/>
      <c r="AM19" s="105"/>
      <c r="AN19" s="105"/>
      <c r="AO19" s="105"/>
      <c r="AP19" s="105"/>
      <c r="AQ19" s="105"/>
      <c r="AR19" s="105"/>
      <c r="AS19" s="105"/>
      <c r="AT19" s="105"/>
      <c r="AU19" s="105"/>
      <c r="AV19" s="105"/>
      <c r="AW19" s="105"/>
      <c r="AX19" s="105"/>
      <c r="AY19" s="105"/>
      <c r="AZ19" s="105"/>
      <c r="BA19" s="105"/>
      <c r="BB19" s="105"/>
      <c r="BC19" s="105"/>
      <c r="BD19" s="105"/>
      <c r="BE19" s="105"/>
      <c r="BF19" s="105"/>
      <c r="BG19" s="105"/>
      <c r="BH19" s="105"/>
      <c r="BI19" s="105"/>
      <c r="BJ19" s="105"/>
      <c r="BK19" s="105"/>
      <c r="BL19" s="105"/>
      <c r="BM19" s="105"/>
    </row>
    <row r="20" spans="2:65" x14ac:dyDescent="0.25">
      <c r="B20" s="64" t="s">
        <v>101</v>
      </c>
      <c r="C20" s="143" t="s">
        <v>102</v>
      </c>
      <c r="D20" s="64"/>
      <c r="E20" s="64"/>
      <c r="F20" s="64"/>
      <c r="G20" s="64"/>
      <c r="H20" s="64">
        <v>45698</v>
      </c>
      <c r="I20" s="64">
        <v>45709</v>
      </c>
      <c r="J20" s="97"/>
      <c r="K20" s="97"/>
      <c r="L20" s="108"/>
      <c r="M20" s="107">
        <f t="shared" si="18"/>
        <v>0</v>
      </c>
      <c r="N20" s="106" t="str">
        <f t="shared" ref="N20:W24" si="19">IF(OR(AND(N$5+6&lt;=$J20,N$5+6&lt;=$H20,N$5+6&lt;=$K20,N$5+6&lt;=$I20),AND(N$5+6&lt;=$J20,N$5+6&gt;$H20,N$5+6&lt;=$K20,N$5+6&gt;$I20),AND(N$5+6&gt;$J20,N$5+6&lt;=$H20,N$5+6&gt;$K20,N$5+6&lt;=$I20),AND(N$5+6&gt;$J20,N$5+6&gt;$H20,N$5+6&gt;$K20,N$5+6&gt;$I20)),"entr",IF(OR(AND(N$5+6&lt;=$J20,N$5+6&gt;$H20,N$5+6&lt;=$K20,N$5+6&lt;=$I20),AND(N$5+6&gt;$J20,N$5+6&gt;$H20,N$5+6&gt;$K20,N$5+6&lt;=$I20)),"etr",IF(OR(AND(N$5+6&gt;$J20,N$5+6&lt;=$H20,N$5+6&lt;=$K20,N$5+6&lt;=$I20),AND(N$5+6&gt;$J20,N$5+6&gt;$H20,N$5+6&lt;=$K20,N$5+6&gt;$I20)),"fntr",IF(AND(N$5+6&gt;$J20,N$5+6&gt;$H20,N$5+6&lt;=$K20,N$5+6&lt;=$I20),"ftr","err"))))</f>
        <v>entr</v>
      </c>
      <c r="O20" s="105" t="str">
        <f t="shared" si="19"/>
        <v>entr</v>
      </c>
      <c r="P20" s="105" t="str">
        <f t="shared" si="19"/>
        <v>entr</v>
      </c>
      <c r="Q20" s="105" t="str">
        <f t="shared" si="19"/>
        <v>etr</v>
      </c>
      <c r="R20" s="105" t="str">
        <f t="shared" si="19"/>
        <v>etr</v>
      </c>
      <c r="S20" s="105" t="str">
        <f t="shared" si="19"/>
        <v>entr</v>
      </c>
      <c r="T20" s="105" t="str">
        <f t="shared" si="19"/>
        <v>entr</v>
      </c>
      <c r="U20" s="105" t="str">
        <f t="shared" si="19"/>
        <v>entr</v>
      </c>
      <c r="V20" s="105" t="str">
        <f t="shared" si="19"/>
        <v>entr</v>
      </c>
      <c r="W20" s="105" t="str">
        <f t="shared" si="19"/>
        <v>entr</v>
      </c>
      <c r="X20" s="105" t="str">
        <f t="shared" ref="X20:AE24" si="20">IF(OR(AND(X$5+6&lt;=$J20,X$5+6&lt;=$H20,X$5+6&lt;=$K20,X$5+6&lt;=$I20),AND(X$5+6&lt;=$J20,X$5+6&gt;$H20,X$5+6&lt;=$K20,X$5+6&gt;$I20),AND(X$5+6&gt;$J20,X$5+6&lt;=$H20,X$5+6&gt;$K20,X$5+6&lt;=$I20),AND(X$5+6&gt;$J20,X$5+6&gt;$H20,X$5+6&gt;$K20,X$5+6&gt;$I20)),"entr",IF(OR(AND(X$5+6&lt;=$J20,X$5+6&gt;$H20,X$5+6&lt;=$K20,X$5+6&lt;=$I20),AND(X$5+6&gt;$J20,X$5+6&gt;$H20,X$5+6&gt;$K20,X$5+6&lt;=$I20)),"etr",IF(OR(AND(X$5+6&gt;$J20,X$5+6&lt;=$H20,X$5+6&lt;=$K20,X$5+6&lt;=$I20),AND(X$5+6&gt;$J20,X$5+6&gt;$H20,X$5+6&lt;=$K20,X$5+6&gt;$I20)),"fntr",IF(AND(X$5+6&gt;$J20,X$5+6&gt;$H20,X$5+6&lt;=$K20,X$5+6&lt;=$I20),"ftr","err"))))</f>
        <v>entr</v>
      </c>
      <c r="Y20" s="105" t="str">
        <f t="shared" si="20"/>
        <v>entr</v>
      </c>
      <c r="Z20" s="105" t="str">
        <f t="shared" si="20"/>
        <v>entr</v>
      </c>
      <c r="AA20" s="105" t="str">
        <f t="shared" si="20"/>
        <v>entr</v>
      </c>
      <c r="AB20" s="105" t="str">
        <f t="shared" si="20"/>
        <v>entr</v>
      </c>
      <c r="AC20" s="105" t="str">
        <f t="shared" si="20"/>
        <v>entr</v>
      </c>
      <c r="AD20" s="105" t="str">
        <f t="shared" si="20"/>
        <v>entr</v>
      </c>
      <c r="AE20" s="105" t="str">
        <f t="shared" si="20"/>
        <v>entr</v>
      </c>
      <c r="AF20" s="105" t="str">
        <f t="shared" ref="AF20:AO21" si="21">IF(  OR(   AND(    AF$5&lt;$J20,    AF$5&lt;$H20,    AF$5&lt;$K20,    AF$5&lt;$I20    ),   AND(    AF$5&lt;$J20,    AF$5&gt;$H20,    AF$5&lt;$K20,    AF$5&gt;$I20    ),   AND(    AF$5&gt;$J20,    AF$5&lt;$H20,    AF$5&gt;$K20,    AF$5&lt;$I20    ),   AND(    AF$5&gt;$J20,    AF$5&gt;$H20,    AF$5&gt;$K20,    AF$5&gt;$I20    )   ),   "entr",   IF(    OR(     AND(      AF$5&lt;$J20,      AF$5&gt;$H20,      AF$5&lt;$K20,      AF$5&lt;$I20      ),     AND(      AF$5&gt;$J20,      AF$5&gt;$H20,      AF$5&gt;$K20,      AF$5&lt;$I20      )     ),     "etr",     IF(      OR(       AND(        AF$5&gt;$J20,        AF$5&lt;$H20,        AF$5&lt;$K20,        AF$5&lt;$I20        ),       AND(        AF$5&gt;$J20,        AF$5&gt;$H20,        AF$5&lt;$K20,        AF$5&gt;$I20        )       ),       "fntr",       IF(        AND(         AF$5&gt;$J20,         AF$5&gt;$H20,         AF$5&lt;$K20,         AF$5&lt;$I20         ),         "ftr",          "err"))))</f>
        <v>entr</v>
      </c>
      <c r="AG20" s="105" t="str">
        <f t="shared" si="21"/>
        <v>entr</v>
      </c>
      <c r="AH20" s="105" t="str">
        <f t="shared" si="21"/>
        <v>entr</v>
      </c>
      <c r="AI20" s="105" t="str">
        <f t="shared" si="21"/>
        <v>entr</v>
      </c>
      <c r="AJ20" s="105" t="str">
        <f t="shared" si="21"/>
        <v>entr</v>
      </c>
      <c r="AK20" s="105" t="str">
        <f t="shared" si="21"/>
        <v>entr</v>
      </c>
      <c r="AL20" s="105" t="str">
        <f t="shared" si="21"/>
        <v>entr</v>
      </c>
      <c r="AM20" s="105" t="str">
        <f t="shared" si="21"/>
        <v>entr</v>
      </c>
      <c r="AN20" s="105" t="str">
        <f t="shared" si="21"/>
        <v>entr</v>
      </c>
      <c r="AO20" s="105" t="str">
        <f t="shared" si="21"/>
        <v>entr</v>
      </c>
      <c r="AP20" s="105" t="str">
        <f t="shared" ref="AP20:AY21" si="22">IF(  OR(   AND(    AP$5&lt;$J20,    AP$5&lt;$H20,    AP$5&lt;$K20,    AP$5&lt;$I20    ),   AND(    AP$5&lt;$J20,    AP$5&gt;$H20,    AP$5&lt;$K20,    AP$5&gt;$I20    ),   AND(    AP$5&gt;$J20,    AP$5&lt;$H20,    AP$5&gt;$K20,    AP$5&lt;$I20    ),   AND(    AP$5&gt;$J20,    AP$5&gt;$H20,    AP$5&gt;$K20,    AP$5&gt;$I20    )   ),   "entr",   IF(    OR(     AND(      AP$5&lt;$J20,      AP$5&gt;$H20,      AP$5&lt;$K20,      AP$5&lt;$I20      ),     AND(      AP$5&gt;$J20,      AP$5&gt;$H20,      AP$5&gt;$K20,      AP$5&lt;$I20      )     ),     "etr",     IF(      OR(       AND(        AP$5&gt;$J20,        AP$5&lt;$H20,        AP$5&lt;$K20,        AP$5&lt;$I20        ),       AND(        AP$5&gt;$J20,        AP$5&gt;$H20,        AP$5&lt;$K20,        AP$5&gt;$I20        )       ),       "fntr",       IF(        AND(         AP$5&gt;$J20,         AP$5&gt;$H20,         AP$5&lt;$K20,         AP$5&lt;$I20         ),         "ftr",          "err"))))</f>
        <v>entr</v>
      </c>
      <c r="AQ20" s="105" t="str">
        <f t="shared" si="22"/>
        <v>entr</v>
      </c>
      <c r="AR20" s="105" t="str">
        <f t="shared" si="22"/>
        <v>entr</v>
      </c>
      <c r="AS20" s="105" t="str">
        <f t="shared" si="22"/>
        <v>entr</v>
      </c>
      <c r="AT20" s="105" t="str">
        <f t="shared" si="22"/>
        <v>entr</v>
      </c>
      <c r="AU20" s="105" t="str">
        <f t="shared" si="22"/>
        <v>entr</v>
      </c>
      <c r="AV20" s="105" t="str">
        <f t="shared" si="22"/>
        <v>entr</v>
      </c>
      <c r="AW20" s="105" t="str">
        <f t="shared" si="22"/>
        <v>entr</v>
      </c>
      <c r="AX20" s="105" t="str">
        <f t="shared" si="22"/>
        <v>entr</v>
      </c>
      <c r="AY20" s="105" t="str">
        <f t="shared" si="22"/>
        <v>entr</v>
      </c>
      <c r="AZ20" s="105" t="str">
        <f t="shared" ref="AZ20:BM21" si="23">IF(  OR(   AND(    AZ$5&lt;$J20,    AZ$5&lt;$H20,    AZ$5&lt;$K20,    AZ$5&lt;$I20    ),   AND(    AZ$5&lt;$J20,    AZ$5&gt;$H20,    AZ$5&lt;$K20,    AZ$5&gt;$I20    ),   AND(    AZ$5&gt;$J20,    AZ$5&lt;$H20,    AZ$5&gt;$K20,    AZ$5&lt;$I20    ),   AND(    AZ$5&gt;$J20,    AZ$5&gt;$H20,    AZ$5&gt;$K20,    AZ$5&gt;$I20    )   ),   "entr",   IF(    OR(     AND(      AZ$5&lt;$J20,      AZ$5&gt;$H20,      AZ$5&lt;$K20,      AZ$5&lt;$I20      ),     AND(      AZ$5&gt;$J20,      AZ$5&gt;$H20,      AZ$5&gt;$K20,      AZ$5&lt;$I20      )     ),     "etr",     IF(      OR(       AND(        AZ$5&gt;$J20,        AZ$5&lt;$H20,        AZ$5&lt;$K20,        AZ$5&lt;$I20        ),       AND(        AZ$5&gt;$J20,        AZ$5&gt;$H20,        AZ$5&lt;$K20,        AZ$5&gt;$I20        )       ),       "fntr",       IF(        AND(         AZ$5&gt;$J20,         AZ$5&gt;$H20,         AZ$5&lt;$K20,         AZ$5&lt;$I20         ),         "ftr",          "err"))))</f>
        <v>entr</v>
      </c>
      <c r="BA20" s="105" t="str">
        <f t="shared" si="23"/>
        <v>entr</v>
      </c>
      <c r="BB20" s="105" t="str">
        <f t="shared" si="23"/>
        <v>entr</v>
      </c>
      <c r="BC20" s="105" t="str">
        <f t="shared" si="23"/>
        <v>entr</v>
      </c>
      <c r="BD20" s="105" t="str">
        <f t="shared" si="23"/>
        <v>entr</v>
      </c>
      <c r="BE20" s="105" t="str">
        <f t="shared" si="23"/>
        <v>entr</v>
      </c>
      <c r="BF20" s="105" t="str">
        <f t="shared" si="23"/>
        <v>entr</v>
      </c>
      <c r="BG20" s="105" t="str">
        <f t="shared" si="23"/>
        <v>entr</v>
      </c>
      <c r="BH20" s="105" t="str">
        <f t="shared" si="23"/>
        <v>entr</v>
      </c>
      <c r="BI20" s="105" t="str">
        <f t="shared" si="23"/>
        <v>entr</v>
      </c>
      <c r="BJ20" s="105" t="str">
        <f t="shared" si="23"/>
        <v>entr</v>
      </c>
      <c r="BK20" s="105" t="str">
        <f t="shared" si="23"/>
        <v>entr</v>
      </c>
      <c r="BL20" s="105" t="str">
        <f t="shared" si="23"/>
        <v>entr</v>
      </c>
      <c r="BM20" s="105" t="str">
        <f t="shared" si="23"/>
        <v>entr</v>
      </c>
    </row>
    <row r="21" spans="2:65" s="52" customFormat="1" ht="34.5" x14ac:dyDescent="0.25">
      <c r="B21" s="9" t="s">
        <v>103</v>
      </c>
      <c r="C21" s="7" t="s">
        <v>104</v>
      </c>
      <c r="D21" s="80" t="s">
        <v>105</v>
      </c>
      <c r="E21" s="104"/>
      <c r="F21" s="80" t="s">
        <v>74</v>
      </c>
      <c r="G21" s="49"/>
      <c r="H21" s="58">
        <v>45698</v>
      </c>
      <c r="I21" s="58">
        <v>45700</v>
      </c>
      <c r="J21" s="5"/>
      <c r="K21" s="5"/>
      <c r="L21" s="103"/>
      <c r="M21" s="102">
        <f t="shared" si="18"/>
        <v>0</v>
      </c>
      <c r="N21" s="75" t="str">
        <f t="shared" si="19"/>
        <v>entr</v>
      </c>
      <c r="O21" s="74" t="str">
        <f t="shared" si="19"/>
        <v>entr</v>
      </c>
      <c r="P21" s="74" t="str">
        <f t="shared" si="19"/>
        <v>entr</v>
      </c>
      <c r="Q21" s="74" t="str">
        <f t="shared" si="19"/>
        <v>etr</v>
      </c>
      <c r="R21" s="74" t="str">
        <f t="shared" si="19"/>
        <v>entr</v>
      </c>
      <c r="S21" s="74" t="str">
        <f t="shared" si="19"/>
        <v>entr</v>
      </c>
      <c r="T21" s="74" t="str">
        <f t="shared" si="19"/>
        <v>entr</v>
      </c>
      <c r="U21" s="74" t="str">
        <f t="shared" si="19"/>
        <v>entr</v>
      </c>
      <c r="V21" s="74" t="str">
        <f t="shared" si="19"/>
        <v>entr</v>
      </c>
      <c r="W21" s="74" t="str">
        <f t="shared" si="19"/>
        <v>entr</v>
      </c>
      <c r="X21" s="74" t="str">
        <f t="shared" si="20"/>
        <v>entr</v>
      </c>
      <c r="Y21" s="74" t="str">
        <f t="shared" si="20"/>
        <v>entr</v>
      </c>
      <c r="Z21" s="74" t="str">
        <f t="shared" si="20"/>
        <v>entr</v>
      </c>
      <c r="AA21" s="74" t="str">
        <f t="shared" si="20"/>
        <v>entr</v>
      </c>
      <c r="AB21" s="74" t="str">
        <f t="shared" si="20"/>
        <v>entr</v>
      </c>
      <c r="AC21" s="74" t="str">
        <f t="shared" si="20"/>
        <v>entr</v>
      </c>
      <c r="AD21" s="74" t="str">
        <f t="shared" si="20"/>
        <v>entr</v>
      </c>
      <c r="AE21" s="74" t="str">
        <f t="shared" si="20"/>
        <v>entr</v>
      </c>
      <c r="AF21" s="74" t="str">
        <f t="shared" si="21"/>
        <v>entr</v>
      </c>
      <c r="AG21" s="74" t="str">
        <f t="shared" si="21"/>
        <v>entr</v>
      </c>
      <c r="AH21" s="74" t="str">
        <f t="shared" si="21"/>
        <v>entr</v>
      </c>
      <c r="AI21" s="74" t="str">
        <f t="shared" si="21"/>
        <v>entr</v>
      </c>
      <c r="AJ21" s="74" t="str">
        <f t="shared" si="21"/>
        <v>entr</v>
      </c>
      <c r="AK21" s="74" t="str">
        <f t="shared" si="21"/>
        <v>entr</v>
      </c>
      <c r="AL21" s="74" t="str">
        <f t="shared" si="21"/>
        <v>entr</v>
      </c>
      <c r="AM21" s="74" t="str">
        <f t="shared" si="21"/>
        <v>entr</v>
      </c>
      <c r="AN21" s="74" t="str">
        <f t="shared" si="21"/>
        <v>entr</v>
      </c>
      <c r="AO21" s="74" t="str">
        <f t="shared" si="21"/>
        <v>entr</v>
      </c>
      <c r="AP21" s="74" t="str">
        <f t="shared" si="22"/>
        <v>entr</v>
      </c>
      <c r="AQ21" s="74" t="str">
        <f t="shared" si="22"/>
        <v>entr</v>
      </c>
      <c r="AR21" s="74" t="str">
        <f t="shared" si="22"/>
        <v>entr</v>
      </c>
      <c r="AS21" s="74" t="str">
        <f t="shared" si="22"/>
        <v>entr</v>
      </c>
      <c r="AT21" s="74" t="str">
        <f t="shared" si="22"/>
        <v>entr</v>
      </c>
      <c r="AU21" s="74" t="str">
        <f t="shared" si="22"/>
        <v>entr</v>
      </c>
      <c r="AV21" s="74" t="str">
        <f t="shared" si="22"/>
        <v>entr</v>
      </c>
      <c r="AW21" s="74" t="str">
        <f t="shared" si="22"/>
        <v>entr</v>
      </c>
      <c r="AX21" s="74" t="str">
        <f t="shared" si="22"/>
        <v>entr</v>
      </c>
      <c r="AY21" s="74" t="str">
        <f t="shared" si="22"/>
        <v>entr</v>
      </c>
      <c r="AZ21" s="74" t="str">
        <f t="shared" si="23"/>
        <v>entr</v>
      </c>
      <c r="BA21" s="74" t="str">
        <f t="shared" si="23"/>
        <v>entr</v>
      </c>
      <c r="BB21" s="74" t="str">
        <f t="shared" si="23"/>
        <v>entr</v>
      </c>
      <c r="BC21" s="74" t="str">
        <f t="shared" si="23"/>
        <v>entr</v>
      </c>
      <c r="BD21" s="74" t="str">
        <f t="shared" si="23"/>
        <v>entr</v>
      </c>
      <c r="BE21" s="74" t="str">
        <f t="shared" si="23"/>
        <v>entr</v>
      </c>
      <c r="BF21" s="74" t="str">
        <f t="shared" si="23"/>
        <v>entr</v>
      </c>
      <c r="BG21" s="74" t="str">
        <f t="shared" si="23"/>
        <v>entr</v>
      </c>
      <c r="BH21" s="74" t="str">
        <f t="shared" si="23"/>
        <v>entr</v>
      </c>
      <c r="BI21" s="74" t="str">
        <f t="shared" si="23"/>
        <v>entr</v>
      </c>
      <c r="BJ21" s="74" t="str">
        <f t="shared" si="23"/>
        <v>entr</v>
      </c>
      <c r="BK21" s="74" t="str">
        <f t="shared" si="23"/>
        <v>entr</v>
      </c>
      <c r="BL21" s="74" t="str">
        <f t="shared" si="23"/>
        <v>entr</v>
      </c>
      <c r="BM21" s="74" t="str">
        <f t="shared" si="23"/>
        <v>entr</v>
      </c>
    </row>
    <row r="22" spans="2:65" ht="23" x14ac:dyDescent="0.25">
      <c r="B22" s="92" t="s">
        <v>106</v>
      </c>
      <c r="C22" s="21" t="s">
        <v>107</v>
      </c>
      <c r="D22" s="6"/>
      <c r="E22" s="20"/>
      <c r="F22" s="6" t="s">
        <v>108</v>
      </c>
      <c r="G22" s="19"/>
      <c r="H22" s="5">
        <v>45700</v>
      </c>
      <c r="I22" s="5">
        <v>45707</v>
      </c>
      <c r="J22" s="18"/>
      <c r="K22" s="17"/>
      <c r="L22" s="16"/>
      <c r="M22" s="15">
        <f t="shared" si="18"/>
        <v>0</v>
      </c>
      <c r="N22" s="14" t="str">
        <f t="shared" si="19"/>
        <v>entr</v>
      </c>
      <c r="O22" s="13" t="str">
        <f t="shared" si="19"/>
        <v>entr</v>
      </c>
      <c r="P22" s="13" t="str">
        <f t="shared" si="19"/>
        <v>entr</v>
      </c>
      <c r="Q22" s="13" t="str">
        <f t="shared" si="19"/>
        <v>entr</v>
      </c>
      <c r="R22" s="13" t="str">
        <f t="shared" si="19"/>
        <v>etr</v>
      </c>
      <c r="S22" s="13" t="str">
        <f t="shared" si="19"/>
        <v>entr</v>
      </c>
      <c r="T22" s="13" t="str">
        <f t="shared" si="19"/>
        <v>entr</v>
      </c>
      <c r="U22" s="13" t="str">
        <f t="shared" si="19"/>
        <v>entr</v>
      </c>
      <c r="V22" s="13" t="str">
        <f t="shared" si="19"/>
        <v>entr</v>
      </c>
      <c r="W22" s="13" t="str">
        <f t="shared" si="19"/>
        <v>entr</v>
      </c>
      <c r="X22" s="13" t="str">
        <f t="shared" si="20"/>
        <v>entr</v>
      </c>
      <c r="Y22" s="13" t="str">
        <f t="shared" si="20"/>
        <v>entr</v>
      </c>
      <c r="Z22" s="13" t="str">
        <f t="shared" si="20"/>
        <v>entr</v>
      </c>
      <c r="AA22" s="13" t="str">
        <f t="shared" si="20"/>
        <v>entr</v>
      </c>
      <c r="AB22" s="13" t="str">
        <f t="shared" si="20"/>
        <v>entr</v>
      </c>
      <c r="AC22" s="13" t="str">
        <f t="shared" si="20"/>
        <v>entr</v>
      </c>
      <c r="AD22" s="13" t="str">
        <f t="shared" si="20"/>
        <v>entr</v>
      </c>
      <c r="AE22" s="13" t="str">
        <f t="shared" si="20"/>
        <v>entr</v>
      </c>
      <c r="AF22" s="13" t="str">
        <f t="shared" ref="AF22:AO24" si="24">IF(OR(AND(AF$5+7&lt;=$J22,AF$5+7&lt;=$H22,AF$5+7&lt;=$K22,AF$5+7&lt;=$I22),AND(AF$5+7&lt;=$J22,AF$5+7&gt;$H22,AF$5+7&lt;=$K22,AF$5+7&gt;$I22),AND(AF$5+7&gt;$J22,AF$5+7&lt;=$H22,AF$5+7&gt;$K22,AF$5+7&lt;=$I22),AND(AF$5+7&gt;$J22,AF$5+7&gt;$H22,AF$5+7&gt;$K22,AF$5+7&gt;$I22)),"entr",IF(OR(AND(AF$5+7&lt;=$J22,AF$5+7&gt;$H22,AF$5+7&lt;=$K22,AF$5+7&lt;=$I22),AND(AF$5+7&gt;$J22,AF$5+7&gt;$H22,AF$5+7&gt;$K22,AF$5+7&lt;=$I22)),"etr",IF(OR(AND(AF$5+7&gt;$J22,AF$5+7&lt;=$H22,AF$5+7&lt;=$K22,AF$5+7&lt;=$I22),AND(AF$5+7&gt;$J22,AF$5+7&gt;$H22,AF$5+7&lt;=$K22,AF$5+7&gt;$I22)),"fntr",IF(AND(AF$5+7&gt;$J22,AF$5+7&gt;$H22,AF$5+7&lt;=$K22,AF$5+7&lt;=$I22),"ftr","err"))))</f>
        <v>entr</v>
      </c>
      <c r="AG22" s="13" t="str">
        <f t="shared" si="24"/>
        <v>entr</v>
      </c>
      <c r="AH22" s="13" t="str">
        <f t="shared" si="24"/>
        <v>entr</v>
      </c>
      <c r="AI22" s="13" t="str">
        <f t="shared" si="24"/>
        <v>entr</v>
      </c>
      <c r="AJ22" s="13" t="str">
        <f t="shared" si="24"/>
        <v>entr</v>
      </c>
      <c r="AK22" s="13" t="str">
        <f t="shared" si="24"/>
        <v>entr</v>
      </c>
      <c r="AL22" s="13" t="str">
        <f t="shared" si="24"/>
        <v>entr</v>
      </c>
      <c r="AM22" s="13" t="str">
        <f t="shared" si="24"/>
        <v>entr</v>
      </c>
      <c r="AN22" s="13" t="str">
        <f t="shared" si="24"/>
        <v>entr</v>
      </c>
      <c r="AO22" s="13" t="str">
        <f t="shared" si="24"/>
        <v>entr</v>
      </c>
      <c r="AP22" s="13" t="str">
        <f t="shared" ref="AP22:AY24" si="25">IF(OR(AND(AP$5+7&lt;=$J22,AP$5+7&lt;=$H22,AP$5+7&lt;=$K22,AP$5+7&lt;=$I22),AND(AP$5+7&lt;=$J22,AP$5+7&gt;$H22,AP$5+7&lt;=$K22,AP$5+7&gt;$I22),AND(AP$5+7&gt;$J22,AP$5+7&lt;=$H22,AP$5+7&gt;$K22,AP$5+7&lt;=$I22),AND(AP$5+7&gt;$J22,AP$5+7&gt;$H22,AP$5+7&gt;$K22,AP$5+7&gt;$I22)),"entr",IF(OR(AND(AP$5+7&lt;=$J22,AP$5+7&gt;$H22,AP$5+7&lt;=$K22,AP$5+7&lt;=$I22),AND(AP$5+7&gt;$J22,AP$5+7&gt;$H22,AP$5+7&gt;$K22,AP$5+7&lt;=$I22)),"etr",IF(OR(AND(AP$5+7&gt;$J22,AP$5+7&lt;=$H22,AP$5+7&lt;=$K22,AP$5+7&lt;=$I22),AND(AP$5+7&gt;$J22,AP$5+7&gt;$H22,AP$5+7&lt;=$K22,AP$5+7&gt;$I22)),"fntr",IF(AND(AP$5+7&gt;$J22,AP$5+7&gt;$H22,AP$5+7&lt;=$K22,AP$5+7&lt;=$I22),"ftr","err"))))</f>
        <v>entr</v>
      </c>
      <c r="AQ22" s="13" t="str">
        <f t="shared" si="25"/>
        <v>entr</v>
      </c>
      <c r="AR22" s="13" t="str">
        <f t="shared" si="25"/>
        <v>entr</v>
      </c>
      <c r="AS22" s="13" t="str">
        <f t="shared" si="25"/>
        <v>entr</v>
      </c>
      <c r="AT22" s="13" t="str">
        <f t="shared" si="25"/>
        <v>entr</v>
      </c>
      <c r="AU22" s="13" t="str">
        <f t="shared" si="25"/>
        <v>entr</v>
      </c>
      <c r="AV22" s="13" t="str">
        <f t="shared" si="25"/>
        <v>entr</v>
      </c>
      <c r="AW22" s="13" t="str">
        <f t="shared" si="25"/>
        <v>entr</v>
      </c>
      <c r="AX22" s="13" t="str">
        <f t="shared" si="25"/>
        <v>entr</v>
      </c>
      <c r="AY22" s="13" t="str">
        <f t="shared" si="25"/>
        <v>entr</v>
      </c>
      <c r="AZ22" s="13" t="str">
        <f t="shared" ref="AZ22:BM24" si="26">IF(OR(AND(AZ$5+7&lt;=$J22,AZ$5+7&lt;=$H22,AZ$5+7&lt;=$K22,AZ$5+7&lt;=$I22),AND(AZ$5+7&lt;=$J22,AZ$5+7&gt;$H22,AZ$5+7&lt;=$K22,AZ$5+7&gt;$I22),AND(AZ$5+7&gt;$J22,AZ$5+7&lt;=$H22,AZ$5+7&gt;$K22,AZ$5+7&lt;=$I22),AND(AZ$5+7&gt;$J22,AZ$5+7&gt;$H22,AZ$5+7&gt;$K22,AZ$5+7&gt;$I22)),"entr",IF(OR(AND(AZ$5+7&lt;=$J22,AZ$5+7&gt;$H22,AZ$5+7&lt;=$K22,AZ$5+7&lt;=$I22),AND(AZ$5+7&gt;$J22,AZ$5+7&gt;$H22,AZ$5+7&gt;$K22,AZ$5+7&lt;=$I22)),"etr",IF(OR(AND(AZ$5+7&gt;$J22,AZ$5+7&lt;=$H22,AZ$5+7&lt;=$K22,AZ$5+7&lt;=$I22),AND(AZ$5+7&gt;$J22,AZ$5+7&gt;$H22,AZ$5+7&lt;=$K22,AZ$5+7&gt;$I22)),"fntr",IF(AND(AZ$5+7&gt;$J22,AZ$5+7&gt;$H22,AZ$5+7&lt;=$K22,AZ$5+7&lt;=$I22),"ftr","err"))))</f>
        <v>entr</v>
      </c>
      <c r="BA22" s="13" t="str">
        <f t="shared" si="26"/>
        <v>entr</v>
      </c>
      <c r="BB22" s="13" t="str">
        <f t="shared" si="26"/>
        <v>entr</v>
      </c>
      <c r="BC22" s="13" t="str">
        <f t="shared" si="26"/>
        <v>entr</v>
      </c>
      <c r="BD22" s="13" t="str">
        <f t="shared" si="26"/>
        <v>entr</v>
      </c>
      <c r="BE22" s="13" t="str">
        <f t="shared" si="26"/>
        <v>entr</v>
      </c>
      <c r="BF22" s="13" t="str">
        <f t="shared" si="26"/>
        <v>entr</v>
      </c>
      <c r="BG22" s="13" t="str">
        <f t="shared" si="26"/>
        <v>entr</v>
      </c>
      <c r="BH22" s="13" t="str">
        <f t="shared" si="26"/>
        <v>entr</v>
      </c>
      <c r="BI22" s="13" t="str">
        <f t="shared" si="26"/>
        <v>entr</v>
      </c>
      <c r="BJ22" s="13" t="str">
        <f t="shared" si="26"/>
        <v>entr</v>
      </c>
      <c r="BK22" s="13" t="str">
        <f t="shared" si="26"/>
        <v>entr</v>
      </c>
      <c r="BL22" s="13" t="str">
        <f t="shared" si="26"/>
        <v>entr</v>
      </c>
      <c r="BM22" s="13" t="str">
        <f t="shared" si="26"/>
        <v>entr</v>
      </c>
    </row>
    <row r="23" spans="2:65" s="52" customFormat="1" ht="23" x14ac:dyDescent="0.25">
      <c r="B23" s="9" t="s">
        <v>109</v>
      </c>
      <c r="C23" s="7" t="s">
        <v>110</v>
      </c>
      <c r="D23" s="101"/>
      <c r="E23" s="100"/>
      <c r="F23" s="80" t="s">
        <v>111</v>
      </c>
      <c r="G23" s="49"/>
      <c r="H23" s="79">
        <v>45708</v>
      </c>
      <c r="I23" s="79">
        <v>45716</v>
      </c>
      <c r="J23" s="99"/>
      <c r="K23" s="99"/>
      <c r="L23" s="77"/>
      <c r="M23" s="76">
        <f t="shared" si="18"/>
        <v>0</v>
      </c>
      <c r="N23" s="75" t="str">
        <f t="shared" si="19"/>
        <v>entr</v>
      </c>
      <c r="O23" s="74" t="str">
        <f t="shared" si="19"/>
        <v>entr</v>
      </c>
      <c r="P23" s="74" t="str">
        <f t="shared" si="19"/>
        <v>entr</v>
      </c>
      <c r="Q23" s="74" t="str">
        <f t="shared" si="19"/>
        <v>entr</v>
      </c>
      <c r="R23" s="74" t="str">
        <f t="shared" si="19"/>
        <v>entr</v>
      </c>
      <c r="S23" s="74" t="str">
        <f t="shared" si="19"/>
        <v>etr</v>
      </c>
      <c r="T23" s="74" t="str">
        <f t="shared" si="19"/>
        <v>entr</v>
      </c>
      <c r="U23" s="74" t="str">
        <f t="shared" si="19"/>
        <v>entr</v>
      </c>
      <c r="V23" s="74" t="str">
        <f t="shared" si="19"/>
        <v>entr</v>
      </c>
      <c r="W23" s="74" t="str">
        <f t="shared" si="19"/>
        <v>entr</v>
      </c>
      <c r="X23" s="74" t="str">
        <f t="shared" si="20"/>
        <v>entr</v>
      </c>
      <c r="Y23" s="74" t="str">
        <f t="shared" si="20"/>
        <v>entr</v>
      </c>
      <c r="Z23" s="74" t="str">
        <f t="shared" si="20"/>
        <v>entr</v>
      </c>
      <c r="AA23" s="74" t="str">
        <f t="shared" si="20"/>
        <v>entr</v>
      </c>
      <c r="AB23" s="74" t="str">
        <f t="shared" si="20"/>
        <v>entr</v>
      </c>
      <c r="AC23" s="74" t="str">
        <f t="shared" si="20"/>
        <v>entr</v>
      </c>
      <c r="AD23" s="74" t="str">
        <f t="shared" si="20"/>
        <v>entr</v>
      </c>
      <c r="AE23" s="74" t="str">
        <f t="shared" si="20"/>
        <v>entr</v>
      </c>
      <c r="AF23" s="74" t="str">
        <f t="shared" si="24"/>
        <v>entr</v>
      </c>
      <c r="AG23" s="74" t="str">
        <f t="shared" si="24"/>
        <v>entr</v>
      </c>
      <c r="AH23" s="74" t="str">
        <f t="shared" si="24"/>
        <v>entr</v>
      </c>
      <c r="AI23" s="74" t="str">
        <f t="shared" si="24"/>
        <v>entr</v>
      </c>
      <c r="AJ23" s="74" t="str">
        <f t="shared" si="24"/>
        <v>entr</v>
      </c>
      <c r="AK23" s="74" t="str">
        <f t="shared" si="24"/>
        <v>entr</v>
      </c>
      <c r="AL23" s="74" t="str">
        <f t="shared" si="24"/>
        <v>entr</v>
      </c>
      <c r="AM23" s="74" t="str">
        <f t="shared" si="24"/>
        <v>entr</v>
      </c>
      <c r="AN23" s="74" t="str">
        <f t="shared" si="24"/>
        <v>entr</v>
      </c>
      <c r="AO23" s="74" t="str">
        <f t="shared" si="24"/>
        <v>entr</v>
      </c>
      <c r="AP23" s="74" t="str">
        <f t="shared" si="25"/>
        <v>entr</v>
      </c>
      <c r="AQ23" s="74" t="str">
        <f t="shared" si="25"/>
        <v>entr</v>
      </c>
      <c r="AR23" s="74" t="str">
        <f t="shared" si="25"/>
        <v>entr</v>
      </c>
      <c r="AS23" s="74" t="str">
        <f t="shared" si="25"/>
        <v>entr</v>
      </c>
      <c r="AT23" s="74" t="str">
        <f t="shared" si="25"/>
        <v>entr</v>
      </c>
      <c r="AU23" s="74" t="str">
        <f t="shared" si="25"/>
        <v>entr</v>
      </c>
      <c r="AV23" s="74" t="str">
        <f t="shared" si="25"/>
        <v>entr</v>
      </c>
      <c r="AW23" s="74" t="str">
        <f t="shared" si="25"/>
        <v>entr</v>
      </c>
      <c r="AX23" s="74" t="str">
        <f t="shared" si="25"/>
        <v>entr</v>
      </c>
      <c r="AY23" s="74" t="str">
        <f t="shared" si="25"/>
        <v>entr</v>
      </c>
      <c r="AZ23" s="74" t="str">
        <f t="shared" si="26"/>
        <v>entr</v>
      </c>
      <c r="BA23" s="74" t="str">
        <f t="shared" si="26"/>
        <v>entr</v>
      </c>
      <c r="BB23" s="74" t="str">
        <f t="shared" si="26"/>
        <v>entr</v>
      </c>
      <c r="BC23" s="74" t="str">
        <f t="shared" si="26"/>
        <v>entr</v>
      </c>
      <c r="BD23" s="74" t="str">
        <f t="shared" si="26"/>
        <v>entr</v>
      </c>
      <c r="BE23" s="74" t="str">
        <f t="shared" si="26"/>
        <v>entr</v>
      </c>
      <c r="BF23" s="74" t="str">
        <f t="shared" si="26"/>
        <v>entr</v>
      </c>
      <c r="BG23" s="74" t="str">
        <f t="shared" si="26"/>
        <v>entr</v>
      </c>
      <c r="BH23" s="74" t="str">
        <f t="shared" si="26"/>
        <v>entr</v>
      </c>
      <c r="BI23" s="74" t="str">
        <f t="shared" si="26"/>
        <v>entr</v>
      </c>
      <c r="BJ23" s="74" t="str">
        <f t="shared" si="26"/>
        <v>entr</v>
      </c>
      <c r="BK23" s="74" t="str">
        <f t="shared" si="26"/>
        <v>entr</v>
      </c>
      <c r="BL23" s="74" t="str">
        <f t="shared" si="26"/>
        <v>entr</v>
      </c>
      <c r="BM23" s="74" t="str">
        <f t="shared" si="26"/>
        <v>entr</v>
      </c>
    </row>
    <row r="24" spans="2:65" ht="23" x14ac:dyDescent="0.25">
      <c r="B24" s="9" t="s">
        <v>112</v>
      </c>
      <c r="C24" s="7" t="s">
        <v>113</v>
      </c>
      <c r="D24" s="6"/>
      <c r="E24" s="20"/>
      <c r="F24" s="6" t="s">
        <v>74</v>
      </c>
      <c r="G24" s="19"/>
      <c r="H24" s="58">
        <v>45698</v>
      </c>
      <c r="I24" s="58">
        <v>45700</v>
      </c>
      <c r="J24" s="5"/>
      <c r="K24" s="5"/>
      <c r="L24" s="16"/>
      <c r="M24" s="15">
        <f t="shared" si="18"/>
        <v>0</v>
      </c>
      <c r="N24" s="14" t="str">
        <f t="shared" si="19"/>
        <v>entr</v>
      </c>
      <c r="O24" s="13" t="str">
        <f t="shared" si="19"/>
        <v>entr</v>
      </c>
      <c r="P24" s="13" t="str">
        <f t="shared" si="19"/>
        <v>entr</v>
      </c>
      <c r="Q24" s="13" t="str">
        <f t="shared" si="19"/>
        <v>etr</v>
      </c>
      <c r="R24" s="13" t="str">
        <f t="shared" si="19"/>
        <v>entr</v>
      </c>
      <c r="S24" s="13" t="str">
        <f t="shared" si="19"/>
        <v>entr</v>
      </c>
      <c r="T24" s="13" t="str">
        <f t="shared" si="19"/>
        <v>entr</v>
      </c>
      <c r="U24" s="13" t="str">
        <f t="shared" si="19"/>
        <v>entr</v>
      </c>
      <c r="V24" s="13" t="str">
        <f t="shared" si="19"/>
        <v>entr</v>
      </c>
      <c r="W24" s="13" t="str">
        <f t="shared" si="19"/>
        <v>entr</v>
      </c>
      <c r="X24" s="13" t="str">
        <f t="shared" si="20"/>
        <v>entr</v>
      </c>
      <c r="Y24" s="13" t="str">
        <f t="shared" si="20"/>
        <v>entr</v>
      </c>
      <c r="Z24" s="13" t="str">
        <f t="shared" si="20"/>
        <v>entr</v>
      </c>
      <c r="AA24" s="13" t="str">
        <f t="shared" si="20"/>
        <v>entr</v>
      </c>
      <c r="AB24" s="13" t="str">
        <f t="shared" si="20"/>
        <v>entr</v>
      </c>
      <c r="AC24" s="13" t="str">
        <f t="shared" si="20"/>
        <v>entr</v>
      </c>
      <c r="AD24" s="13" t="str">
        <f t="shared" si="20"/>
        <v>entr</v>
      </c>
      <c r="AE24" s="13" t="str">
        <f t="shared" si="20"/>
        <v>entr</v>
      </c>
      <c r="AF24" s="13" t="str">
        <f t="shared" si="24"/>
        <v>entr</v>
      </c>
      <c r="AG24" s="13" t="str">
        <f t="shared" si="24"/>
        <v>entr</v>
      </c>
      <c r="AH24" s="13" t="str">
        <f t="shared" si="24"/>
        <v>entr</v>
      </c>
      <c r="AI24" s="13" t="str">
        <f t="shared" si="24"/>
        <v>entr</v>
      </c>
      <c r="AJ24" s="13" t="str">
        <f t="shared" si="24"/>
        <v>entr</v>
      </c>
      <c r="AK24" s="13" t="str">
        <f t="shared" si="24"/>
        <v>entr</v>
      </c>
      <c r="AL24" s="13" t="str">
        <f t="shared" si="24"/>
        <v>entr</v>
      </c>
      <c r="AM24" s="13" t="str">
        <f t="shared" si="24"/>
        <v>entr</v>
      </c>
      <c r="AN24" s="13" t="str">
        <f t="shared" si="24"/>
        <v>entr</v>
      </c>
      <c r="AO24" s="13" t="str">
        <f t="shared" si="24"/>
        <v>entr</v>
      </c>
      <c r="AP24" s="13" t="str">
        <f t="shared" si="25"/>
        <v>entr</v>
      </c>
      <c r="AQ24" s="13" t="str">
        <f t="shared" si="25"/>
        <v>entr</v>
      </c>
      <c r="AR24" s="13" t="str">
        <f t="shared" si="25"/>
        <v>entr</v>
      </c>
      <c r="AS24" s="13" t="str">
        <f t="shared" si="25"/>
        <v>entr</v>
      </c>
      <c r="AT24" s="13" t="str">
        <f t="shared" si="25"/>
        <v>entr</v>
      </c>
      <c r="AU24" s="13" t="str">
        <f t="shared" si="25"/>
        <v>entr</v>
      </c>
      <c r="AV24" s="13" t="str">
        <f t="shared" si="25"/>
        <v>entr</v>
      </c>
      <c r="AW24" s="13" t="str">
        <f t="shared" si="25"/>
        <v>entr</v>
      </c>
      <c r="AX24" s="13" t="str">
        <f t="shared" si="25"/>
        <v>entr</v>
      </c>
      <c r="AY24" s="13" t="str">
        <f t="shared" si="25"/>
        <v>entr</v>
      </c>
      <c r="AZ24" s="13" t="str">
        <f t="shared" si="26"/>
        <v>entr</v>
      </c>
      <c r="BA24" s="13" t="str">
        <f t="shared" si="26"/>
        <v>entr</v>
      </c>
      <c r="BB24" s="13" t="str">
        <f t="shared" si="26"/>
        <v>entr</v>
      </c>
      <c r="BC24" s="13" t="str">
        <f t="shared" si="26"/>
        <v>entr</v>
      </c>
      <c r="BD24" s="13" t="str">
        <f t="shared" si="26"/>
        <v>entr</v>
      </c>
      <c r="BE24" s="13" t="str">
        <f t="shared" si="26"/>
        <v>entr</v>
      </c>
      <c r="BF24" s="13" t="str">
        <f t="shared" si="26"/>
        <v>entr</v>
      </c>
      <c r="BG24" s="13" t="str">
        <f t="shared" si="26"/>
        <v>entr</v>
      </c>
      <c r="BH24" s="13" t="str">
        <f t="shared" si="26"/>
        <v>entr</v>
      </c>
      <c r="BI24" s="13" t="str">
        <f t="shared" si="26"/>
        <v>entr</v>
      </c>
      <c r="BJ24" s="13" t="str">
        <f t="shared" si="26"/>
        <v>entr</v>
      </c>
      <c r="BK24" s="13" t="str">
        <f t="shared" si="26"/>
        <v>entr</v>
      </c>
      <c r="BL24" s="13" t="str">
        <f t="shared" si="26"/>
        <v>entr</v>
      </c>
      <c r="BM24" s="13" t="str">
        <f t="shared" si="26"/>
        <v>entr</v>
      </c>
    </row>
    <row r="25" spans="2:65" ht="23" x14ac:dyDescent="0.25">
      <c r="B25" s="9" t="s">
        <v>114</v>
      </c>
      <c r="C25" s="7" t="s">
        <v>115</v>
      </c>
      <c r="D25" s="6" t="s">
        <v>116</v>
      </c>
      <c r="E25" s="20"/>
      <c r="F25" s="6" t="s">
        <v>74</v>
      </c>
      <c r="G25" s="19"/>
      <c r="H25" s="5">
        <v>45700</v>
      </c>
      <c r="I25" s="5">
        <v>45709</v>
      </c>
      <c r="J25" s="18"/>
      <c r="K25" s="17"/>
      <c r="L25" s="16"/>
      <c r="M25" s="15">
        <f t="shared" si="18"/>
        <v>0</v>
      </c>
      <c r="N25" s="14" t="str">
        <f t="shared" ref="N25:AS25" si="27">IF(OR(AND(N$5&lt;=$J25,N$5&lt;=$H25,N$5&lt;=$K25,N$5&lt;=$I25),AND(N$5&lt;=$J25,N$5+7&gt;$H25,N$5&lt;=$K25,N$5+7&gt;$I25),AND(N$5+7&gt;$J25,N$5&lt;=$H25,N$5+7&gt;$K25,N$5&lt;=$I25),AND(N$5+7&gt;$J25,N$5+7&gt;$H25,N$5+7&gt;$K25,N$5+7&gt;$I25)),"entr",IF(OR(AND(N$5&lt;=$J25,N$5+7&gt;$H25,N$5&lt;=$K25,N$5&lt;=$I25),AND(N$5+7&gt;$J25,N$5+7&gt;$H25,N$5+7&gt;$K25,N$5&lt;=$I25)),"etr",IF(OR(AND(N$5+7&gt;$J25,N$5&lt;=$H25,N$5&lt;=$K25,N$5&lt;=$I25),AND(N$5+7&gt;$J25,N$5+7&gt;$H25,N$5&lt;=$K25,N$5+7&gt;$I25)),"fntr",IF(AND(N$5+7&gt;$J25,N$5+7&gt;$H25,N$5&lt;=$K25,N$5&lt;=$I25),"ftr","err"))))</f>
        <v>entr</v>
      </c>
      <c r="O25" s="13" t="str">
        <f t="shared" si="27"/>
        <v>entr</v>
      </c>
      <c r="P25" s="13" t="str">
        <f t="shared" si="27"/>
        <v>entr</v>
      </c>
      <c r="Q25" s="13" t="str">
        <f t="shared" si="27"/>
        <v>entr</v>
      </c>
      <c r="R25" s="13" t="str">
        <f t="shared" si="27"/>
        <v>entr</v>
      </c>
      <c r="S25" s="13" t="str">
        <f t="shared" si="27"/>
        <v>entr</v>
      </c>
      <c r="T25" s="13" t="str">
        <f t="shared" si="27"/>
        <v>entr</v>
      </c>
      <c r="U25" s="13" t="str">
        <f t="shared" si="27"/>
        <v>entr</v>
      </c>
      <c r="V25" s="13" t="str">
        <f t="shared" si="27"/>
        <v>entr</v>
      </c>
      <c r="W25" s="13" t="str">
        <f t="shared" si="27"/>
        <v>entr</v>
      </c>
      <c r="X25" s="13" t="str">
        <f t="shared" si="27"/>
        <v>entr</v>
      </c>
      <c r="Y25" s="13" t="str">
        <f t="shared" si="27"/>
        <v>entr</v>
      </c>
      <c r="Z25" s="13" t="str">
        <f t="shared" si="27"/>
        <v>entr</v>
      </c>
      <c r="AA25" s="13" t="str">
        <f t="shared" si="27"/>
        <v>entr</v>
      </c>
      <c r="AB25" s="13" t="str">
        <f t="shared" si="27"/>
        <v>entr</v>
      </c>
      <c r="AC25" s="13" t="str">
        <f t="shared" si="27"/>
        <v>entr</v>
      </c>
      <c r="AD25" s="13" t="str">
        <f t="shared" si="27"/>
        <v>entr</v>
      </c>
      <c r="AE25" s="13" t="str">
        <f t="shared" si="27"/>
        <v>entr</v>
      </c>
      <c r="AF25" s="13" t="str">
        <f t="shared" si="27"/>
        <v>entr</v>
      </c>
      <c r="AG25" s="13" t="str">
        <f t="shared" si="27"/>
        <v>entr</v>
      </c>
      <c r="AH25" s="13" t="str">
        <f t="shared" si="27"/>
        <v>entr</v>
      </c>
      <c r="AI25" s="13" t="str">
        <f t="shared" si="27"/>
        <v>entr</v>
      </c>
      <c r="AJ25" s="13" t="str">
        <f t="shared" si="27"/>
        <v>entr</v>
      </c>
      <c r="AK25" s="13" t="str">
        <f t="shared" si="27"/>
        <v>entr</v>
      </c>
      <c r="AL25" s="13" t="str">
        <f t="shared" si="27"/>
        <v>entr</v>
      </c>
      <c r="AM25" s="13" t="str">
        <f t="shared" si="27"/>
        <v>entr</v>
      </c>
      <c r="AN25" s="13" t="str">
        <f t="shared" si="27"/>
        <v>entr</v>
      </c>
      <c r="AO25" s="13" t="str">
        <f t="shared" si="27"/>
        <v>entr</v>
      </c>
      <c r="AP25" s="13" t="str">
        <f t="shared" si="27"/>
        <v>entr</v>
      </c>
      <c r="AQ25" s="13" t="str">
        <f t="shared" si="27"/>
        <v>entr</v>
      </c>
      <c r="AR25" s="13" t="str">
        <f t="shared" si="27"/>
        <v>entr</v>
      </c>
      <c r="AS25" s="13" t="str">
        <f t="shared" si="27"/>
        <v>entr</v>
      </c>
      <c r="AT25" s="13" t="str">
        <f t="shared" ref="AT25:BM25" si="28">IF(OR(AND(AT$5&lt;=$J25,AT$5&lt;=$H25,AT$5&lt;=$K25,AT$5&lt;=$I25),AND(AT$5&lt;=$J25,AT$5+7&gt;$H25,AT$5&lt;=$K25,AT$5+7&gt;$I25),AND(AT$5+7&gt;$J25,AT$5&lt;=$H25,AT$5+7&gt;$K25,AT$5&lt;=$I25),AND(AT$5+7&gt;$J25,AT$5+7&gt;$H25,AT$5+7&gt;$K25,AT$5+7&gt;$I25)),"entr",IF(OR(AND(AT$5&lt;=$J25,AT$5+7&gt;$H25,AT$5&lt;=$K25,AT$5&lt;=$I25),AND(AT$5+7&gt;$J25,AT$5+7&gt;$H25,AT$5+7&gt;$K25,AT$5&lt;=$I25)),"etr",IF(OR(AND(AT$5+7&gt;$J25,AT$5&lt;=$H25,AT$5&lt;=$K25,AT$5&lt;=$I25),AND(AT$5+7&gt;$J25,AT$5+7&gt;$H25,AT$5&lt;=$K25,AT$5+7&gt;$I25)),"fntr",IF(AND(AT$5+7&gt;$J25,AT$5+7&gt;$H25,AT$5&lt;=$K25,AT$5&lt;=$I25),"ftr","err"))))</f>
        <v>entr</v>
      </c>
      <c r="AU25" s="13" t="str">
        <f t="shared" si="28"/>
        <v>entr</v>
      </c>
      <c r="AV25" s="13" t="str">
        <f t="shared" si="28"/>
        <v>entr</v>
      </c>
      <c r="AW25" s="13" t="str">
        <f t="shared" si="28"/>
        <v>entr</v>
      </c>
      <c r="AX25" s="13" t="str">
        <f t="shared" si="28"/>
        <v>entr</v>
      </c>
      <c r="AY25" s="13" t="str">
        <f t="shared" si="28"/>
        <v>entr</v>
      </c>
      <c r="AZ25" s="13" t="str">
        <f t="shared" si="28"/>
        <v>entr</v>
      </c>
      <c r="BA25" s="13" t="str">
        <f t="shared" si="28"/>
        <v>entr</v>
      </c>
      <c r="BB25" s="13" t="str">
        <f t="shared" si="28"/>
        <v>entr</v>
      </c>
      <c r="BC25" s="13" t="str">
        <f t="shared" si="28"/>
        <v>entr</v>
      </c>
      <c r="BD25" s="13" t="str">
        <f t="shared" si="28"/>
        <v>entr</v>
      </c>
      <c r="BE25" s="13" t="str">
        <f t="shared" si="28"/>
        <v>entr</v>
      </c>
      <c r="BF25" s="13" t="str">
        <f t="shared" si="28"/>
        <v>entr</v>
      </c>
      <c r="BG25" s="13" t="str">
        <f t="shared" si="28"/>
        <v>entr</v>
      </c>
      <c r="BH25" s="13" t="str">
        <f t="shared" si="28"/>
        <v>entr</v>
      </c>
      <c r="BI25" s="13" t="str">
        <f t="shared" si="28"/>
        <v>entr</v>
      </c>
      <c r="BJ25" s="13" t="str">
        <f t="shared" si="28"/>
        <v>entr</v>
      </c>
      <c r="BK25" s="13" t="str">
        <f t="shared" si="28"/>
        <v>entr</v>
      </c>
      <c r="BL25" s="13" t="str">
        <f t="shared" si="28"/>
        <v>entr</v>
      </c>
      <c r="BM25" s="13" t="str">
        <f t="shared" si="28"/>
        <v>entr</v>
      </c>
    </row>
    <row r="26" spans="2:65" ht="23" x14ac:dyDescent="0.25">
      <c r="B26" s="9" t="s">
        <v>117</v>
      </c>
      <c r="C26" s="7" t="s">
        <v>118</v>
      </c>
      <c r="D26" s="6"/>
      <c r="E26" s="20"/>
      <c r="F26" s="6" t="s">
        <v>74</v>
      </c>
      <c r="G26" s="19"/>
      <c r="H26" s="58">
        <v>45698</v>
      </c>
      <c r="I26" s="58">
        <v>45700</v>
      </c>
      <c r="J26" s="5"/>
      <c r="K26" s="5"/>
      <c r="L26" s="16"/>
      <c r="M26" s="15">
        <f t="shared" si="18"/>
        <v>0</v>
      </c>
      <c r="N26" s="14"/>
      <c r="O26" s="13"/>
      <c r="P26" s="13"/>
      <c r="Q26" s="13"/>
      <c r="R26" s="13"/>
      <c r="S26" s="13"/>
      <c r="T26" s="13"/>
      <c r="U26" s="13"/>
      <c r="V26" s="13"/>
      <c r="W26" s="13"/>
      <c r="X26" s="13"/>
      <c r="Y26" s="13"/>
      <c r="Z26" s="13"/>
      <c r="AA26" s="13"/>
      <c r="AB26" s="13"/>
      <c r="AC26" s="13"/>
      <c r="AD26" s="13"/>
      <c r="AE26" s="13"/>
      <c r="AF26" s="13"/>
      <c r="AG26" s="13"/>
      <c r="AH26" s="13"/>
      <c r="AI26" s="13"/>
      <c r="AJ26" s="13"/>
      <c r="AK26" s="13"/>
      <c r="AL26" s="13"/>
      <c r="AM26" s="13"/>
      <c r="AN26" s="13"/>
      <c r="AO26" s="13"/>
      <c r="AP26" s="13"/>
      <c r="AQ26" s="13"/>
      <c r="AR26" s="13"/>
      <c r="AS26" s="13"/>
      <c r="AT26" s="13"/>
      <c r="AU26" s="13"/>
      <c r="AV26" s="13"/>
      <c r="AW26" s="13"/>
      <c r="AX26" s="13"/>
      <c r="AY26" s="13"/>
      <c r="AZ26" s="13"/>
      <c r="BA26" s="13"/>
      <c r="BB26" s="13"/>
      <c r="BC26" s="13"/>
      <c r="BD26" s="13"/>
      <c r="BE26" s="13"/>
      <c r="BF26" s="13"/>
      <c r="BG26" s="13"/>
      <c r="BH26" s="13"/>
      <c r="BI26" s="13"/>
      <c r="BJ26" s="13"/>
      <c r="BK26" s="13"/>
      <c r="BL26" s="13"/>
      <c r="BM26" s="13"/>
    </row>
    <row r="27" spans="2:65" ht="23" x14ac:dyDescent="0.25">
      <c r="B27" s="9" t="s">
        <v>119</v>
      </c>
      <c r="C27" s="7" t="s">
        <v>120</v>
      </c>
      <c r="D27" s="6" t="s">
        <v>121</v>
      </c>
      <c r="E27" s="20"/>
      <c r="F27" s="6" t="s">
        <v>74</v>
      </c>
      <c r="G27" s="19"/>
      <c r="H27" s="5">
        <v>45700</v>
      </c>
      <c r="I27" s="5">
        <v>45709</v>
      </c>
      <c r="J27" s="18"/>
      <c r="K27" s="17"/>
      <c r="L27" s="16"/>
      <c r="M27" s="15">
        <f t="shared" si="18"/>
        <v>0</v>
      </c>
      <c r="N27" s="14" t="str">
        <f t="shared" ref="N27:AS27" si="29">IF(OR(AND(N$5&lt;=$J27,N$5&lt;=$H27,N$5&lt;=$K27,N$5&lt;=$I27),AND(N$5&lt;=$J27,N$5+7&gt;$H27,N$5&lt;=$K27,N$5+7&gt;$I27),AND(N$5+7&gt;$J27,N$5&lt;=$H27,N$5+7&gt;$K27,N$5&lt;=$I27),AND(N$5+7&gt;$J27,N$5+7&gt;$H27,N$5+7&gt;$K27,N$5+7&gt;$I27)),"entr",IF(OR(AND(N$5&lt;=$J27,N$5+7&gt;$H27,N$5&lt;=$K27,N$5&lt;=$I27),AND(N$5+7&gt;$J27,N$5+7&gt;$H27,N$5+7&gt;$K27,N$5&lt;=$I27)),"etr",IF(OR(AND(N$5+7&gt;$J27,N$5&lt;=$H27,N$5&lt;=$K27,N$5&lt;=$I27),AND(N$5+7&gt;$J27,N$5+7&gt;$H27,N$5&lt;=$K27,N$5+7&gt;$I27)),"fntr",IF(AND(N$5+7&gt;$J27,N$5+7&gt;$H27,N$5&lt;=$K27,N$5&lt;=$I27),"ftr","err"))))</f>
        <v>entr</v>
      </c>
      <c r="O27" s="13" t="str">
        <f t="shared" si="29"/>
        <v>entr</v>
      </c>
      <c r="P27" s="13" t="str">
        <f t="shared" si="29"/>
        <v>entr</v>
      </c>
      <c r="Q27" s="13" t="str">
        <f t="shared" si="29"/>
        <v>entr</v>
      </c>
      <c r="R27" s="13" t="str">
        <f t="shared" si="29"/>
        <v>entr</v>
      </c>
      <c r="S27" s="13" t="str">
        <f t="shared" si="29"/>
        <v>entr</v>
      </c>
      <c r="T27" s="13" t="str">
        <f t="shared" si="29"/>
        <v>entr</v>
      </c>
      <c r="U27" s="13" t="str">
        <f t="shared" si="29"/>
        <v>entr</v>
      </c>
      <c r="V27" s="13" t="str">
        <f t="shared" si="29"/>
        <v>entr</v>
      </c>
      <c r="W27" s="13" t="str">
        <f t="shared" si="29"/>
        <v>entr</v>
      </c>
      <c r="X27" s="13" t="str">
        <f t="shared" si="29"/>
        <v>entr</v>
      </c>
      <c r="Y27" s="13" t="str">
        <f t="shared" si="29"/>
        <v>entr</v>
      </c>
      <c r="Z27" s="13" t="str">
        <f t="shared" si="29"/>
        <v>entr</v>
      </c>
      <c r="AA27" s="13" t="str">
        <f t="shared" si="29"/>
        <v>entr</v>
      </c>
      <c r="AB27" s="13" t="str">
        <f t="shared" si="29"/>
        <v>entr</v>
      </c>
      <c r="AC27" s="13" t="str">
        <f t="shared" si="29"/>
        <v>entr</v>
      </c>
      <c r="AD27" s="13" t="str">
        <f t="shared" si="29"/>
        <v>entr</v>
      </c>
      <c r="AE27" s="13" t="str">
        <f t="shared" si="29"/>
        <v>entr</v>
      </c>
      <c r="AF27" s="13" t="str">
        <f t="shared" si="29"/>
        <v>entr</v>
      </c>
      <c r="AG27" s="13" t="str">
        <f t="shared" si="29"/>
        <v>entr</v>
      </c>
      <c r="AH27" s="13" t="str">
        <f t="shared" si="29"/>
        <v>entr</v>
      </c>
      <c r="AI27" s="13" t="str">
        <f t="shared" si="29"/>
        <v>entr</v>
      </c>
      <c r="AJ27" s="13" t="str">
        <f t="shared" si="29"/>
        <v>entr</v>
      </c>
      <c r="AK27" s="13" t="str">
        <f t="shared" si="29"/>
        <v>entr</v>
      </c>
      <c r="AL27" s="13" t="str">
        <f t="shared" si="29"/>
        <v>entr</v>
      </c>
      <c r="AM27" s="13" t="str">
        <f t="shared" si="29"/>
        <v>entr</v>
      </c>
      <c r="AN27" s="13" t="str">
        <f t="shared" si="29"/>
        <v>entr</v>
      </c>
      <c r="AO27" s="13" t="str">
        <f t="shared" si="29"/>
        <v>entr</v>
      </c>
      <c r="AP27" s="13" t="str">
        <f t="shared" si="29"/>
        <v>entr</v>
      </c>
      <c r="AQ27" s="13" t="str">
        <f t="shared" si="29"/>
        <v>entr</v>
      </c>
      <c r="AR27" s="13" t="str">
        <f t="shared" si="29"/>
        <v>entr</v>
      </c>
      <c r="AS27" s="13" t="str">
        <f t="shared" si="29"/>
        <v>entr</v>
      </c>
      <c r="AT27" s="13" t="str">
        <f t="shared" ref="AT27:BM27" si="30">IF(OR(AND(AT$5&lt;=$J27,AT$5&lt;=$H27,AT$5&lt;=$K27,AT$5&lt;=$I27),AND(AT$5&lt;=$J27,AT$5+7&gt;$H27,AT$5&lt;=$K27,AT$5+7&gt;$I27),AND(AT$5+7&gt;$J27,AT$5&lt;=$H27,AT$5+7&gt;$K27,AT$5&lt;=$I27),AND(AT$5+7&gt;$J27,AT$5+7&gt;$H27,AT$5+7&gt;$K27,AT$5+7&gt;$I27)),"entr",IF(OR(AND(AT$5&lt;=$J27,AT$5+7&gt;$H27,AT$5&lt;=$K27,AT$5&lt;=$I27),AND(AT$5+7&gt;$J27,AT$5+7&gt;$H27,AT$5+7&gt;$K27,AT$5&lt;=$I27)),"etr",IF(OR(AND(AT$5+7&gt;$J27,AT$5&lt;=$H27,AT$5&lt;=$K27,AT$5&lt;=$I27),AND(AT$5+7&gt;$J27,AT$5+7&gt;$H27,AT$5&lt;=$K27,AT$5+7&gt;$I27)),"fntr",IF(AND(AT$5+7&gt;$J27,AT$5+7&gt;$H27,AT$5&lt;=$K27,AT$5&lt;=$I27),"ftr","err"))))</f>
        <v>entr</v>
      </c>
      <c r="AU27" s="13" t="str">
        <f t="shared" si="30"/>
        <v>entr</v>
      </c>
      <c r="AV27" s="13" t="str">
        <f t="shared" si="30"/>
        <v>entr</v>
      </c>
      <c r="AW27" s="13" t="str">
        <f t="shared" si="30"/>
        <v>entr</v>
      </c>
      <c r="AX27" s="13" t="str">
        <f t="shared" si="30"/>
        <v>entr</v>
      </c>
      <c r="AY27" s="13" t="str">
        <f t="shared" si="30"/>
        <v>entr</v>
      </c>
      <c r="AZ27" s="13" t="str">
        <f t="shared" si="30"/>
        <v>entr</v>
      </c>
      <c r="BA27" s="13" t="str">
        <f t="shared" si="30"/>
        <v>entr</v>
      </c>
      <c r="BB27" s="13" t="str">
        <f t="shared" si="30"/>
        <v>entr</v>
      </c>
      <c r="BC27" s="13" t="str">
        <f t="shared" si="30"/>
        <v>entr</v>
      </c>
      <c r="BD27" s="13" t="str">
        <f t="shared" si="30"/>
        <v>entr</v>
      </c>
      <c r="BE27" s="13" t="str">
        <f t="shared" si="30"/>
        <v>entr</v>
      </c>
      <c r="BF27" s="13" t="str">
        <f t="shared" si="30"/>
        <v>entr</v>
      </c>
      <c r="BG27" s="13" t="str">
        <f t="shared" si="30"/>
        <v>entr</v>
      </c>
      <c r="BH27" s="13" t="str">
        <f t="shared" si="30"/>
        <v>entr</v>
      </c>
      <c r="BI27" s="13" t="str">
        <f t="shared" si="30"/>
        <v>entr</v>
      </c>
      <c r="BJ27" s="13" t="str">
        <f t="shared" si="30"/>
        <v>entr</v>
      </c>
      <c r="BK27" s="13" t="str">
        <f t="shared" si="30"/>
        <v>entr</v>
      </c>
      <c r="BL27" s="13" t="str">
        <f t="shared" si="30"/>
        <v>entr</v>
      </c>
      <c r="BM27" s="13" t="str">
        <f t="shared" si="30"/>
        <v>entr</v>
      </c>
    </row>
    <row r="28" spans="2:65" s="22" customFormat="1" ht="23" x14ac:dyDescent="0.25">
      <c r="B28" s="67" t="s">
        <v>122</v>
      </c>
      <c r="C28" s="66" t="s">
        <v>123</v>
      </c>
      <c r="D28" s="65"/>
      <c r="E28" s="98"/>
      <c r="F28" s="65" t="s">
        <v>70</v>
      </c>
      <c r="G28" s="39"/>
      <c r="H28" s="64"/>
      <c r="I28" s="64"/>
      <c r="J28" s="97"/>
      <c r="K28" s="97"/>
      <c r="L28" s="96"/>
      <c r="M28" s="95">
        <f t="shared" si="18"/>
        <v>0</v>
      </c>
      <c r="N28" s="94" t="str">
        <f t="shared" ref="N28:W29" si="31">IF(OR(AND(N$5+6&lt;=$J28,N$5+6&lt;=$H28,N$5+6&lt;=$K28,N$5+6&lt;=$I28),AND(N$5+6&lt;=$J28,N$5+6&gt;$H28,N$5+6&lt;=$K28,N$5+6&gt;$I28),AND(N$5+6&gt;$J28,N$5+6&lt;=$H28,N$5+6&gt;$K28,N$5+6&lt;=$I28),AND(N$5+6&gt;$J28,N$5+6&gt;$H28,N$5+6&gt;$K28,N$5+6&gt;$I28)),"entr",IF(OR(AND(N$5+6&lt;=$J28,N$5+6&gt;$H28,N$5+6&lt;=$K28,N$5+6&lt;=$I28),AND(N$5+6&gt;$J28,N$5+6&gt;$H28,N$5+6&gt;$K28,N$5+6&lt;=$I28)),"etr",IF(OR(AND(N$5+6&gt;$J28,N$5+6&lt;=$H28,N$5+6&lt;=$K28,N$5+6&lt;=$I28),AND(N$5+6&gt;$J28,N$5+6&gt;$H28,N$5+6&lt;=$K28,N$5+6&gt;$I28)),"fntr",IF(AND(N$5+6&gt;$J28,N$5+6&gt;$H28,N$5+6&lt;=$K28,N$5+6&lt;=$I28),"ftr","err"))))</f>
        <v>entr</v>
      </c>
      <c r="O28" s="93" t="str">
        <f t="shared" si="31"/>
        <v>entr</v>
      </c>
      <c r="P28" s="93" t="str">
        <f t="shared" si="31"/>
        <v>entr</v>
      </c>
      <c r="Q28" s="93" t="str">
        <f t="shared" si="31"/>
        <v>entr</v>
      </c>
      <c r="R28" s="93" t="str">
        <f t="shared" si="31"/>
        <v>entr</v>
      </c>
      <c r="S28" s="93" t="str">
        <f t="shared" si="31"/>
        <v>entr</v>
      </c>
      <c r="T28" s="93" t="str">
        <f t="shared" si="31"/>
        <v>entr</v>
      </c>
      <c r="U28" s="93" t="str">
        <f t="shared" si="31"/>
        <v>entr</v>
      </c>
      <c r="V28" s="93" t="str">
        <f t="shared" si="31"/>
        <v>entr</v>
      </c>
      <c r="W28" s="93" t="str">
        <f t="shared" si="31"/>
        <v>entr</v>
      </c>
      <c r="X28" s="93" t="str">
        <f t="shared" ref="X28:AE29" si="32">IF(OR(AND(X$5+6&lt;=$J28,X$5+6&lt;=$H28,X$5+6&lt;=$K28,X$5+6&lt;=$I28),AND(X$5+6&lt;=$J28,X$5+6&gt;$H28,X$5+6&lt;=$K28,X$5+6&gt;$I28),AND(X$5+6&gt;$J28,X$5+6&lt;=$H28,X$5+6&gt;$K28,X$5+6&lt;=$I28),AND(X$5+6&gt;$J28,X$5+6&gt;$H28,X$5+6&gt;$K28,X$5+6&gt;$I28)),"entr",IF(OR(AND(X$5+6&lt;=$J28,X$5+6&gt;$H28,X$5+6&lt;=$K28,X$5+6&lt;=$I28),AND(X$5+6&gt;$J28,X$5+6&gt;$H28,X$5+6&gt;$K28,X$5+6&lt;=$I28)),"etr",IF(OR(AND(X$5+6&gt;$J28,X$5+6&lt;=$H28,X$5+6&lt;=$K28,X$5+6&lt;=$I28),AND(X$5+6&gt;$J28,X$5+6&gt;$H28,X$5+6&lt;=$K28,X$5+6&gt;$I28)),"fntr",IF(AND(X$5+6&gt;$J28,X$5+6&gt;$H28,X$5+6&lt;=$K28,X$5+6&lt;=$I28),"ftr","err"))))</f>
        <v>entr</v>
      </c>
      <c r="Y28" s="93" t="str">
        <f t="shared" si="32"/>
        <v>entr</v>
      </c>
      <c r="Z28" s="93" t="str">
        <f t="shared" si="32"/>
        <v>entr</v>
      </c>
      <c r="AA28" s="93" t="str">
        <f t="shared" si="32"/>
        <v>entr</v>
      </c>
      <c r="AB28" s="93" t="str">
        <f t="shared" si="32"/>
        <v>entr</v>
      </c>
      <c r="AC28" s="93" t="str">
        <f t="shared" si="32"/>
        <v>entr</v>
      </c>
      <c r="AD28" s="93" t="str">
        <f t="shared" si="32"/>
        <v>entr</v>
      </c>
      <c r="AE28" s="93" t="str">
        <f t="shared" si="32"/>
        <v>entr</v>
      </c>
      <c r="AF28" s="93" t="str">
        <f t="shared" ref="AF28:AO29" si="33">IF(OR(AND(AF$5+7&lt;=$J28,AF$5+7&lt;=$H28,AF$5+7&lt;=$K28,AF$5+7&lt;=$I28),AND(AF$5+7&lt;=$J28,AF$5+7&gt;$H28,AF$5+7&lt;=$K28,AF$5+7&gt;$I28),AND(AF$5+7&gt;$J28,AF$5+7&lt;=$H28,AF$5+7&gt;$K28,AF$5+7&lt;=$I28),AND(AF$5+7&gt;$J28,AF$5+7&gt;$H28,AF$5+7&gt;$K28,AF$5+7&gt;$I28)),"entr",IF(OR(AND(AF$5+7&lt;=$J28,AF$5+7&gt;$H28,AF$5+7&lt;=$K28,AF$5+7&lt;=$I28),AND(AF$5+7&gt;$J28,AF$5+7&gt;$H28,AF$5+7&gt;$K28,AF$5+7&lt;=$I28)),"etr",IF(OR(AND(AF$5+7&gt;$J28,AF$5+7&lt;=$H28,AF$5+7&lt;=$K28,AF$5+7&lt;=$I28),AND(AF$5+7&gt;$J28,AF$5+7&gt;$H28,AF$5+7&lt;=$K28,AF$5+7&gt;$I28)),"fntr",IF(AND(AF$5+7&gt;$J28,AF$5+7&gt;$H28,AF$5+7&lt;=$K28,AF$5+7&lt;=$I28),"ftr","err"))))</f>
        <v>entr</v>
      </c>
      <c r="AG28" s="93" t="str">
        <f t="shared" si="33"/>
        <v>entr</v>
      </c>
      <c r="AH28" s="93" t="str">
        <f t="shared" si="33"/>
        <v>entr</v>
      </c>
      <c r="AI28" s="93" t="str">
        <f t="shared" si="33"/>
        <v>entr</v>
      </c>
      <c r="AJ28" s="93" t="str">
        <f t="shared" si="33"/>
        <v>entr</v>
      </c>
      <c r="AK28" s="93" t="str">
        <f t="shared" si="33"/>
        <v>entr</v>
      </c>
      <c r="AL28" s="93" t="str">
        <f t="shared" si="33"/>
        <v>entr</v>
      </c>
      <c r="AM28" s="93" t="str">
        <f t="shared" si="33"/>
        <v>entr</v>
      </c>
      <c r="AN28" s="93" t="str">
        <f t="shared" si="33"/>
        <v>entr</v>
      </c>
      <c r="AO28" s="93" t="str">
        <f t="shared" si="33"/>
        <v>entr</v>
      </c>
      <c r="AP28" s="93" t="str">
        <f t="shared" ref="AP28:AY29" si="34">IF(OR(AND(AP$5+7&lt;=$J28,AP$5+7&lt;=$H28,AP$5+7&lt;=$K28,AP$5+7&lt;=$I28),AND(AP$5+7&lt;=$J28,AP$5+7&gt;$H28,AP$5+7&lt;=$K28,AP$5+7&gt;$I28),AND(AP$5+7&gt;$J28,AP$5+7&lt;=$H28,AP$5+7&gt;$K28,AP$5+7&lt;=$I28),AND(AP$5+7&gt;$J28,AP$5+7&gt;$H28,AP$5+7&gt;$K28,AP$5+7&gt;$I28)),"entr",IF(OR(AND(AP$5+7&lt;=$J28,AP$5+7&gt;$H28,AP$5+7&lt;=$K28,AP$5+7&lt;=$I28),AND(AP$5+7&gt;$J28,AP$5+7&gt;$H28,AP$5+7&gt;$K28,AP$5+7&lt;=$I28)),"etr",IF(OR(AND(AP$5+7&gt;$J28,AP$5+7&lt;=$H28,AP$5+7&lt;=$K28,AP$5+7&lt;=$I28),AND(AP$5+7&gt;$J28,AP$5+7&gt;$H28,AP$5+7&lt;=$K28,AP$5+7&gt;$I28)),"fntr",IF(AND(AP$5+7&gt;$J28,AP$5+7&gt;$H28,AP$5+7&lt;=$K28,AP$5+7&lt;=$I28),"ftr","err"))))</f>
        <v>entr</v>
      </c>
      <c r="AQ28" s="93" t="str">
        <f t="shared" si="34"/>
        <v>entr</v>
      </c>
      <c r="AR28" s="93" t="str">
        <f t="shared" si="34"/>
        <v>entr</v>
      </c>
      <c r="AS28" s="93" t="str">
        <f t="shared" si="34"/>
        <v>entr</v>
      </c>
      <c r="AT28" s="93" t="str">
        <f t="shared" si="34"/>
        <v>entr</v>
      </c>
      <c r="AU28" s="93" t="str">
        <f t="shared" si="34"/>
        <v>entr</v>
      </c>
      <c r="AV28" s="93" t="str">
        <f t="shared" si="34"/>
        <v>entr</v>
      </c>
      <c r="AW28" s="93" t="str">
        <f t="shared" si="34"/>
        <v>entr</v>
      </c>
      <c r="AX28" s="93" t="str">
        <f t="shared" si="34"/>
        <v>entr</v>
      </c>
      <c r="AY28" s="93" t="str">
        <f t="shared" si="34"/>
        <v>entr</v>
      </c>
      <c r="AZ28" s="93" t="str">
        <f t="shared" ref="AZ28:BM29" si="35">IF(OR(AND(AZ$5+7&lt;=$J28,AZ$5+7&lt;=$H28,AZ$5+7&lt;=$K28,AZ$5+7&lt;=$I28),AND(AZ$5+7&lt;=$J28,AZ$5+7&gt;$H28,AZ$5+7&lt;=$K28,AZ$5+7&gt;$I28),AND(AZ$5+7&gt;$J28,AZ$5+7&lt;=$H28,AZ$5+7&gt;$K28,AZ$5+7&lt;=$I28),AND(AZ$5+7&gt;$J28,AZ$5+7&gt;$H28,AZ$5+7&gt;$K28,AZ$5+7&gt;$I28)),"entr",IF(OR(AND(AZ$5+7&lt;=$J28,AZ$5+7&gt;$H28,AZ$5+7&lt;=$K28,AZ$5+7&lt;=$I28),AND(AZ$5+7&gt;$J28,AZ$5+7&gt;$H28,AZ$5+7&gt;$K28,AZ$5+7&lt;=$I28)),"etr",IF(OR(AND(AZ$5+7&gt;$J28,AZ$5+7&lt;=$H28,AZ$5+7&lt;=$K28,AZ$5+7&lt;=$I28),AND(AZ$5+7&gt;$J28,AZ$5+7&gt;$H28,AZ$5+7&lt;=$K28,AZ$5+7&gt;$I28)),"fntr",IF(AND(AZ$5+7&gt;$J28,AZ$5+7&gt;$H28,AZ$5+7&lt;=$K28,AZ$5+7&lt;=$I28),"ftr","err"))))</f>
        <v>entr</v>
      </c>
      <c r="BA28" s="93" t="str">
        <f t="shared" si="35"/>
        <v>entr</v>
      </c>
      <c r="BB28" s="93" t="str">
        <f t="shared" si="35"/>
        <v>entr</v>
      </c>
      <c r="BC28" s="93" t="str">
        <f t="shared" si="35"/>
        <v>entr</v>
      </c>
      <c r="BD28" s="93" t="str">
        <f t="shared" si="35"/>
        <v>entr</v>
      </c>
      <c r="BE28" s="93" t="str">
        <f t="shared" si="35"/>
        <v>entr</v>
      </c>
      <c r="BF28" s="93" t="str">
        <f t="shared" si="35"/>
        <v>entr</v>
      </c>
      <c r="BG28" s="93" t="str">
        <f t="shared" si="35"/>
        <v>entr</v>
      </c>
      <c r="BH28" s="93" t="str">
        <f t="shared" si="35"/>
        <v>entr</v>
      </c>
      <c r="BI28" s="93" t="str">
        <f t="shared" si="35"/>
        <v>entr</v>
      </c>
      <c r="BJ28" s="93" t="str">
        <f t="shared" si="35"/>
        <v>entr</v>
      </c>
      <c r="BK28" s="93" t="str">
        <f t="shared" si="35"/>
        <v>entr</v>
      </c>
      <c r="BL28" s="93" t="str">
        <f t="shared" si="35"/>
        <v>entr</v>
      </c>
      <c r="BM28" s="93" t="str">
        <f t="shared" si="35"/>
        <v>entr</v>
      </c>
    </row>
    <row r="29" spans="2:65" ht="23" x14ac:dyDescent="0.25">
      <c r="B29" s="9" t="s">
        <v>124</v>
      </c>
      <c r="C29" s="7" t="s">
        <v>125</v>
      </c>
      <c r="D29" s="6"/>
      <c r="E29" s="20"/>
      <c r="F29" s="6" t="s">
        <v>74</v>
      </c>
      <c r="G29" s="19"/>
      <c r="H29" s="5">
        <v>45698</v>
      </c>
      <c r="I29" s="5">
        <v>45702</v>
      </c>
      <c r="J29" s="18"/>
      <c r="K29" s="17"/>
      <c r="L29" s="16"/>
      <c r="M29" s="15">
        <f t="shared" si="18"/>
        <v>0</v>
      </c>
      <c r="N29" s="14" t="str">
        <f t="shared" si="31"/>
        <v>entr</v>
      </c>
      <c r="O29" s="13" t="str">
        <f t="shared" si="31"/>
        <v>entr</v>
      </c>
      <c r="P29" s="13" t="str">
        <f t="shared" si="31"/>
        <v>entr</v>
      </c>
      <c r="Q29" s="13" t="str">
        <f t="shared" si="31"/>
        <v>etr</v>
      </c>
      <c r="R29" s="13" t="str">
        <f t="shared" si="31"/>
        <v>entr</v>
      </c>
      <c r="S29" s="13" t="str">
        <f t="shared" si="31"/>
        <v>entr</v>
      </c>
      <c r="T29" s="13" t="str">
        <f t="shared" si="31"/>
        <v>entr</v>
      </c>
      <c r="U29" s="13" t="str">
        <f t="shared" si="31"/>
        <v>entr</v>
      </c>
      <c r="V29" s="13" t="str">
        <f t="shared" si="31"/>
        <v>entr</v>
      </c>
      <c r="W29" s="13" t="str">
        <f t="shared" si="31"/>
        <v>entr</v>
      </c>
      <c r="X29" s="13" t="str">
        <f t="shared" si="32"/>
        <v>entr</v>
      </c>
      <c r="Y29" s="13" t="str">
        <f t="shared" si="32"/>
        <v>entr</v>
      </c>
      <c r="Z29" s="13" t="str">
        <f t="shared" si="32"/>
        <v>entr</v>
      </c>
      <c r="AA29" s="13" t="str">
        <f t="shared" si="32"/>
        <v>entr</v>
      </c>
      <c r="AB29" s="13" t="str">
        <f t="shared" si="32"/>
        <v>entr</v>
      </c>
      <c r="AC29" s="13" t="str">
        <f t="shared" si="32"/>
        <v>entr</v>
      </c>
      <c r="AD29" s="13" t="str">
        <f t="shared" si="32"/>
        <v>entr</v>
      </c>
      <c r="AE29" s="13" t="str">
        <f t="shared" si="32"/>
        <v>entr</v>
      </c>
      <c r="AF29" s="13" t="str">
        <f t="shared" si="33"/>
        <v>entr</v>
      </c>
      <c r="AG29" s="13" t="str">
        <f t="shared" si="33"/>
        <v>entr</v>
      </c>
      <c r="AH29" s="13" t="str">
        <f t="shared" si="33"/>
        <v>entr</v>
      </c>
      <c r="AI29" s="13" t="str">
        <f t="shared" si="33"/>
        <v>entr</v>
      </c>
      <c r="AJ29" s="13" t="str">
        <f t="shared" si="33"/>
        <v>entr</v>
      </c>
      <c r="AK29" s="13" t="str">
        <f t="shared" si="33"/>
        <v>entr</v>
      </c>
      <c r="AL29" s="13" t="str">
        <f t="shared" si="33"/>
        <v>entr</v>
      </c>
      <c r="AM29" s="13" t="str">
        <f t="shared" si="33"/>
        <v>entr</v>
      </c>
      <c r="AN29" s="13" t="str">
        <f t="shared" si="33"/>
        <v>entr</v>
      </c>
      <c r="AO29" s="13" t="str">
        <f t="shared" si="33"/>
        <v>entr</v>
      </c>
      <c r="AP29" s="13" t="str">
        <f t="shared" si="34"/>
        <v>entr</v>
      </c>
      <c r="AQ29" s="13" t="str">
        <f t="shared" si="34"/>
        <v>entr</v>
      </c>
      <c r="AR29" s="13" t="str">
        <f t="shared" si="34"/>
        <v>entr</v>
      </c>
      <c r="AS29" s="13" t="str">
        <f t="shared" si="34"/>
        <v>entr</v>
      </c>
      <c r="AT29" s="13" t="str">
        <f t="shared" si="34"/>
        <v>entr</v>
      </c>
      <c r="AU29" s="13" t="str">
        <f t="shared" si="34"/>
        <v>entr</v>
      </c>
      <c r="AV29" s="13" t="str">
        <f t="shared" si="34"/>
        <v>entr</v>
      </c>
      <c r="AW29" s="13" t="str">
        <f t="shared" si="34"/>
        <v>entr</v>
      </c>
      <c r="AX29" s="13" t="str">
        <f t="shared" si="34"/>
        <v>entr</v>
      </c>
      <c r="AY29" s="13" t="str">
        <f t="shared" si="34"/>
        <v>entr</v>
      </c>
      <c r="AZ29" s="13" t="str">
        <f t="shared" si="35"/>
        <v>entr</v>
      </c>
      <c r="BA29" s="13" t="str">
        <f t="shared" si="35"/>
        <v>entr</v>
      </c>
      <c r="BB29" s="13" t="str">
        <f t="shared" si="35"/>
        <v>entr</v>
      </c>
      <c r="BC29" s="13" t="str">
        <f t="shared" si="35"/>
        <v>entr</v>
      </c>
      <c r="BD29" s="13" t="str">
        <f t="shared" si="35"/>
        <v>entr</v>
      </c>
      <c r="BE29" s="13" t="str">
        <f t="shared" si="35"/>
        <v>entr</v>
      </c>
      <c r="BF29" s="13" t="str">
        <f t="shared" si="35"/>
        <v>entr</v>
      </c>
      <c r="BG29" s="13" t="str">
        <f t="shared" si="35"/>
        <v>entr</v>
      </c>
      <c r="BH29" s="13" t="str">
        <f t="shared" si="35"/>
        <v>entr</v>
      </c>
      <c r="BI29" s="13" t="str">
        <f t="shared" si="35"/>
        <v>entr</v>
      </c>
      <c r="BJ29" s="13" t="str">
        <f t="shared" si="35"/>
        <v>entr</v>
      </c>
      <c r="BK29" s="13" t="str">
        <f t="shared" si="35"/>
        <v>entr</v>
      </c>
      <c r="BL29" s="13" t="str">
        <f t="shared" si="35"/>
        <v>entr</v>
      </c>
      <c r="BM29" s="13" t="str">
        <f t="shared" si="35"/>
        <v>entr</v>
      </c>
    </row>
    <row r="30" spans="2:65" ht="23" x14ac:dyDescent="0.25">
      <c r="B30" s="92" t="s">
        <v>126</v>
      </c>
      <c r="C30" s="7" t="s">
        <v>127</v>
      </c>
      <c r="D30" s="80" t="s">
        <v>105</v>
      </c>
      <c r="E30" s="104"/>
      <c r="F30" s="80" t="s">
        <v>108</v>
      </c>
      <c r="G30" s="91"/>
      <c r="H30" s="5">
        <v>45698</v>
      </c>
      <c r="I30" s="5">
        <v>45702</v>
      </c>
      <c r="J30" s="18"/>
      <c r="K30" s="18"/>
      <c r="L30" s="16"/>
      <c r="M30" s="15"/>
      <c r="N30" s="14"/>
      <c r="O30" s="13"/>
      <c r="P30" s="13"/>
      <c r="Q30" s="13"/>
      <c r="R30" s="13"/>
      <c r="S30" s="13"/>
      <c r="T30" s="13"/>
      <c r="U30" s="13"/>
      <c r="V30" s="13"/>
      <c r="W30" s="13"/>
      <c r="X30" s="13"/>
      <c r="Y30" s="13"/>
      <c r="Z30" s="13"/>
      <c r="AA30" s="13"/>
      <c r="AB30" s="13"/>
      <c r="AC30" s="13"/>
      <c r="AD30" s="13"/>
      <c r="AE30" s="13"/>
      <c r="AF30" s="13"/>
      <c r="AG30" s="13"/>
      <c r="AH30" s="13"/>
      <c r="AI30" s="13"/>
      <c r="AJ30" s="13"/>
      <c r="AK30" s="13"/>
      <c r="AL30" s="13"/>
      <c r="AM30" s="13"/>
      <c r="AN30" s="13"/>
      <c r="AO30" s="13"/>
      <c r="AP30" s="13"/>
      <c r="AQ30" s="13"/>
      <c r="AR30" s="13"/>
      <c r="AS30" s="13"/>
      <c r="AT30" s="13"/>
      <c r="AU30" s="13"/>
      <c r="AV30" s="13"/>
      <c r="AW30" s="13"/>
      <c r="AX30" s="13"/>
      <c r="AY30" s="13"/>
      <c r="AZ30" s="13"/>
      <c r="BA30" s="13"/>
      <c r="BB30" s="13"/>
      <c r="BC30" s="13"/>
      <c r="BD30" s="13"/>
      <c r="BE30" s="13"/>
      <c r="BF30" s="13"/>
      <c r="BG30" s="13"/>
      <c r="BH30" s="13"/>
      <c r="BI30" s="13"/>
      <c r="BJ30" s="13"/>
      <c r="BK30" s="13"/>
      <c r="BL30" s="13"/>
      <c r="BM30" s="13"/>
    </row>
    <row r="31" spans="2:65" ht="23" x14ac:dyDescent="0.25">
      <c r="B31" s="9" t="s">
        <v>128</v>
      </c>
      <c r="C31" s="7" t="s">
        <v>129</v>
      </c>
      <c r="D31" s="6"/>
      <c r="E31" s="20"/>
      <c r="F31" s="6" t="s">
        <v>74</v>
      </c>
      <c r="G31" s="19"/>
      <c r="H31" s="5">
        <v>45712</v>
      </c>
      <c r="I31" s="5">
        <v>45712</v>
      </c>
      <c r="J31" s="18"/>
      <c r="K31" s="17"/>
      <c r="L31" s="16"/>
      <c r="M31" s="15">
        <f>NETWORKDAYS(J31,K31)</f>
        <v>0</v>
      </c>
      <c r="N31" s="14" t="str">
        <f t="shared" ref="N31:AS31" si="36">IF(OR(AND(N$5&lt;=$J31,N$5&lt;=$H31,N$5&lt;=$K31,N$5&lt;=$I31),AND(N$5&lt;=$J31,N$5+7&gt;$H31,N$5&lt;=$K31,N$5+7&gt;$I31),AND(N$5+7&gt;$J31,N$5&lt;=$H31,N$5+7&gt;$K31,N$5&lt;=$I31),AND(N$5+7&gt;$J31,N$5+7&gt;$H31,N$5+7&gt;$K31,N$5+7&gt;$I31)),"entr",IF(OR(AND(N$5&lt;=$J31,N$5+7&gt;$H31,N$5&lt;=$K31,N$5&lt;=$I31),AND(N$5+7&gt;$J31,N$5+7&gt;$H31,N$5+7&gt;$K31,N$5&lt;=$I31)),"etr",IF(OR(AND(N$5+7&gt;$J31,N$5&lt;=$H31,N$5&lt;=$K31,N$5&lt;=$I31),AND(N$5+7&gt;$J31,N$5+7&gt;$H31,N$5&lt;=$K31,N$5+7&gt;$I31)),"fntr",IF(AND(N$5+7&gt;$J31,N$5+7&gt;$H31,N$5&lt;=$K31,N$5&lt;=$I31),"ftr","err"))))</f>
        <v>entr</v>
      </c>
      <c r="O31" s="13" t="str">
        <f t="shared" si="36"/>
        <v>entr</v>
      </c>
      <c r="P31" s="13" t="str">
        <f t="shared" si="36"/>
        <v>entr</v>
      </c>
      <c r="Q31" s="13" t="str">
        <f t="shared" si="36"/>
        <v>entr</v>
      </c>
      <c r="R31" s="13" t="str">
        <f t="shared" si="36"/>
        <v>entr</v>
      </c>
      <c r="S31" s="13" t="str">
        <f t="shared" si="36"/>
        <v>entr</v>
      </c>
      <c r="T31" s="13" t="str">
        <f t="shared" si="36"/>
        <v>entr</v>
      </c>
      <c r="U31" s="13" t="str">
        <f t="shared" si="36"/>
        <v>entr</v>
      </c>
      <c r="V31" s="13" t="str">
        <f t="shared" si="36"/>
        <v>entr</v>
      </c>
      <c r="W31" s="13" t="str">
        <f t="shared" si="36"/>
        <v>entr</v>
      </c>
      <c r="X31" s="13" t="str">
        <f t="shared" si="36"/>
        <v>entr</v>
      </c>
      <c r="Y31" s="13" t="str">
        <f t="shared" si="36"/>
        <v>entr</v>
      </c>
      <c r="Z31" s="13" t="str">
        <f t="shared" si="36"/>
        <v>entr</v>
      </c>
      <c r="AA31" s="13" t="str">
        <f t="shared" si="36"/>
        <v>entr</v>
      </c>
      <c r="AB31" s="13" t="str">
        <f t="shared" si="36"/>
        <v>entr</v>
      </c>
      <c r="AC31" s="13" t="str">
        <f t="shared" si="36"/>
        <v>entr</v>
      </c>
      <c r="AD31" s="13" t="str">
        <f t="shared" si="36"/>
        <v>entr</v>
      </c>
      <c r="AE31" s="13" t="str">
        <f t="shared" si="36"/>
        <v>entr</v>
      </c>
      <c r="AF31" s="13" t="str">
        <f t="shared" si="36"/>
        <v>entr</v>
      </c>
      <c r="AG31" s="13" t="str">
        <f t="shared" si="36"/>
        <v>entr</v>
      </c>
      <c r="AH31" s="13" t="str">
        <f t="shared" si="36"/>
        <v>entr</v>
      </c>
      <c r="AI31" s="13" t="str">
        <f t="shared" si="36"/>
        <v>entr</v>
      </c>
      <c r="AJ31" s="13" t="str">
        <f t="shared" si="36"/>
        <v>entr</v>
      </c>
      <c r="AK31" s="13" t="str">
        <f t="shared" si="36"/>
        <v>entr</v>
      </c>
      <c r="AL31" s="13" t="str">
        <f t="shared" si="36"/>
        <v>entr</v>
      </c>
      <c r="AM31" s="13" t="str">
        <f t="shared" si="36"/>
        <v>entr</v>
      </c>
      <c r="AN31" s="13" t="str">
        <f t="shared" si="36"/>
        <v>entr</v>
      </c>
      <c r="AO31" s="13" t="str">
        <f t="shared" si="36"/>
        <v>entr</v>
      </c>
      <c r="AP31" s="13" t="str">
        <f t="shared" si="36"/>
        <v>entr</v>
      </c>
      <c r="AQ31" s="13" t="str">
        <f t="shared" si="36"/>
        <v>entr</v>
      </c>
      <c r="AR31" s="13" t="str">
        <f t="shared" si="36"/>
        <v>entr</v>
      </c>
      <c r="AS31" s="13" t="str">
        <f t="shared" si="36"/>
        <v>entr</v>
      </c>
      <c r="AT31" s="13" t="str">
        <f t="shared" ref="AT31:BM31" si="37">IF(OR(AND(AT$5&lt;=$J31,AT$5&lt;=$H31,AT$5&lt;=$K31,AT$5&lt;=$I31),AND(AT$5&lt;=$J31,AT$5+7&gt;$H31,AT$5&lt;=$K31,AT$5+7&gt;$I31),AND(AT$5+7&gt;$J31,AT$5&lt;=$H31,AT$5+7&gt;$K31,AT$5&lt;=$I31),AND(AT$5+7&gt;$J31,AT$5+7&gt;$H31,AT$5+7&gt;$K31,AT$5+7&gt;$I31)),"entr",IF(OR(AND(AT$5&lt;=$J31,AT$5+7&gt;$H31,AT$5&lt;=$K31,AT$5&lt;=$I31),AND(AT$5+7&gt;$J31,AT$5+7&gt;$H31,AT$5+7&gt;$K31,AT$5&lt;=$I31)),"etr",IF(OR(AND(AT$5+7&gt;$J31,AT$5&lt;=$H31,AT$5&lt;=$K31,AT$5&lt;=$I31),AND(AT$5+7&gt;$J31,AT$5+7&gt;$H31,AT$5&lt;=$K31,AT$5+7&gt;$I31)),"fntr",IF(AND(AT$5+7&gt;$J31,AT$5+7&gt;$H31,AT$5&lt;=$K31,AT$5&lt;=$I31),"ftr","err"))))</f>
        <v>entr</v>
      </c>
      <c r="AU31" s="13" t="str">
        <f t="shared" si="37"/>
        <v>entr</v>
      </c>
      <c r="AV31" s="13" t="str">
        <f t="shared" si="37"/>
        <v>entr</v>
      </c>
      <c r="AW31" s="13" t="str">
        <f t="shared" si="37"/>
        <v>entr</v>
      </c>
      <c r="AX31" s="13" t="str">
        <f t="shared" si="37"/>
        <v>entr</v>
      </c>
      <c r="AY31" s="13" t="str">
        <f t="shared" si="37"/>
        <v>entr</v>
      </c>
      <c r="AZ31" s="13" t="str">
        <f t="shared" si="37"/>
        <v>entr</v>
      </c>
      <c r="BA31" s="13" t="str">
        <f t="shared" si="37"/>
        <v>entr</v>
      </c>
      <c r="BB31" s="13" t="str">
        <f t="shared" si="37"/>
        <v>entr</v>
      </c>
      <c r="BC31" s="13" t="str">
        <f t="shared" si="37"/>
        <v>entr</v>
      </c>
      <c r="BD31" s="13" t="str">
        <f t="shared" si="37"/>
        <v>entr</v>
      </c>
      <c r="BE31" s="13" t="str">
        <f t="shared" si="37"/>
        <v>entr</v>
      </c>
      <c r="BF31" s="13" t="str">
        <f t="shared" si="37"/>
        <v>entr</v>
      </c>
      <c r="BG31" s="13" t="str">
        <f t="shared" si="37"/>
        <v>entr</v>
      </c>
      <c r="BH31" s="13" t="str">
        <f t="shared" si="37"/>
        <v>entr</v>
      </c>
      <c r="BI31" s="13" t="str">
        <f t="shared" si="37"/>
        <v>entr</v>
      </c>
      <c r="BJ31" s="13" t="str">
        <f t="shared" si="37"/>
        <v>entr</v>
      </c>
      <c r="BK31" s="13" t="str">
        <f t="shared" si="37"/>
        <v>entr</v>
      </c>
      <c r="BL31" s="13" t="str">
        <f t="shared" si="37"/>
        <v>entr</v>
      </c>
      <c r="BM31" s="13" t="str">
        <f t="shared" si="37"/>
        <v>entr</v>
      </c>
    </row>
    <row r="32" spans="2:65" s="52" customFormat="1" x14ac:dyDescent="0.25">
      <c r="B32" s="9" t="s">
        <v>130</v>
      </c>
      <c r="C32" s="7" t="s">
        <v>131</v>
      </c>
      <c r="D32" s="82"/>
      <c r="E32" s="81"/>
      <c r="F32" s="80" t="s">
        <v>108</v>
      </c>
      <c r="G32" s="61"/>
      <c r="H32" s="79">
        <v>45712</v>
      </c>
      <c r="I32" s="79">
        <v>45715</v>
      </c>
      <c r="J32" s="78"/>
      <c r="K32" s="78"/>
      <c r="L32" s="77"/>
      <c r="M32" s="76">
        <f>NETWORKDAYS(J32,K32)</f>
        <v>0</v>
      </c>
      <c r="N32" s="75" t="str">
        <f t="shared" ref="N32:AE32" si="38">IF(OR(AND(N$5+6&lt;=$J32,N$5+6&lt;=$H32,N$5+6&lt;=$K32,N$5+6&lt;=$I32),AND(N$5+6&lt;=$J32,N$5+6&gt;$H32,N$5+6&lt;=$K32,N$5+6&gt;$I32),AND(N$5+6&gt;$J32,N$5+6&lt;=$H32,N$5+6&gt;$K32,N$5+6&lt;=$I32),AND(N$5+6&gt;$J32,N$5+6&gt;$H32,N$5+6&gt;$K32,N$5+6&gt;$I32)),"entr",IF(OR(AND(N$5+6&lt;=$J32,N$5+6&gt;$H32,N$5+6&lt;=$K32,N$5+6&lt;=$I32),AND(N$5+6&gt;$J32,N$5+6&gt;$H32,N$5+6&gt;$K32,N$5+6&lt;=$I32)),"etr",IF(OR(AND(N$5+6&gt;$J32,N$5+6&lt;=$H32,N$5+6&lt;=$K32,N$5+6&lt;=$I32),AND(N$5+6&gt;$J32,N$5+6&gt;$H32,N$5+6&lt;=$K32,N$5+6&gt;$I32)),"fntr",IF(AND(N$5+6&gt;$J32,N$5+6&gt;$H32,N$5+6&lt;=$K32,N$5+6&lt;=$I32),"ftr","err"))))</f>
        <v>entr</v>
      </c>
      <c r="O32" s="74" t="str">
        <f t="shared" si="38"/>
        <v>entr</v>
      </c>
      <c r="P32" s="74" t="str">
        <f t="shared" si="38"/>
        <v>entr</v>
      </c>
      <c r="Q32" s="74" t="str">
        <f t="shared" si="38"/>
        <v>entr</v>
      </c>
      <c r="R32" s="74" t="str">
        <f t="shared" si="38"/>
        <v>entr</v>
      </c>
      <c r="S32" s="74" t="str">
        <f t="shared" si="38"/>
        <v>etr</v>
      </c>
      <c r="T32" s="74" t="str">
        <f t="shared" si="38"/>
        <v>entr</v>
      </c>
      <c r="U32" s="74" t="str">
        <f t="shared" si="38"/>
        <v>entr</v>
      </c>
      <c r="V32" s="74" t="str">
        <f t="shared" si="38"/>
        <v>entr</v>
      </c>
      <c r="W32" s="74" t="str">
        <f t="shared" si="38"/>
        <v>entr</v>
      </c>
      <c r="X32" s="74" t="str">
        <f t="shared" si="38"/>
        <v>entr</v>
      </c>
      <c r="Y32" s="74" t="str">
        <f t="shared" si="38"/>
        <v>entr</v>
      </c>
      <c r="Z32" s="74" t="str">
        <f t="shared" si="38"/>
        <v>entr</v>
      </c>
      <c r="AA32" s="74" t="str">
        <f t="shared" si="38"/>
        <v>entr</v>
      </c>
      <c r="AB32" s="74" t="str">
        <f t="shared" si="38"/>
        <v>entr</v>
      </c>
      <c r="AC32" s="74" t="str">
        <f t="shared" si="38"/>
        <v>entr</v>
      </c>
      <c r="AD32" s="74" t="str">
        <f t="shared" si="38"/>
        <v>entr</v>
      </c>
      <c r="AE32" s="74" t="str">
        <f t="shared" si="38"/>
        <v>entr</v>
      </c>
      <c r="AF32" s="74" t="str">
        <f t="shared" ref="AF32:BM32" si="39">IF(OR(AND(AF$5+7&lt;=$J32,AF$5+7&lt;=$H32,AF$5+7&lt;=$K32,AF$5+7&lt;=$I32),AND(AF$5+7&lt;=$J32,AF$5+7&gt;$H32,AF$5+7&lt;=$K32,AF$5+7&gt;$I32),AND(AF$5+7&gt;$J32,AF$5+7&lt;=$H32,AF$5+7&gt;$K32,AF$5+7&lt;=$I32),AND(AF$5+7&gt;$J32,AF$5+7&gt;$H32,AF$5+7&gt;$K32,AF$5+7&gt;$I32)),"entr",IF(OR(AND(AF$5+7&lt;=$J32,AF$5+7&gt;$H32,AF$5+7&lt;=$K32,AF$5+7&lt;=$I32),AND(AF$5+7&gt;$J32,AF$5+7&gt;$H32,AF$5+7&gt;$K32,AF$5+7&lt;=$I32)),"etr",IF(OR(AND(AF$5+7&gt;$J32,AF$5+7&lt;=$H32,AF$5+7&lt;=$K32,AF$5+7&lt;=$I32),AND(AF$5+7&gt;$J32,AF$5+7&gt;$H32,AF$5+7&lt;=$K32,AF$5+7&gt;$I32)),"fntr",IF(AND(AF$5+7&gt;$J32,AF$5+7&gt;$H32,AF$5+7&lt;=$K32,AF$5+7&lt;=$I32),"ftr","err"))))</f>
        <v>entr</v>
      </c>
      <c r="AG32" s="74" t="str">
        <f t="shared" si="39"/>
        <v>entr</v>
      </c>
      <c r="AH32" s="74" t="str">
        <f t="shared" si="39"/>
        <v>entr</v>
      </c>
      <c r="AI32" s="74" t="str">
        <f t="shared" si="39"/>
        <v>entr</v>
      </c>
      <c r="AJ32" s="74" t="str">
        <f t="shared" si="39"/>
        <v>entr</v>
      </c>
      <c r="AK32" s="74" t="str">
        <f t="shared" si="39"/>
        <v>entr</v>
      </c>
      <c r="AL32" s="74" t="str">
        <f t="shared" si="39"/>
        <v>entr</v>
      </c>
      <c r="AM32" s="74" t="str">
        <f t="shared" si="39"/>
        <v>entr</v>
      </c>
      <c r="AN32" s="74" t="str">
        <f t="shared" si="39"/>
        <v>entr</v>
      </c>
      <c r="AO32" s="74" t="str">
        <f t="shared" si="39"/>
        <v>entr</v>
      </c>
      <c r="AP32" s="74" t="str">
        <f t="shared" si="39"/>
        <v>entr</v>
      </c>
      <c r="AQ32" s="74" t="str">
        <f t="shared" si="39"/>
        <v>entr</v>
      </c>
      <c r="AR32" s="74" t="str">
        <f t="shared" si="39"/>
        <v>entr</v>
      </c>
      <c r="AS32" s="74" t="str">
        <f t="shared" si="39"/>
        <v>entr</v>
      </c>
      <c r="AT32" s="74" t="str">
        <f t="shared" si="39"/>
        <v>entr</v>
      </c>
      <c r="AU32" s="74" t="str">
        <f t="shared" si="39"/>
        <v>entr</v>
      </c>
      <c r="AV32" s="74" t="str">
        <f t="shared" si="39"/>
        <v>entr</v>
      </c>
      <c r="AW32" s="74" t="str">
        <f t="shared" si="39"/>
        <v>entr</v>
      </c>
      <c r="AX32" s="74" t="str">
        <f t="shared" si="39"/>
        <v>entr</v>
      </c>
      <c r="AY32" s="74" t="str">
        <f t="shared" si="39"/>
        <v>entr</v>
      </c>
      <c r="AZ32" s="74" t="str">
        <f t="shared" si="39"/>
        <v>entr</v>
      </c>
      <c r="BA32" s="74" t="str">
        <f t="shared" si="39"/>
        <v>entr</v>
      </c>
      <c r="BB32" s="74" t="str">
        <f t="shared" si="39"/>
        <v>entr</v>
      </c>
      <c r="BC32" s="74" t="str">
        <f t="shared" si="39"/>
        <v>entr</v>
      </c>
      <c r="BD32" s="74" t="str">
        <f t="shared" si="39"/>
        <v>entr</v>
      </c>
      <c r="BE32" s="74" t="str">
        <f t="shared" si="39"/>
        <v>entr</v>
      </c>
      <c r="BF32" s="74" t="str">
        <f t="shared" si="39"/>
        <v>entr</v>
      </c>
      <c r="BG32" s="74" t="str">
        <f t="shared" si="39"/>
        <v>entr</v>
      </c>
      <c r="BH32" s="74" t="str">
        <f t="shared" si="39"/>
        <v>entr</v>
      </c>
      <c r="BI32" s="74" t="str">
        <f t="shared" si="39"/>
        <v>entr</v>
      </c>
      <c r="BJ32" s="74" t="str">
        <f t="shared" si="39"/>
        <v>entr</v>
      </c>
      <c r="BK32" s="74" t="str">
        <f t="shared" si="39"/>
        <v>entr</v>
      </c>
      <c r="BL32" s="74" t="str">
        <f t="shared" si="39"/>
        <v>entr</v>
      </c>
      <c r="BM32" s="74" t="str">
        <f t="shared" si="39"/>
        <v>entr</v>
      </c>
    </row>
    <row r="33" spans="1:92" ht="23" x14ac:dyDescent="0.25">
      <c r="A33" s="52"/>
      <c r="B33" s="9" t="s">
        <v>132</v>
      </c>
      <c r="C33" s="7" t="s">
        <v>133</v>
      </c>
      <c r="D33" s="82"/>
      <c r="E33" s="81"/>
      <c r="F33" s="80" t="s">
        <v>74</v>
      </c>
      <c r="G33" s="61"/>
      <c r="H33" s="79">
        <v>45698</v>
      </c>
      <c r="I33" s="79">
        <v>45712</v>
      </c>
      <c r="J33" s="78"/>
      <c r="K33" s="78"/>
      <c r="L33" s="77"/>
      <c r="M33" s="76"/>
      <c r="N33" s="75"/>
      <c r="O33" s="74"/>
      <c r="P33" s="74"/>
      <c r="Q33" s="74"/>
      <c r="R33" s="74"/>
      <c r="S33" s="74"/>
      <c r="T33" s="74"/>
      <c r="U33" s="74"/>
      <c r="V33" s="74"/>
      <c r="W33" s="74"/>
      <c r="X33" s="74"/>
      <c r="Y33" s="74"/>
      <c r="Z33" s="74"/>
      <c r="AA33" s="74"/>
      <c r="AB33" s="74"/>
      <c r="AC33" s="74"/>
      <c r="AD33" s="74"/>
      <c r="AE33" s="74"/>
      <c r="AF33" s="74"/>
      <c r="AG33" s="74"/>
      <c r="AH33" s="74"/>
      <c r="AI33" s="74"/>
      <c r="AJ33" s="74"/>
      <c r="AK33" s="74"/>
      <c r="AL33" s="74"/>
      <c r="AM33" s="74"/>
      <c r="AN33" s="74"/>
      <c r="AO33" s="74"/>
      <c r="AP33" s="74"/>
      <c r="AQ33" s="74"/>
      <c r="AR33" s="74"/>
      <c r="AS33" s="74"/>
      <c r="AT33" s="74"/>
      <c r="AU33" s="74"/>
      <c r="AV33" s="74"/>
      <c r="AW33" s="74"/>
      <c r="AX33" s="74"/>
      <c r="AY33" s="74"/>
      <c r="AZ33" s="74"/>
      <c r="BA33" s="74"/>
      <c r="BB33" s="74"/>
      <c r="BC33" s="74"/>
      <c r="BD33" s="74"/>
      <c r="BE33" s="74"/>
      <c r="BF33" s="74"/>
      <c r="BG33" s="74"/>
      <c r="BH33" s="74"/>
      <c r="BI33" s="74"/>
      <c r="BJ33" s="74"/>
      <c r="BK33" s="74"/>
      <c r="BL33" s="74"/>
      <c r="BM33" s="74"/>
      <c r="BN33" s="52"/>
      <c r="BO33" s="52"/>
      <c r="BP33" s="52"/>
      <c r="BQ33" s="52"/>
      <c r="BR33" s="52"/>
      <c r="BS33" s="52"/>
      <c r="BT33" s="52"/>
      <c r="BU33" s="52"/>
      <c r="BV33" s="52"/>
      <c r="BW33" s="52"/>
      <c r="BX33" s="52"/>
      <c r="BY33" s="52"/>
      <c r="BZ33" s="52"/>
      <c r="CA33" s="52"/>
      <c r="CB33" s="52"/>
      <c r="CC33" s="52"/>
      <c r="CD33" s="52"/>
      <c r="CE33" s="52"/>
      <c r="CF33" s="52"/>
      <c r="CG33" s="52"/>
      <c r="CH33" s="52"/>
      <c r="CI33" s="52"/>
      <c r="CJ33" s="52"/>
      <c r="CK33" s="52"/>
      <c r="CL33" s="52"/>
      <c r="CM33" s="52"/>
      <c r="CN33" s="52"/>
    </row>
    <row r="34" spans="1:92" ht="23" x14ac:dyDescent="0.25">
      <c r="A34" s="52"/>
      <c r="B34" s="9" t="s">
        <v>134</v>
      </c>
      <c r="C34" s="7" t="s">
        <v>135</v>
      </c>
      <c r="D34" s="82"/>
      <c r="E34" s="81"/>
      <c r="F34" s="80" t="s">
        <v>74</v>
      </c>
      <c r="G34" s="61"/>
      <c r="H34" s="79">
        <v>45716</v>
      </c>
      <c r="I34" s="79">
        <v>45716</v>
      </c>
      <c r="J34" s="78"/>
      <c r="K34" s="78"/>
      <c r="L34" s="77"/>
      <c r="M34" s="76"/>
      <c r="N34" s="75"/>
      <c r="O34" s="74"/>
      <c r="P34" s="74"/>
      <c r="Q34" s="74"/>
      <c r="R34" s="74"/>
      <c r="S34" s="74"/>
      <c r="T34" s="74"/>
      <c r="U34" s="74"/>
      <c r="V34" s="74"/>
      <c r="W34" s="74"/>
      <c r="X34" s="74"/>
      <c r="Y34" s="74"/>
      <c r="Z34" s="74"/>
      <c r="AA34" s="74"/>
      <c r="AB34" s="74"/>
      <c r="AC34" s="74"/>
      <c r="AD34" s="74"/>
      <c r="AE34" s="74"/>
      <c r="AF34" s="74"/>
      <c r="AG34" s="74"/>
      <c r="AH34" s="74"/>
      <c r="AI34" s="74"/>
      <c r="AJ34" s="74"/>
      <c r="AK34" s="74"/>
      <c r="AL34" s="74"/>
      <c r="AM34" s="74"/>
      <c r="AN34" s="74"/>
      <c r="AO34" s="74"/>
      <c r="AP34" s="74"/>
      <c r="AQ34" s="74"/>
      <c r="AR34" s="74"/>
      <c r="AS34" s="74"/>
      <c r="AT34" s="74"/>
      <c r="AU34" s="74"/>
      <c r="AV34" s="74"/>
      <c r="AW34" s="74"/>
      <c r="AX34" s="74"/>
      <c r="AY34" s="74"/>
      <c r="AZ34" s="74"/>
      <c r="BA34" s="74"/>
      <c r="BB34" s="74"/>
      <c r="BC34" s="74"/>
      <c r="BD34" s="74"/>
      <c r="BE34" s="74"/>
      <c r="BF34" s="74"/>
      <c r="BG34" s="74"/>
      <c r="BH34" s="74"/>
      <c r="BI34" s="74"/>
      <c r="BJ34" s="74"/>
      <c r="BK34" s="74"/>
      <c r="BL34" s="74"/>
      <c r="BM34" s="74"/>
      <c r="BN34" s="52"/>
      <c r="BO34" s="52"/>
      <c r="BP34" s="52"/>
      <c r="BQ34" s="52"/>
      <c r="BR34" s="52"/>
      <c r="BS34" s="52"/>
      <c r="BT34" s="52"/>
      <c r="BU34" s="52"/>
      <c r="BV34" s="52"/>
      <c r="BW34" s="52"/>
      <c r="BX34" s="52"/>
      <c r="BY34" s="52"/>
      <c r="BZ34" s="52"/>
      <c r="CA34" s="52"/>
      <c r="CB34" s="52"/>
      <c r="CC34" s="52"/>
      <c r="CD34" s="52"/>
      <c r="CE34" s="52"/>
      <c r="CF34" s="52"/>
      <c r="CG34" s="52"/>
      <c r="CH34" s="52"/>
      <c r="CI34" s="52"/>
      <c r="CJ34" s="52"/>
      <c r="CK34" s="52"/>
      <c r="CL34" s="52"/>
      <c r="CM34" s="52"/>
      <c r="CN34" s="52"/>
    </row>
    <row r="35" spans="1:92" ht="23" x14ac:dyDescent="0.25">
      <c r="A35" s="52"/>
      <c r="B35" s="9" t="s">
        <v>136</v>
      </c>
      <c r="C35" s="7" t="s">
        <v>137</v>
      </c>
      <c r="D35" s="82"/>
      <c r="E35" s="81"/>
      <c r="F35" s="80" t="s">
        <v>74</v>
      </c>
      <c r="G35" s="61"/>
      <c r="H35" s="79">
        <v>45716</v>
      </c>
      <c r="I35" s="79">
        <v>45716</v>
      </c>
      <c r="J35" s="78"/>
      <c r="K35" s="78"/>
      <c r="L35" s="77"/>
      <c r="M35" s="76"/>
      <c r="N35" s="75"/>
      <c r="O35" s="74"/>
      <c r="P35" s="74"/>
      <c r="Q35" s="74"/>
      <c r="R35" s="74"/>
      <c r="S35" s="74"/>
      <c r="T35" s="74"/>
      <c r="U35" s="74"/>
      <c r="V35" s="74"/>
      <c r="W35" s="74"/>
      <c r="X35" s="74"/>
      <c r="Y35" s="74"/>
      <c r="Z35" s="74"/>
      <c r="AA35" s="74"/>
      <c r="AB35" s="74"/>
      <c r="AC35" s="74"/>
      <c r="AD35" s="74"/>
      <c r="AE35" s="74"/>
      <c r="AF35" s="74"/>
      <c r="AG35" s="74"/>
      <c r="AH35" s="74"/>
      <c r="AI35" s="74"/>
      <c r="AJ35" s="74"/>
      <c r="AK35" s="74"/>
      <c r="AL35" s="74"/>
      <c r="AM35" s="74"/>
      <c r="AN35" s="74"/>
      <c r="AO35" s="74"/>
      <c r="AP35" s="74"/>
      <c r="AQ35" s="74"/>
      <c r="AR35" s="74"/>
      <c r="AS35" s="74"/>
      <c r="AT35" s="74"/>
      <c r="AU35" s="74"/>
      <c r="AV35" s="74"/>
      <c r="AW35" s="74"/>
      <c r="AX35" s="74"/>
      <c r="AY35" s="74"/>
      <c r="AZ35" s="74"/>
      <c r="BA35" s="74"/>
      <c r="BB35" s="74"/>
      <c r="BC35" s="74"/>
      <c r="BD35" s="74"/>
      <c r="BE35" s="74"/>
      <c r="BF35" s="74"/>
      <c r="BG35" s="74"/>
      <c r="BH35" s="74"/>
      <c r="BI35" s="74"/>
      <c r="BJ35" s="74"/>
      <c r="BK35" s="74"/>
      <c r="BL35" s="74"/>
      <c r="BM35" s="74"/>
      <c r="BN35" s="52"/>
      <c r="BO35" s="52"/>
      <c r="BP35" s="52"/>
      <c r="BQ35" s="52"/>
      <c r="BR35" s="52"/>
      <c r="BS35" s="52"/>
      <c r="BT35" s="52"/>
      <c r="BU35" s="52"/>
      <c r="BV35" s="52"/>
      <c r="BW35" s="52"/>
      <c r="BX35" s="52"/>
      <c r="BY35" s="52"/>
      <c r="BZ35" s="52"/>
      <c r="CA35" s="52"/>
      <c r="CB35" s="52"/>
      <c r="CC35" s="52"/>
      <c r="CD35" s="52"/>
      <c r="CE35" s="52"/>
      <c r="CF35" s="52"/>
      <c r="CG35" s="52"/>
      <c r="CH35" s="52"/>
      <c r="CI35" s="52"/>
      <c r="CJ35" s="52"/>
      <c r="CK35" s="52"/>
      <c r="CL35" s="52"/>
      <c r="CM35" s="52"/>
      <c r="CN35" s="52"/>
    </row>
    <row r="36" spans="1:92" ht="23" x14ac:dyDescent="0.25">
      <c r="A36" s="52"/>
      <c r="B36" s="9" t="s">
        <v>138</v>
      </c>
      <c r="C36" s="7" t="s">
        <v>139</v>
      </c>
      <c r="D36" s="82"/>
      <c r="E36" s="81"/>
      <c r="F36" s="80" t="s">
        <v>74</v>
      </c>
      <c r="G36" s="61"/>
      <c r="H36" s="79">
        <v>45719</v>
      </c>
      <c r="I36" s="79">
        <v>45719</v>
      </c>
      <c r="J36" s="78"/>
      <c r="K36" s="78"/>
      <c r="L36" s="77"/>
      <c r="M36" s="76"/>
      <c r="N36" s="75"/>
      <c r="O36" s="74"/>
      <c r="P36" s="74"/>
      <c r="Q36" s="74"/>
      <c r="R36" s="74"/>
      <c r="S36" s="74"/>
      <c r="T36" s="74"/>
      <c r="U36" s="74"/>
      <c r="V36" s="74"/>
      <c r="W36" s="74"/>
      <c r="X36" s="74"/>
      <c r="Y36" s="74"/>
      <c r="Z36" s="74"/>
      <c r="AA36" s="74"/>
      <c r="AB36" s="74"/>
      <c r="AC36" s="74"/>
      <c r="AD36" s="74"/>
      <c r="AE36" s="74"/>
      <c r="AF36" s="74"/>
      <c r="AG36" s="74"/>
      <c r="AH36" s="74"/>
      <c r="AI36" s="74"/>
      <c r="AJ36" s="74"/>
      <c r="AK36" s="74"/>
      <c r="AL36" s="74"/>
      <c r="AM36" s="74"/>
      <c r="AN36" s="74"/>
      <c r="AO36" s="74"/>
      <c r="AP36" s="74"/>
      <c r="AQ36" s="74"/>
      <c r="AR36" s="74"/>
      <c r="AS36" s="74"/>
      <c r="AT36" s="74"/>
      <c r="AU36" s="74"/>
      <c r="AV36" s="74"/>
      <c r="AW36" s="74"/>
      <c r="AX36" s="74"/>
      <c r="AY36" s="74"/>
      <c r="AZ36" s="74"/>
      <c r="BA36" s="74"/>
      <c r="BB36" s="74"/>
      <c r="BC36" s="74"/>
      <c r="BD36" s="74"/>
      <c r="BE36" s="74"/>
      <c r="BF36" s="74"/>
      <c r="BG36" s="74"/>
      <c r="BH36" s="74"/>
      <c r="BI36" s="74"/>
      <c r="BJ36" s="74"/>
      <c r="BK36" s="74"/>
      <c r="BL36" s="74"/>
      <c r="BM36" s="74"/>
      <c r="BN36" s="52"/>
      <c r="BO36" s="52"/>
      <c r="BP36" s="52"/>
      <c r="BQ36" s="52"/>
      <c r="BR36" s="52"/>
      <c r="BS36" s="52"/>
      <c r="BT36" s="52"/>
      <c r="BU36" s="52"/>
      <c r="BV36" s="52"/>
      <c r="BW36" s="52"/>
      <c r="BX36" s="52"/>
      <c r="BY36" s="52"/>
      <c r="BZ36" s="52"/>
      <c r="CA36" s="52"/>
      <c r="CB36" s="52"/>
      <c r="CC36" s="52"/>
      <c r="CD36" s="52"/>
      <c r="CE36" s="52"/>
      <c r="CF36" s="52"/>
      <c r="CG36" s="52"/>
      <c r="CH36" s="52"/>
      <c r="CI36" s="52"/>
      <c r="CJ36" s="52"/>
      <c r="CK36" s="52"/>
      <c r="CL36" s="52"/>
      <c r="CM36" s="52"/>
      <c r="CN36" s="52"/>
    </row>
    <row r="37" spans="1:92" ht="23" x14ac:dyDescent="0.25">
      <c r="A37" s="52"/>
      <c r="B37" s="9" t="s">
        <v>140</v>
      </c>
      <c r="C37" s="7" t="s">
        <v>141</v>
      </c>
      <c r="D37" s="82"/>
      <c r="E37" s="81"/>
      <c r="F37" s="80" t="s">
        <v>74</v>
      </c>
      <c r="G37" s="61"/>
      <c r="H37" s="79">
        <v>45719</v>
      </c>
      <c r="I37" s="79">
        <v>45719</v>
      </c>
      <c r="J37" s="78"/>
      <c r="K37" s="78"/>
      <c r="L37" s="77"/>
      <c r="M37" s="76"/>
      <c r="N37" s="75"/>
      <c r="O37" s="74"/>
      <c r="P37" s="74"/>
      <c r="Q37" s="74"/>
      <c r="R37" s="74"/>
      <c r="S37" s="74"/>
      <c r="T37" s="74"/>
      <c r="U37" s="74"/>
      <c r="V37" s="74"/>
      <c r="W37" s="74"/>
      <c r="X37" s="74"/>
      <c r="Y37" s="74"/>
      <c r="Z37" s="74"/>
      <c r="AA37" s="74"/>
      <c r="AB37" s="74"/>
      <c r="AC37" s="74"/>
      <c r="AD37" s="74"/>
      <c r="AE37" s="74"/>
      <c r="AF37" s="74"/>
      <c r="AG37" s="74"/>
      <c r="AH37" s="74"/>
      <c r="AI37" s="74"/>
      <c r="AJ37" s="74"/>
      <c r="AK37" s="74"/>
      <c r="AL37" s="74"/>
      <c r="AM37" s="74"/>
      <c r="AN37" s="74"/>
      <c r="AO37" s="74"/>
      <c r="AP37" s="74"/>
      <c r="AQ37" s="74"/>
      <c r="AR37" s="74"/>
      <c r="AS37" s="74"/>
      <c r="AT37" s="74"/>
      <c r="AU37" s="74"/>
      <c r="AV37" s="74"/>
      <c r="AW37" s="74"/>
      <c r="AX37" s="74"/>
      <c r="AY37" s="74"/>
      <c r="AZ37" s="74"/>
      <c r="BA37" s="74"/>
      <c r="BB37" s="74"/>
      <c r="BC37" s="74"/>
      <c r="BD37" s="74"/>
      <c r="BE37" s="74"/>
      <c r="BF37" s="74"/>
      <c r="BG37" s="74"/>
      <c r="BH37" s="74"/>
      <c r="BI37" s="74"/>
      <c r="BJ37" s="74"/>
      <c r="BK37" s="74"/>
      <c r="BL37" s="74"/>
      <c r="BM37" s="74"/>
      <c r="BN37" s="52"/>
      <c r="BO37" s="52"/>
      <c r="BP37" s="52"/>
      <c r="BQ37" s="52"/>
      <c r="BR37" s="52"/>
      <c r="BS37" s="52"/>
      <c r="BT37" s="52"/>
      <c r="BU37" s="52"/>
      <c r="BV37" s="52"/>
      <c r="BW37" s="52"/>
      <c r="BX37" s="52"/>
      <c r="BY37" s="52"/>
      <c r="BZ37" s="52"/>
      <c r="CA37" s="52"/>
      <c r="CB37" s="52"/>
      <c r="CC37" s="52"/>
      <c r="CD37" s="52"/>
      <c r="CE37" s="52"/>
      <c r="CF37" s="52"/>
      <c r="CG37" s="52"/>
      <c r="CH37" s="52"/>
      <c r="CI37" s="52"/>
      <c r="CJ37" s="52"/>
      <c r="CK37" s="52"/>
      <c r="CL37" s="52"/>
      <c r="CM37" s="52"/>
      <c r="CN37" s="52"/>
    </row>
    <row r="38" spans="1:92" ht="23" x14ac:dyDescent="0.25">
      <c r="A38" s="52"/>
      <c r="B38" s="9" t="s">
        <v>142</v>
      </c>
      <c r="C38" s="7" t="s">
        <v>143</v>
      </c>
      <c r="D38" s="82"/>
      <c r="E38" s="81"/>
      <c r="F38" s="80" t="s">
        <v>74</v>
      </c>
      <c r="G38" s="61"/>
      <c r="H38" s="79">
        <v>45719</v>
      </c>
      <c r="I38" s="79">
        <v>45719</v>
      </c>
      <c r="J38" s="78"/>
      <c r="K38" s="78"/>
      <c r="L38" s="77"/>
      <c r="M38" s="76"/>
      <c r="N38" s="75"/>
      <c r="O38" s="74"/>
      <c r="P38" s="74"/>
      <c r="Q38" s="74"/>
      <c r="R38" s="74"/>
      <c r="S38" s="74"/>
      <c r="T38" s="74"/>
      <c r="U38" s="74"/>
      <c r="V38" s="74"/>
      <c r="W38" s="74"/>
      <c r="X38" s="74"/>
      <c r="Y38" s="74"/>
      <c r="Z38" s="74"/>
      <c r="AA38" s="74"/>
      <c r="AB38" s="74"/>
      <c r="AC38" s="74"/>
      <c r="AD38" s="74"/>
      <c r="AE38" s="74"/>
      <c r="AF38" s="74"/>
      <c r="AG38" s="74"/>
      <c r="AH38" s="74"/>
      <c r="AI38" s="74"/>
      <c r="AJ38" s="74"/>
      <c r="AK38" s="74"/>
      <c r="AL38" s="74"/>
      <c r="AM38" s="74"/>
      <c r="AN38" s="74"/>
      <c r="AO38" s="74"/>
      <c r="AP38" s="74"/>
      <c r="AQ38" s="74"/>
      <c r="AR38" s="74"/>
      <c r="AS38" s="74"/>
      <c r="AT38" s="74"/>
      <c r="AU38" s="74"/>
      <c r="AV38" s="74"/>
      <c r="AW38" s="74"/>
      <c r="AX38" s="74"/>
      <c r="AY38" s="74"/>
      <c r="AZ38" s="74"/>
      <c r="BA38" s="74"/>
      <c r="BB38" s="74"/>
      <c r="BC38" s="74"/>
      <c r="BD38" s="74"/>
      <c r="BE38" s="74"/>
      <c r="BF38" s="74"/>
      <c r="BG38" s="74"/>
      <c r="BH38" s="74"/>
      <c r="BI38" s="74"/>
      <c r="BJ38" s="74"/>
      <c r="BK38" s="74"/>
      <c r="BL38" s="74"/>
      <c r="BM38" s="74"/>
      <c r="BN38" s="52"/>
      <c r="BO38" s="52"/>
      <c r="BP38" s="52"/>
      <c r="BQ38" s="52"/>
      <c r="BR38" s="52"/>
      <c r="BS38" s="52"/>
      <c r="BT38" s="52"/>
      <c r="BU38" s="52"/>
      <c r="BV38" s="52"/>
      <c r="BW38" s="52"/>
      <c r="BX38" s="52"/>
      <c r="BY38" s="52"/>
      <c r="BZ38" s="52"/>
      <c r="CA38" s="52"/>
      <c r="CB38" s="52"/>
      <c r="CC38" s="52"/>
      <c r="CD38" s="52"/>
      <c r="CE38" s="52"/>
      <c r="CF38" s="52"/>
      <c r="CG38" s="52"/>
      <c r="CH38" s="52"/>
      <c r="CI38" s="52"/>
      <c r="CJ38" s="52"/>
      <c r="CK38" s="52"/>
      <c r="CL38" s="52"/>
      <c r="CM38" s="52"/>
      <c r="CN38" s="52"/>
    </row>
    <row r="39" spans="1:92" s="22" customFormat="1" x14ac:dyDescent="0.25">
      <c r="A39" s="43"/>
      <c r="B39" s="67" t="s">
        <v>144</v>
      </c>
      <c r="C39" s="66" t="s">
        <v>145</v>
      </c>
      <c r="D39" s="90"/>
      <c r="E39" s="89"/>
      <c r="F39" s="65" t="s">
        <v>70</v>
      </c>
      <c r="G39" s="39"/>
      <c r="H39" s="88"/>
      <c r="I39" s="88"/>
      <c r="J39" s="87"/>
      <c r="K39" s="87"/>
      <c r="L39" s="86"/>
      <c r="M39" s="85"/>
      <c r="N39" s="84"/>
      <c r="O39" s="83"/>
      <c r="P39" s="83"/>
      <c r="Q39" s="83"/>
      <c r="R39" s="83"/>
      <c r="S39" s="83"/>
      <c r="T39" s="83"/>
      <c r="U39" s="83"/>
      <c r="V39" s="83"/>
      <c r="W39" s="83"/>
      <c r="X39" s="83"/>
      <c r="Y39" s="83"/>
      <c r="Z39" s="83"/>
      <c r="AA39" s="83"/>
      <c r="AB39" s="83"/>
      <c r="AC39" s="83"/>
      <c r="AD39" s="83"/>
      <c r="AE39" s="83"/>
      <c r="AF39" s="83"/>
      <c r="AG39" s="83"/>
      <c r="AH39" s="83"/>
      <c r="AI39" s="83"/>
      <c r="AJ39" s="83"/>
      <c r="AK39" s="83"/>
      <c r="AL39" s="83"/>
      <c r="AM39" s="83"/>
      <c r="AN39" s="83"/>
      <c r="AO39" s="83"/>
      <c r="AP39" s="83"/>
      <c r="AQ39" s="83"/>
      <c r="AR39" s="83"/>
      <c r="AS39" s="83"/>
      <c r="AT39" s="83"/>
      <c r="AU39" s="83"/>
      <c r="AV39" s="83"/>
      <c r="AW39" s="83"/>
      <c r="AX39" s="83"/>
      <c r="AY39" s="83"/>
      <c r="AZ39" s="83"/>
      <c r="BA39" s="83"/>
      <c r="BB39" s="83"/>
      <c r="BC39" s="83"/>
      <c r="BD39" s="83"/>
      <c r="BE39" s="83"/>
      <c r="BF39" s="83"/>
      <c r="BG39" s="83"/>
      <c r="BH39" s="83"/>
      <c r="BI39" s="83"/>
      <c r="BJ39" s="83"/>
      <c r="BK39" s="83"/>
      <c r="BL39" s="83"/>
      <c r="BM39" s="83"/>
      <c r="BN39" s="43"/>
      <c r="BO39" s="43"/>
      <c r="BP39" s="43"/>
      <c r="BQ39" s="43"/>
      <c r="BR39" s="43"/>
      <c r="BS39" s="43"/>
      <c r="BT39" s="43"/>
      <c r="BU39" s="43"/>
      <c r="BV39" s="43"/>
      <c r="BW39" s="43"/>
      <c r="BX39" s="43"/>
      <c r="BY39" s="43"/>
      <c r="BZ39" s="43"/>
      <c r="CA39" s="43"/>
      <c r="CB39" s="43"/>
      <c r="CC39" s="43"/>
      <c r="CD39" s="43"/>
      <c r="CE39" s="43"/>
      <c r="CF39" s="43"/>
      <c r="CG39" s="43"/>
      <c r="CH39" s="43"/>
      <c r="CI39" s="43"/>
      <c r="CJ39" s="43"/>
      <c r="CK39" s="43"/>
      <c r="CL39" s="43"/>
      <c r="CM39" s="43"/>
      <c r="CN39" s="43"/>
    </row>
    <row r="40" spans="1:92" ht="23" x14ac:dyDescent="0.25">
      <c r="A40" s="52"/>
      <c r="B40" s="9" t="s">
        <v>146</v>
      </c>
      <c r="C40" s="7" t="s">
        <v>147</v>
      </c>
      <c r="D40" s="82"/>
      <c r="E40" s="81"/>
      <c r="F40" s="80" t="s">
        <v>74</v>
      </c>
      <c r="G40" s="61"/>
      <c r="H40" s="79">
        <v>45713</v>
      </c>
      <c r="I40" s="79">
        <v>45713</v>
      </c>
      <c r="J40" s="78"/>
      <c r="K40" s="78"/>
      <c r="L40" s="77"/>
      <c r="M40" s="76"/>
      <c r="N40" s="75"/>
      <c r="O40" s="74"/>
      <c r="P40" s="74"/>
      <c r="Q40" s="74"/>
      <c r="R40" s="74"/>
      <c r="S40" s="74"/>
      <c r="T40" s="74"/>
      <c r="U40" s="74"/>
      <c r="V40" s="74"/>
      <c r="W40" s="74"/>
      <c r="X40" s="74"/>
      <c r="Y40" s="74"/>
      <c r="Z40" s="74"/>
      <c r="AA40" s="74"/>
      <c r="AB40" s="74"/>
      <c r="AC40" s="74"/>
      <c r="AD40" s="74"/>
      <c r="AE40" s="74"/>
      <c r="AF40" s="74"/>
      <c r="AG40" s="74"/>
      <c r="AH40" s="74"/>
      <c r="AI40" s="74"/>
      <c r="AJ40" s="74"/>
      <c r="AK40" s="74"/>
      <c r="AL40" s="74"/>
      <c r="AM40" s="74"/>
      <c r="AN40" s="74"/>
      <c r="AO40" s="74"/>
      <c r="AP40" s="74"/>
      <c r="AQ40" s="74"/>
      <c r="AR40" s="74"/>
      <c r="AS40" s="74"/>
      <c r="AT40" s="74"/>
      <c r="AU40" s="74"/>
      <c r="AV40" s="74"/>
      <c r="AW40" s="74"/>
      <c r="AX40" s="74"/>
      <c r="AY40" s="74"/>
      <c r="AZ40" s="74"/>
      <c r="BA40" s="74"/>
      <c r="BB40" s="74"/>
      <c r="BC40" s="74"/>
      <c r="BD40" s="74"/>
      <c r="BE40" s="74"/>
      <c r="BF40" s="74"/>
      <c r="BG40" s="74"/>
      <c r="BH40" s="74"/>
      <c r="BI40" s="74"/>
      <c r="BJ40" s="74"/>
      <c r="BK40" s="74"/>
      <c r="BL40" s="74"/>
      <c r="BM40" s="74"/>
      <c r="BN40" s="52"/>
      <c r="BO40" s="52"/>
      <c r="BP40" s="52"/>
      <c r="BQ40" s="52"/>
      <c r="BR40" s="52"/>
      <c r="BS40" s="52"/>
      <c r="BT40" s="52"/>
      <c r="BU40" s="52"/>
      <c r="BV40" s="52"/>
      <c r="BW40" s="52"/>
      <c r="BX40" s="52"/>
      <c r="BY40" s="52"/>
      <c r="BZ40" s="52"/>
      <c r="CA40" s="52"/>
      <c r="CB40" s="52"/>
      <c r="CC40" s="52"/>
      <c r="CD40" s="52"/>
      <c r="CE40" s="52"/>
      <c r="CF40" s="52"/>
      <c r="CG40" s="52"/>
      <c r="CH40" s="52"/>
      <c r="CI40" s="52"/>
      <c r="CJ40" s="52"/>
      <c r="CK40" s="52"/>
      <c r="CL40" s="52"/>
      <c r="CM40" s="52"/>
      <c r="CN40" s="52"/>
    </row>
    <row r="41" spans="1:92" x14ac:dyDescent="0.25">
      <c r="A41" s="52"/>
      <c r="B41" s="9" t="s">
        <v>148</v>
      </c>
      <c r="C41" s="7" t="s">
        <v>149</v>
      </c>
      <c r="D41" s="82"/>
      <c r="E41" s="81"/>
      <c r="F41" s="80" t="s">
        <v>150</v>
      </c>
      <c r="G41" s="19"/>
      <c r="H41" s="79">
        <v>45713</v>
      </c>
      <c r="I41" s="79">
        <v>45714</v>
      </c>
      <c r="J41" s="78"/>
      <c r="K41" s="78"/>
      <c r="L41" s="77"/>
      <c r="M41" s="76"/>
      <c r="N41" s="75"/>
      <c r="O41" s="74"/>
      <c r="P41" s="74"/>
      <c r="Q41" s="74"/>
      <c r="R41" s="74"/>
      <c r="S41" s="74"/>
      <c r="T41" s="74"/>
      <c r="U41" s="74"/>
      <c r="V41" s="74"/>
      <c r="W41" s="74"/>
      <c r="X41" s="74"/>
      <c r="Y41" s="74"/>
      <c r="Z41" s="74"/>
      <c r="AA41" s="74"/>
      <c r="AB41" s="74"/>
      <c r="AC41" s="74"/>
      <c r="AD41" s="74"/>
      <c r="AE41" s="74"/>
      <c r="AF41" s="74"/>
      <c r="AG41" s="74"/>
      <c r="AH41" s="74"/>
      <c r="AI41" s="74"/>
      <c r="AJ41" s="74"/>
      <c r="AK41" s="74"/>
      <c r="AL41" s="74"/>
      <c r="AM41" s="74"/>
      <c r="AN41" s="74"/>
      <c r="AO41" s="74"/>
      <c r="AP41" s="74"/>
      <c r="AQ41" s="74"/>
      <c r="AR41" s="74"/>
      <c r="AS41" s="74"/>
      <c r="AT41" s="74"/>
      <c r="AU41" s="74"/>
      <c r="AV41" s="74"/>
      <c r="AW41" s="74"/>
      <c r="AX41" s="74"/>
      <c r="AY41" s="74"/>
      <c r="AZ41" s="74"/>
      <c r="BA41" s="74"/>
      <c r="BB41" s="74"/>
      <c r="BC41" s="74"/>
      <c r="BD41" s="74"/>
      <c r="BE41" s="74"/>
      <c r="BF41" s="74"/>
      <c r="BG41" s="74"/>
      <c r="BH41" s="74"/>
      <c r="BI41" s="74"/>
      <c r="BJ41" s="74"/>
      <c r="BK41" s="74"/>
      <c r="BL41" s="74"/>
      <c r="BM41" s="74"/>
      <c r="BN41" s="52"/>
      <c r="BO41" s="52"/>
      <c r="BP41" s="52"/>
      <c r="BQ41" s="52"/>
      <c r="BR41" s="52"/>
      <c r="BS41" s="52"/>
      <c r="BT41" s="52"/>
      <c r="BU41" s="52"/>
      <c r="BV41" s="52"/>
      <c r="BW41" s="52"/>
      <c r="BX41" s="52"/>
      <c r="BY41" s="52"/>
      <c r="BZ41" s="52"/>
      <c r="CA41" s="52"/>
      <c r="CB41" s="52"/>
      <c r="CC41" s="52"/>
      <c r="CD41" s="52"/>
      <c r="CE41" s="52"/>
      <c r="CF41" s="52"/>
      <c r="CG41" s="52"/>
      <c r="CH41" s="52"/>
      <c r="CI41" s="52"/>
      <c r="CJ41" s="52"/>
      <c r="CK41" s="52"/>
      <c r="CL41" s="52"/>
      <c r="CM41" s="52"/>
      <c r="CN41" s="52"/>
    </row>
    <row r="42" spans="1:92" ht="34.5" x14ac:dyDescent="0.25">
      <c r="B42" s="9" t="s">
        <v>151</v>
      </c>
      <c r="C42" s="7" t="s">
        <v>152</v>
      </c>
      <c r="D42" s="7" t="s">
        <v>153</v>
      </c>
      <c r="E42" s="55"/>
      <c r="F42" s="80" t="s">
        <v>154</v>
      </c>
      <c r="G42" s="49"/>
      <c r="H42" s="58">
        <v>45720</v>
      </c>
      <c r="I42" s="58">
        <v>45726</v>
      </c>
      <c r="J42" s="4"/>
      <c r="K42" s="4"/>
      <c r="L42" s="4"/>
      <c r="M42" s="3"/>
    </row>
    <row r="43" spans="1:92" ht="23" x14ac:dyDescent="0.25">
      <c r="B43" s="9" t="s">
        <v>155</v>
      </c>
      <c r="C43" s="7" t="s">
        <v>156</v>
      </c>
      <c r="D43" s="4"/>
      <c r="E43" s="4"/>
      <c r="F43" s="6" t="s">
        <v>74</v>
      </c>
      <c r="G43" s="19"/>
      <c r="H43" s="5">
        <v>45721</v>
      </c>
      <c r="I43" s="5">
        <v>45727</v>
      </c>
      <c r="J43" s="4"/>
      <c r="K43" s="4"/>
      <c r="L43" s="4"/>
      <c r="M43" s="3"/>
    </row>
    <row r="44" spans="1:92" ht="23" x14ac:dyDescent="0.25">
      <c r="B44" s="9" t="s">
        <v>157</v>
      </c>
      <c r="C44" s="7" t="s">
        <v>158</v>
      </c>
      <c r="D44" s="4"/>
      <c r="E44" s="4"/>
      <c r="F44" s="6" t="s">
        <v>74</v>
      </c>
      <c r="G44" s="19"/>
      <c r="H44" s="5">
        <v>45727</v>
      </c>
      <c r="I44" s="5">
        <v>45730</v>
      </c>
      <c r="J44" s="4"/>
      <c r="K44" s="4"/>
      <c r="L44" s="4"/>
      <c r="M44" s="3"/>
    </row>
    <row r="45" spans="1:92" ht="23" x14ac:dyDescent="0.25">
      <c r="B45" s="9" t="s">
        <v>159</v>
      </c>
      <c r="C45" s="7" t="s">
        <v>160</v>
      </c>
      <c r="D45" s="4"/>
      <c r="E45" s="4"/>
      <c r="F45" s="6" t="s">
        <v>74</v>
      </c>
      <c r="G45" s="19"/>
      <c r="H45" s="5">
        <v>45726</v>
      </c>
      <c r="I45" s="5">
        <v>45733</v>
      </c>
      <c r="J45" s="4"/>
      <c r="K45" s="4"/>
      <c r="L45" s="4"/>
      <c r="M45" s="3"/>
    </row>
    <row r="46" spans="1:92" s="22" customFormat="1" ht="69" customHeight="1" x14ac:dyDescent="0.25">
      <c r="B46" s="73" t="s">
        <v>161</v>
      </c>
      <c r="C46" s="72" t="s">
        <v>162</v>
      </c>
      <c r="D46" s="63"/>
      <c r="E46" s="63"/>
      <c r="F46" s="144" t="s">
        <v>163</v>
      </c>
      <c r="G46" s="39"/>
      <c r="H46" s="64">
        <v>45689</v>
      </c>
      <c r="I46" s="71" t="s">
        <v>164</v>
      </c>
      <c r="J46" s="63"/>
      <c r="K46" s="63"/>
      <c r="L46" s="63"/>
      <c r="M46" s="62"/>
      <c r="N46" s="23"/>
      <c r="O46" s="23"/>
      <c r="P46" s="23"/>
      <c r="Q46" s="23"/>
      <c r="R46" s="23"/>
      <c r="S46" s="23"/>
      <c r="T46" s="23"/>
      <c r="U46" s="23"/>
      <c r="V46" s="23"/>
      <c r="W46" s="23"/>
      <c r="X46" s="23"/>
      <c r="Y46" s="23"/>
      <c r="Z46" s="23"/>
      <c r="AA46" s="23"/>
      <c r="AB46" s="23"/>
      <c r="AC46" s="23"/>
      <c r="AD46" s="23"/>
      <c r="AE46" s="23"/>
      <c r="AF46" s="23"/>
      <c r="AG46" s="23"/>
      <c r="AH46" s="23"/>
      <c r="AI46" s="23"/>
      <c r="AJ46" s="23"/>
      <c r="AK46" s="23"/>
      <c r="AL46" s="23"/>
      <c r="AM46" s="23"/>
      <c r="AN46" s="23"/>
      <c r="AO46" s="23"/>
      <c r="AP46" s="23"/>
      <c r="AQ46" s="23"/>
      <c r="AR46" s="23"/>
      <c r="AS46" s="23"/>
      <c r="AT46" s="23"/>
      <c r="AU46" s="23"/>
      <c r="AV46" s="23"/>
      <c r="AW46" s="23"/>
      <c r="AX46" s="23"/>
      <c r="AY46" s="23"/>
      <c r="AZ46" s="23"/>
      <c r="BA46" s="23"/>
      <c r="BB46" s="23"/>
      <c r="BC46" s="23"/>
      <c r="BD46" s="23"/>
      <c r="BE46" s="23"/>
      <c r="BF46" s="23"/>
      <c r="BG46" s="23"/>
      <c r="BH46" s="23"/>
      <c r="BI46" s="23"/>
      <c r="BJ46" s="23"/>
      <c r="BK46" s="23"/>
      <c r="BL46" s="23"/>
      <c r="BM46" s="23"/>
    </row>
    <row r="47" spans="1:92" s="22" customFormat="1" ht="41.25" customHeight="1" x14ac:dyDescent="0.25">
      <c r="B47" s="73" t="s">
        <v>165</v>
      </c>
      <c r="C47" s="72" t="s">
        <v>166</v>
      </c>
      <c r="D47" s="63"/>
      <c r="E47" s="63"/>
      <c r="F47" s="71" t="s">
        <v>167</v>
      </c>
      <c r="G47" s="39"/>
      <c r="H47" s="64">
        <v>45719</v>
      </c>
      <c r="I47" s="70" t="s">
        <v>168</v>
      </c>
      <c r="J47" s="63"/>
      <c r="K47" s="63"/>
      <c r="L47" s="63"/>
      <c r="M47" s="62"/>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c r="AN47" s="23"/>
      <c r="AO47" s="23"/>
      <c r="AP47" s="23"/>
      <c r="AQ47" s="23"/>
      <c r="AR47" s="23"/>
      <c r="AS47" s="23"/>
      <c r="AT47" s="23"/>
      <c r="AU47" s="23"/>
      <c r="AV47" s="23"/>
      <c r="AW47" s="23"/>
      <c r="AX47" s="23"/>
      <c r="AY47" s="23"/>
      <c r="AZ47" s="23"/>
      <c r="BA47" s="23"/>
      <c r="BB47" s="23"/>
      <c r="BC47" s="23"/>
      <c r="BD47" s="23"/>
      <c r="BE47" s="23"/>
      <c r="BF47" s="23"/>
      <c r="BG47" s="23"/>
      <c r="BH47" s="23"/>
      <c r="BI47" s="23"/>
      <c r="BJ47" s="23"/>
      <c r="BK47" s="23"/>
      <c r="BL47" s="23"/>
      <c r="BM47" s="23"/>
    </row>
    <row r="48" spans="1:92" s="52" customFormat="1" ht="23" x14ac:dyDescent="0.25">
      <c r="B48" s="51" t="s">
        <v>169</v>
      </c>
      <c r="C48" s="57" t="s">
        <v>170</v>
      </c>
      <c r="D48" s="55"/>
      <c r="E48" s="55"/>
      <c r="F48" s="56" t="s">
        <v>171</v>
      </c>
      <c r="G48" s="19"/>
      <c r="H48" s="58">
        <v>45689</v>
      </c>
      <c r="I48" s="56" t="s">
        <v>172</v>
      </c>
      <c r="J48" s="55"/>
      <c r="K48" s="55"/>
      <c r="L48" s="55"/>
      <c r="M48" s="54"/>
      <c r="N48" s="53"/>
      <c r="O48" s="53"/>
      <c r="P48" s="53"/>
      <c r="Q48" s="53"/>
      <c r="R48" s="53"/>
      <c r="S48" s="53"/>
      <c r="T48" s="53"/>
      <c r="U48" s="53"/>
      <c r="V48" s="53"/>
      <c r="W48" s="53"/>
      <c r="X48" s="53"/>
      <c r="Y48" s="53"/>
      <c r="Z48" s="53"/>
      <c r="AA48" s="53"/>
      <c r="AB48" s="53"/>
      <c r="AC48" s="53"/>
      <c r="AD48" s="53"/>
      <c r="AE48" s="53"/>
      <c r="AF48" s="53"/>
      <c r="AG48" s="53"/>
      <c r="AH48" s="53"/>
      <c r="AI48" s="53"/>
      <c r="AJ48" s="53"/>
      <c r="AK48" s="53"/>
      <c r="AL48" s="53"/>
      <c r="AM48" s="53"/>
      <c r="AN48" s="53"/>
      <c r="AO48" s="53"/>
      <c r="AP48" s="53"/>
      <c r="AQ48" s="53"/>
      <c r="AR48" s="53"/>
      <c r="AS48" s="53"/>
      <c r="AT48" s="53"/>
      <c r="AU48" s="53"/>
      <c r="AV48" s="53"/>
      <c r="AW48" s="53"/>
      <c r="AX48" s="53"/>
      <c r="AY48" s="53"/>
      <c r="AZ48" s="53"/>
      <c r="BA48" s="53"/>
      <c r="BB48" s="53"/>
      <c r="BC48" s="53"/>
      <c r="BD48" s="53"/>
      <c r="BE48" s="53"/>
      <c r="BF48" s="53"/>
      <c r="BG48" s="53"/>
      <c r="BH48" s="53"/>
      <c r="BI48" s="53"/>
      <c r="BJ48" s="53"/>
      <c r="BK48" s="53"/>
      <c r="BL48" s="53"/>
      <c r="BM48" s="53"/>
    </row>
    <row r="49" spans="2:65" ht="23" x14ac:dyDescent="0.25">
      <c r="B49" s="51" t="s">
        <v>173</v>
      </c>
      <c r="C49" s="57" t="s">
        <v>174</v>
      </c>
      <c r="D49" s="4"/>
      <c r="E49" s="4"/>
      <c r="F49" s="56" t="s">
        <v>150</v>
      </c>
      <c r="G49" s="19"/>
      <c r="H49" s="5">
        <v>45719</v>
      </c>
      <c r="I49" s="56" t="s">
        <v>172</v>
      </c>
      <c r="J49" s="4"/>
      <c r="K49" s="4"/>
      <c r="L49" s="4"/>
      <c r="M49" s="3"/>
    </row>
    <row r="50" spans="2:65" ht="23" x14ac:dyDescent="0.25">
      <c r="B50" s="51" t="s">
        <v>175</v>
      </c>
      <c r="C50" s="57" t="s">
        <v>176</v>
      </c>
      <c r="D50" s="4"/>
      <c r="E50" s="4"/>
      <c r="F50" s="56" t="s">
        <v>171</v>
      </c>
      <c r="G50" s="19"/>
      <c r="H50" s="5">
        <v>45719</v>
      </c>
      <c r="I50" s="56" t="s">
        <v>172</v>
      </c>
      <c r="J50" s="4"/>
      <c r="K50" s="4"/>
      <c r="L50" s="4"/>
      <c r="M50" s="3"/>
    </row>
    <row r="51" spans="2:65" ht="29.25" customHeight="1" x14ac:dyDescent="0.25">
      <c r="B51" s="51" t="s">
        <v>177</v>
      </c>
      <c r="C51" s="57" t="s">
        <v>178</v>
      </c>
      <c r="D51" s="4"/>
      <c r="E51" s="4"/>
      <c r="F51" s="56" t="s">
        <v>179</v>
      </c>
      <c r="G51" s="19"/>
      <c r="H51" s="5">
        <v>45715</v>
      </c>
      <c r="I51" s="56" t="s">
        <v>180</v>
      </c>
      <c r="J51" s="4"/>
      <c r="K51" s="4"/>
      <c r="L51" s="4"/>
      <c r="M51" s="3"/>
    </row>
    <row r="52" spans="2:65" ht="23" x14ac:dyDescent="0.25">
      <c r="B52" s="51" t="s">
        <v>181</v>
      </c>
      <c r="C52" s="57" t="s">
        <v>182</v>
      </c>
      <c r="D52" s="4"/>
      <c r="E52" s="4"/>
      <c r="F52" s="56" t="s">
        <v>183</v>
      </c>
      <c r="G52" s="19"/>
      <c r="H52" s="5">
        <v>45719</v>
      </c>
      <c r="I52" s="56" t="s">
        <v>184</v>
      </c>
      <c r="J52" s="4"/>
      <c r="K52" s="4"/>
      <c r="L52" s="4"/>
      <c r="M52" s="3"/>
    </row>
    <row r="53" spans="2:65" ht="23" x14ac:dyDescent="0.25">
      <c r="B53" s="51" t="s">
        <v>185</v>
      </c>
      <c r="C53" s="57" t="s">
        <v>186</v>
      </c>
      <c r="D53" s="4"/>
      <c r="E53" s="4"/>
      <c r="F53" s="56" t="s">
        <v>167</v>
      </c>
      <c r="G53" s="19"/>
      <c r="H53" s="5">
        <v>45719</v>
      </c>
      <c r="I53" s="56" t="s">
        <v>184</v>
      </c>
      <c r="J53" s="4"/>
      <c r="K53" s="4"/>
      <c r="L53" s="4"/>
      <c r="M53" s="3"/>
    </row>
    <row r="54" spans="2:65" ht="23" x14ac:dyDescent="0.25">
      <c r="B54" s="51" t="s">
        <v>187</v>
      </c>
      <c r="C54" s="57" t="s">
        <v>188</v>
      </c>
      <c r="D54" s="4"/>
      <c r="E54" s="4"/>
      <c r="F54" s="56" t="s">
        <v>167</v>
      </c>
      <c r="G54" s="19"/>
      <c r="H54" s="5">
        <v>45719</v>
      </c>
      <c r="I54" s="56" t="s">
        <v>184</v>
      </c>
      <c r="J54" s="4"/>
      <c r="K54" s="4"/>
      <c r="L54" s="4"/>
      <c r="M54" s="3"/>
    </row>
    <row r="55" spans="2:65" ht="23" x14ac:dyDescent="0.25">
      <c r="B55" s="51" t="s">
        <v>189</v>
      </c>
      <c r="C55" s="57" t="s">
        <v>190</v>
      </c>
      <c r="D55" s="4"/>
      <c r="E55" s="4"/>
      <c r="F55" s="56" t="s">
        <v>167</v>
      </c>
      <c r="G55" s="19"/>
      <c r="H55" s="5">
        <v>45719</v>
      </c>
      <c r="I55" s="56" t="s">
        <v>184</v>
      </c>
      <c r="J55" s="4"/>
      <c r="K55" s="4"/>
      <c r="L55" s="4"/>
      <c r="M55" s="3"/>
    </row>
    <row r="56" spans="2:65" ht="41.25" customHeight="1" x14ac:dyDescent="0.25">
      <c r="B56" s="51" t="s">
        <v>191</v>
      </c>
      <c r="C56" s="57" t="s">
        <v>192</v>
      </c>
      <c r="D56" s="4"/>
      <c r="E56" s="4"/>
      <c r="F56" s="56" t="s">
        <v>150</v>
      </c>
      <c r="G56" s="19"/>
      <c r="H56" s="5">
        <v>45694</v>
      </c>
      <c r="I56" s="56" t="s">
        <v>168</v>
      </c>
      <c r="J56" s="4"/>
      <c r="K56" s="4"/>
      <c r="L56" s="4"/>
      <c r="M56" s="3"/>
    </row>
    <row r="57" spans="2:65" s="22" customFormat="1" x14ac:dyDescent="0.25">
      <c r="B57" s="35">
        <v>3</v>
      </c>
      <c r="C57" s="34" t="s">
        <v>193</v>
      </c>
      <c r="D57" s="31"/>
      <c r="E57" s="31"/>
      <c r="F57" s="33" t="s">
        <v>2</v>
      </c>
      <c r="G57" s="69"/>
      <c r="H57" s="68">
        <v>45719</v>
      </c>
      <c r="I57" s="68">
        <v>45723</v>
      </c>
      <c r="J57" s="31"/>
      <c r="K57" s="31"/>
      <c r="L57" s="31"/>
      <c r="M57" s="30"/>
      <c r="N57" s="23"/>
      <c r="O57" s="23"/>
      <c r="P57" s="23"/>
      <c r="Q57" s="23"/>
      <c r="R57" s="23"/>
      <c r="S57" s="23"/>
      <c r="T57" s="23"/>
      <c r="U57" s="23"/>
      <c r="V57" s="23"/>
      <c r="W57" s="23"/>
      <c r="X57" s="23"/>
      <c r="Y57" s="23"/>
      <c r="Z57" s="23"/>
      <c r="AA57" s="23"/>
      <c r="AB57" s="23"/>
      <c r="AC57" s="23"/>
      <c r="AD57" s="23"/>
      <c r="AE57" s="23"/>
      <c r="AF57" s="23"/>
      <c r="AG57" s="23"/>
      <c r="AH57" s="23"/>
      <c r="AI57" s="23"/>
      <c r="AJ57" s="23"/>
      <c r="AK57" s="23"/>
      <c r="AL57" s="23"/>
      <c r="AM57" s="23"/>
      <c r="AN57" s="23"/>
      <c r="AO57" s="23"/>
      <c r="AP57" s="23"/>
      <c r="AQ57" s="23"/>
      <c r="AR57" s="23"/>
      <c r="AS57" s="23"/>
      <c r="AT57" s="23"/>
      <c r="AU57" s="23"/>
      <c r="AV57" s="23"/>
      <c r="AW57" s="23"/>
      <c r="AX57" s="23"/>
      <c r="AY57" s="23"/>
      <c r="AZ57" s="23"/>
      <c r="BA57" s="23"/>
      <c r="BB57" s="23"/>
      <c r="BC57" s="23"/>
      <c r="BD57" s="23"/>
      <c r="BE57" s="23"/>
      <c r="BF57" s="23"/>
      <c r="BG57" s="23"/>
      <c r="BH57" s="23"/>
      <c r="BI57" s="23"/>
      <c r="BJ57" s="23"/>
      <c r="BK57" s="23"/>
      <c r="BL57" s="23"/>
      <c r="BM57" s="23"/>
    </row>
    <row r="58" spans="2:65" s="22" customFormat="1" ht="34.5" x14ac:dyDescent="0.25">
      <c r="B58" s="67" t="s">
        <v>194</v>
      </c>
      <c r="C58" s="66" t="s">
        <v>195</v>
      </c>
      <c r="D58" s="63"/>
      <c r="E58" s="63"/>
      <c r="F58" s="65" t="s">
        <v>196</v>
      </c>
      <c r="G58" s="39"/>
      <c r="H58" s="64">
        <v>45719</v>
      </c>
      <c r="I58" s="64">
        <v>45723</v>
      </c>
      <c r="J58" s="63"/>
      <c r="K58" s="63"/>
      <c r="L58" s="63"/>
      <c r="M58" s="62"/>
      <c r="N58" s="23"/>
      <c r="O58" s="23"/>
      <c r="P58" s="23"/>
      <c r="Q58" s="23"/>
      <c r="R58" s="23"/>
      <c r="S58" s="23"/>
      <c r="T58" s="23"/>
      <c r="U58" s="23"/>
      <c r="V58" s="23"/>
      <c r="W58" s="23"/>
      <c r="X58" s="23"/>
      <c r="Y58" s="23"/>
      <c r="Z58" s="23"/>
      <c r="AA58" s="23"/>
      <c r="AB58" s="23"/>
      <c r="AC58" s="23"/>
      <c r="AD58" s="23"/>
      <c r="AE58" s="23"/>
      <c r="AF58" s="23"/>
      <c r="AG58" s="23"/>
      <c r="AH58" s="23"/>
      <c r="AI58" s="23"/>
      <c r="AJ58" s="23"/>
      <c r="AK58" s="23"/>
      <c r="AL58" s="23"/>
      <c r="AM58" s="23"/>
      <c r="AN58" s="23"/>
      <c r="AO58" s="23"/>
      <c r="AP58" s="23"/>
      <c r="AQ58" s="23"/>
      <c r="AR58" s="23"/>
      <c r="AS58" s="23"/>
      <c r="AT58" s="23"/>
      <c r="AU58" s="23"/>
      <c r="AV58" s="23"/>
      <c r="AW58" s="23"/>
      <c r="AX58" s="23"/>
      <c r="AY58" s="23"/>
      <c r="AZ58" s="23"/>
      <c r="BA58" s="23"/>
      <c r="BB58" s="23"/>
      <c r="BC58" s="23"/>
      <c r="BD58" s="23"/>
      <c r="BE58" s="23"/>
      <c r="BF58" s="23"/>
      <c r="BG58" s="23"/>
      <c r="BH58" s="23"/>
      <c r="BI58" s="23"/>
      <c r="BJ58" s="23"/>
      <c r="BK58" s="23"/>
      <c r="BL58" s="23"/>
      <c r="BM58" s="23"/>
    </row>
    <row r="59" spans="2:65" s="22" customFormat="1" x14ac:dyDescent="0.25">
      <c r="B59" s="67" t="s">
        <v>197</v>
      </c>
      <c r="C59" s="66" t="s">
        <v>198</v>
      </c>
      <c r="D59" s="63"/>
      <c r="E59" s="63"/>
      <c r="F59" s="65"/>
      <c r="G59" s="39"/>
      <c r="H59" s="64"/>
      <c r="I59" s="64"/>
      <c r="J59" s="63"/>
      <c r="K59" s="63"/>
      <c r="L59" s="63"/>
      <c r="M59" s="62"/>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3"/>
      <c r="BK59" s="23"/>
      <c r="BL59" s="23"/>
      <c r="BM59" s="23"/>
    </row>
    <row r="60" spans="2:65" s="52" customFormat="1" ht="41.25" customHeight="1" x14ac:dyDescent="0.25">
      <c r="B60" s="51" t="s">
        <v>199</v>
      </c>
      <c r="C60" s="57" t="s">
        <v>200</v>
      </c>
      <c r="D60" s="55"/>
      <c r="E60" s="55"/>
      <c r="F60" s="56" t="s">
        <v>201</v>
      </c>
      <c r="G60" s="61"/>
      <c r="H60" s="56" t="s">
        <v>202</v>
      </c>
      <c r="I60" s="56" t="s">
        <v>203</v>
      </c>
      <c r="J60" s="55"/>
      <c r="K60" s="55"/>
      <c r="L60" s="55"/>
      <c r="M60" s="54"/>
      <c r="N60" s="53"/>
      <c r="O60" s="53"/>
      <c r="P60" s="53"/>
      <c r="Q60" s="53"/>
      <c r="R60" s="53"/>
      <c r="S60" s="53"/>
      <c r="T60" s="53"/>
      <c r="U60" s="53"/>
      <c r="V60" s="53"/>
      <c r="W60" s="53"/>
      <c r="X60" s="53"/>
      <c r="Y60" s="53"/>
      <c r="Z60" s="53"/>
      <c r="AA60" s="53"/>
      <c r="AB60" s="53"/>
      <c r="AC60" s="53"/>
      <c r="AD60" s="53"/>
      <c r="AE60" s="53"/>
      <c r="AF60" s="53"/>
      <c r="AG60" s="53"/>
      <c r="AH60" s="53"/>
      <c r="AI60" s="53"/>
      <c r="AJ60" s="53"/>
      <c r="AK60" s="53"/>
      <c r="AL60" s="53"/>
      <c r="AM60" s="53"/>
      <c r="AN60" s="53"/>
      <c r="AO60" s="53"/>
      <c r="AP60" s="53"/>
      <c r="AQ60" s="53"/>
      <c r="AR60" s="53"/>
      <c r="AS60" s="53"/>
      <c r="AT60" s="53"/>
      <c r="AU60" s="53"/>
      <c r="AV60" s="53"/>
      <c r="AW60" s="53"/>
      <c r="AX60" s="53"/>
      <c r="AY60" s="53"/>
      <c r="AZ60" s="53"/>
      <c r="BA60" s="53"/>
      <c r="BB60" s="53"/>
      <c r="BC60" s="53"/>
      <c r="BD60" s="53"/>
      <c r="BE60" s="53"/>
      <c r="BF60" s="53"/>
      <c r="BG60" s="53"/>
      <c r="BH60" s="53"/>
      <c r="BI60" s="53"/>
      <c r="BJ60" s="53"/>
      <c r="BK60" s="53"/>
      <c r="BL60" s="53"/>
      <c r="BM60" s="53"/>
    </row>
    <row r="61" spans="2:65" ht="41.25" customHeight="1" x14ac:dyDescent="0.25">
      <c r="B61" s="51" t="s">
        <v>204</v>
      </c>
      <c r="C61" s="57" t="s">
        <v>205</v>
      </c>
      <c r="D61" s="55"/>
      <c r="E61" s="55"/>
      <c r="F61" s="56" t="s">
        <v>201</v>
      </c>
      <c r="G61" s="49"/>
      <c r="H61" s="58" t="s">
        <v>202</v>
      </c>
      <c r="I61" s="56" t="s">
        <v>203</v>
      </c>
      <c r="J61" s="55"/>
      <c r="K61" s="55"/>
      <c r="L61" s="55"/>
      <c r="M61" s="54"/>
    </row>
    <row r="62" spans="2:65" ht="41.25" customHeight="1" x14ac:dyDescent="0.25">
      <c r="B62" s="51" t="s">
        <v>206</v>
      </c>
      <c r="C62" s="57" t="s">
        <v>207</v>
      </c>
      <c r="D62" s="55" t="s">
        <v>208</v>
      </c>
      <c r="E62" s="55"/>
      <c r="F62" s="56" t="s">
        <v>201</v>
      </c>
      <c r="G62" s="49"/>
      <c r="H62" s="58" t="s">
        <v>209</v>
      </c>
      <c r="I62" s="56" t="s">
        <v>209</v>
      </c>
      <c r="J62" s="55"/>
      <c r="K62" s="55"/>
      <c r="L62" s="55"/>
      <c r="M62" s="54"/>
    </row>
    <row r="63" spans="2:65" s="43" customFormat="1" ht="41.25" customHeight="1" x14ac:dyDescent="0.25">
      <c r="B63" s="51" t="s">
        <v>210</v>
      </c>
      <c r="C63" s="50" t="s">
        <v>211</v>
      </c>
      <c r="D63" s="46"/>
      <c r="E63" s="46"/>
      <c r="F63" s="47" t="s">
        <v>154</v>
      </c>
      <c r="G63" s="49"/>
      <c r="H63" s="47" t="s">
        <v>202</v>
      </c>
      <c r="I63" s="47" t="s">
        <v>212</v>
      </c>
      <c r="J63" s="46"/>
      <c r="K63" s="46"/>
      <c r="L63" s="46"/>
      <c r="M63" s="45"/>
      <c r="N63" s="44"/>
      <c r="O63" s="44"/>
      <c r="P63" s="44"/>
      <c r="Q63" s="44"/>
      <c r="R63" s="44"/>
      <c r="S63" s="44"/>
      <c r="T63" s="44"/>
      <c r="U63" s="44"/>
      <c r="V63" s="44"/>
      <c r="W63" s="44"/>
      <c r="X63" s="44"/>
      <c r="Y63" s="44"/>
      <c r="Z63" s="44"/>
      <c r="AA63" s="44"/>
      <c r="AB63" s="44"/>
      <c r="AC63" s="44"/>
      <c r="AD63" s="44"/>
      <c r="AE63" s="44"/>
      <c r="AF63" s="44"/>
      <c r="AG63" s="44"/>
      <c r="AH63" s="44"/>
      <c r="AI63" s="44"/>
      <c r="AJ63" s="44"/>
      <c r="AK63" s="44"/>
      <c r="AL63" s="44"/>
      <c r="AM63" s="44"/>
      <c r="AN63" s="44"/>
      <c r="AO63" s="44"/>
      <c r="AP63" s="44"/>
      <c r="AQ63" s="44"/>
      <c r="AR63" s="44"/>
      <c r="AS63" s="44"/>
      <c r="AT63" s="44"/>
      <c r="AU63" s="44"/>
      <c r="AV63" s="44"/>
      <c r="AW63" s="44"/>
      <c r="AX63" s="44"/>
      <c r="AY63" s="44"/>
      <c r="AZ63" s="44"/>
      <c r="BA63" s="44"/>
      <c r="BB63" s="44"/>
      <c r="BC63" s="44"/>
      <c r="BD63" s="44"/>
      <c r="BE63" s="44"/>
      <c r="BF63" s="44"/>
      <c r="BG63" s="44"/>
      <c r="BH63" s="44"/>
      <c r="BI63" s="44"/>
      <c r="BJ63" s="44"/>
      <c r="BK63" s="44"/>
      <c r="BL63" s="44"/>
      <c r="BM63" s="44"/>
    </row>
    <row r="64" spans="2:65" s="52" customFormat="1" ht="41.25" customHeight="1" x14ac:dyDescent="0.25">
      <c r="B64" s="51" t="s">
        <v>213</v>
      </c>
      <c r="C64" s="57" t="s">
        <v>214</v>
      </c>
      <c r="D64" s="55"/>
      <c r="E64" s="55"/>
      <c r="F64" s="56" t="s">
        <v>150</v>
      </c>
      <c r="G64" s="49"/>
      <c r="H64" s="56" t="s">
        <v>215</v>
      </c>
      <c r="I64" s="56" t="s">
        <v>215</v>
      </c>
      <c r="J64" s="55"/>
      <c r="K64" s="55"/>
      <c r="L64" s="55"/>
      <c r="M64" s="54"/>
      <c r="N64" s="53"/>
      <c r="O64" s="53"/>
      <c r="P64" s="53"/>
      <c r="Q64" s="53"/>
      <c r="R64" s="53"/>
      <c r="S64" s="53"/>
      <c r="T64" s="53"/>
      <c r="U64" s="53"/>
      <c r="V64" s="53"/>
      <c r="W64" s="53"/>
      <c r="X64" s="53"/>
      <c r="Y64" s="53"/>
      <c r="Z64" s="53"/>
      <c r="AA64" s="53"/>
      <c r="AB64" s="53"/>
      <c r="AC64" s="53"/>
      <c r="AD64" s="53"/>
      <c r="AE64" s="53"/>
      <c r="AF64" s="53"/>
      <c r="AG64" s="53"/>
      <c r="AH64" s="53"/>
      <c r="AI64" s="53"/>
      <c r="AJ64" s="53"/>
      <c r="AK64" s="53"/>
      <c r="AL64" s="53"/>
      <c r="AM64" s="53"/>
      <c r="AN64" s="53"/>
      <c r="AO64" s="53"/>
      <c r="AP64" s="53"/>
      <c r="AQ64" s="53"/>
      <c r="AR64" s="53"/>
      <c r="AS64" s="53"/>
      <c r="AT64" s="53"/>
      <c r="AU64" s="53"/>
      <c r="AV64" s="53"/>
      <c r="AW64" s="53"/>
      <c r="AX64" s="53"/>
      <c r="AY64" s="53"/>
      <c r="AZ64" s="53"/>
      <c r="BA64" s="53"/>
      <c r="BB64" s="53"/>
      <c r="BC64" s="53"/>
      <c r="BD64" s="53"/>
      <c r="BE64" s="53"/>
      <c r="BF64" s="53"/>
      <c r="BG64" s="53"/>
      <c r="BH64" s="53"/>
      <c r="BI64" s="53"/>
      <c r="BJ64" s="53"/>
      <c r="BK64" s="53"/>
      <c r="BL64" s="53"/>
      <c r="BM64" s="53"/>
    </row>
    <row r="65" spans="2:65" s="52" customFormat="1" ht="41.25" customHeight="1" x14ac:dyDescent="0.25">
      <c r="B65" s="51" t="s">
        <v>216</v>
      </c>
      <c r="C65" s="57" t="s">
        <v>217</v>
      </c>
      <c r="D65" s="55"/>
      <c r="E65" s="55"/>
      <c r="F65" s="56" t="s">
        <v>167</v>
      </c>
      <c r="G65" s="49"/>
      <c r="H65" s="58" t="s">
        <v>202</v>
      </c>
      <c r="I65" s="56" t="s">
        <v>212</v>
      </c>
      <c r="J65" s="55"/>
      <c r="K65" s="55"/>
      <c r="L65" s="55"/>
      <c r="M65" s="54"/>
      <c r="N65" s="53"/>
      <c r="O65" s="53"/>
      <c r="P65" s="53"/>
      <c r="Q65" s="53"/>
      <c r="R65" s="53"/>
      <c r="S65" s="53"/>
      <c r="T65" s="53"/>
      <c r="U65" s="53"/>
      <c r="V65" s="53"/>
      <c r="W65" s="53"/>
      <c r="X65" s="53"/>
      <c r="Y65" s="53"/>
      <c r="Z65" s="53"/>
      <c r="AA65" s="53"/>
      <c r="AB65" s="53"/>
      <c r="AC65" s="53"/>
      <c r="AD65" s="53"/>
      <c r="AE65" s="53"/>
      <c r="AF65" s="53"/>
      <c r="AG65" s="53"/>
      <c r="AH65" s="53"/>
      <c r="AI65" s="53"/>
      <c r="AJ65" s="53"/>
      <c r="AK65" s="53"/>
      <c r="AL65" s="53"/>
      <c r="AM65" s="53"/>
      <c r="AN65" s="53"/>
      <c r="AO65" s="53"/>
      <c r="AP65" s="53"/>
      <c r="AQ65" s="53"/>
      <c r="AR65" s="53"/>
      <c r="AS65" s="53"/>
      <c r="AT65" s="53"/>
      <c r="AU65" s="53"/>
      <c r="AV65" s="53"/>
      <c r="AW65" s="53"/>
      <c r="AX65" s="53"/>
      <c r="AY65" s="53"/>
      <c r="AZ65" s="53"/>
      <c r="BA65" s="53"/>
      <c r="BB65" s="53"/>
      <c r="BC65" s="53"/>
      <c r="BD65" s="53"/>
      <c r="BE65" s="53"/>
      <c r="BF65" s="53"/>
      <c r="BG65" s="53"/>
      <c r="BH65" s="53"/>
      <c r="BI65" s="53"/>
      <c r="BJ65" s="53"/>
      <c r="BK65" s="53"/>
      <c r="BL65" s="53"/>
      <c r="BM65" s="53"/>
    </row>
    <row r="66" spans="2:65" s="52" customFormat="1" ht="41.25" customHeight="1" x14ac:dyDescent="0.25">
      <c r="B66" s="51" t="s">
        <v>218</v>
      </c>
      <c r="C66" s="57" t="s">
        <v>219</v>
      </c>
      <c r="D66" s="55"/>
      <c r="E66" s="55"/>
      <c r="F66" s="56" t="s">
        <v>167</v>
      </c>
      <c r="G66" s="49"/>
      <c r="H66" s="58" t="s">
        <v>202</v>
      </c>
      <c r="I66" s="60" t="s">
        <v>212</v>
      </c>
      <c r="J66" s="55"/>
      <c r="K66" s="55"/>
      <c r="L66" s="55"/>
      <c r="M66" s="54"/>
      <c r="N66" s="53"/>
      <c r="O66" s="53"/>
      <c r="P66" s="53"/>
      <c r="Q66" s="53"/>
      <c r="R66" s="53"/>
      <c r="S66" s="53"/>
      <c r="T66" s="53"/>
      <c r="U66" s="53"/>
      <c r="V66" s="53"/>
      <c r="W66" s="53"/>
      <c r="X66" s="53"/>
      <c r="Y66" s="53"/>
      <c r="Z66" s="53"/>
      <c r="AA66" s="53"/>
      <c r="AB66" s="53"/>
      <c r="AC66" s="53"/>
      <c r="AD66" s="53"/>
      <c r="AE66" s="53"/>
      <c r="AF66" s="53"/>
      <c r="AG66" s="53"/>
      <c r="AH66" s="53"/>
      <c r="AI66" s="53"/>
      <c r="AJ66" s="53"/>
      <c r="AK66" s="53"/>
      <c r="AL66" s="53"/>
      <c r="AM66" s="53"/>
      <c r="AN66" s="53"/>
      <c r="AO66" s="53"/>
      <c r="AP66" s="53"/>
      <c r="AQ66" s="53"/>
      <c r="AR66" s="53"/>
      <c r="AS66" s="53"/>
      <c r="AT66" s="53"/>
      <c r="AU66" s="53"/>
      <c r="AV66" s="53"/>
      <c r="AW66" s="53"/>
      <c r="AX66" s="53"/>
      <c r="AY66" s="53"/>
      <c r="AZ66" s="53"/>
      <c r="BA66" s="53"/>
      <c r="BB66" s="53"/>
      <c r="BC66" s="53"/>
      <c r="BD66" s="53"/>
      <c r="BE66" s="53"/>
      <c r="BF66" s="53"/>
      <c r="BG66" s="53"/>
      <c r="BH66" s="53"/>
      <c r="BI66" s="53"/>
      <c r="BJ66" s="53"/>
      <c r="BK66" s="53"/>
      <c r="BL66" s="53"/>
      <c r="BM66" s="53"/>
    </row>
    <row r="67" spans="2:65" s="52" customFormat="1" ht="23" x14ac:dyDescent="0.25">
      <c r="B67" s="173" t="s">
        <v>220</v>
      </c>
      <c r="C67" s="57" t="s">
        <v>221</v>
      </c>
      <c r="D67" s="55"/>
      <c r="E67" s="55"/>
      <c r="F67" s="176" t="s">
        <v>154</v>
      </c>
      <c r="G67" s="49"/>
      <c r="H67" s="58" t="s">
        <v>202</v>
      </c>
      <c r="I67" s="56" t="s">
        <v>222</v>
      </c>
      <c r="J67" s="55"/>
      <c r="K67" s="55"/>
      <c r="L67" s="55"/>
      <c r="M67" s="54"/>
      <c r="N67" s="53"/>
      <c r="O67" s="53"/>
      <c r="P67" s="53"/>
      <c r="Q67" s="53"/>
      <c r="R67" s="53"/>
      <c r="S67" s="53"/>
      <c r="T67" s="53"/>
      <c r="U67" s="53"/>
      <c r="V67" s="53"/>
      <c r="W67" s="53"/>
      <c r="X67" s="53"/>
      <c r="Y67" s="53"/>
      <c r="Z67" s="53"/>
      <c r="AA67" s="53"/>
      <c r="AB67" s="53"/>
      <c r="AC67" s="53"/>
      <c r="AD67" s="53"/>
      <c r="AE67" s="53"/>
      <c r="AF67" s="53"/>
      <c r="AG67" s="53"/>
      <c r="AH67" s="53"/>
      <c r="AI67" s="53"/>
      <c r="AJ67" s="53"/>
      <c r="AK67" s="53"/>
      <c r="AL67" s="53"/>
      <c r="AM67" s="53"/>
      <c r="AN67" s="53"/>
      <c r="AO67" s="53"/>
      <c r="AP67" s="53"/>
      <c r="AQ67" s="53"/>
      <c r="AR67" s="53"/>
      <c r="AS67" s="53"/>
      <c r="AT67" s="53"/>
      <c r="AU67" s="53"/>
      <c r="AV67" s="53"/>
      <c r="AW67" s="53"/>
      <c r="AX67" s="53"/>
      <c r="AY67" s="53"/>
      <c r="AZ67" s="53"/>
      <c r="BA67" s="53"/>
      <c r="BB67" s="53"/>
      <c r="BC67" s="53"/>
      <c r="BD67" s="53"/>
      <c r="BE67" s="53"/>
      <c r="BF67" s="53"/>
      <c r="BG67" s="53"/>
      <c r="BH67" s="53"/>
      <c r="BI67" s="53"/>
      <c r="BJ67" s="53"/>
      <c r="BK67" s="53"/>
      <c r="BL67" s="53"/>
      <c r="BM67" s="53"/>
    </row>
    <row r="68" spans="2:65" s="52" customFormat="1" x14ac:dyDescent="0.25">
      <c r="B68" s="174"/>
      <c r="C68" s="59" t="s">
        <v>223</v>
      </c>
      <c r="D68" s="55"/>
      <c r="E68" s="55"/>
      <c r="F68" s="176"/>
      <c r="G68" s="49"/>
      <c r="H68" s="58" t="s">
        <v>202</v>
      </c>
      <c r="I68" s="56" t="s">
        <v>172</v>
      </c>
      <c r="J68" s="55"/>
      <c r="K68" s="55"/>
      <c r="L68" s="55"/>
      <c r="M68" s="54"/>
      <c r="N68" s="53"/>
      <c r="O68" s="53"/>
      <c r="P68" s="53"/>
      <c r="Q68" s="53"/>
      <c r="R68" s="53"/>
      <c r="S68" s="53"/>
      <c r="T68" s="53"/>
      <c r="U68" s="53"/>
      <c r="V68" s="53"/>
      <c r="W68" s="53"/>
      <c r="X68" s="53"/>
      <c r="Y68" s="53"/>
      <c r="Z68" s="53"/>
      <c r="AA68" s="53"/>
      <c r="AB68" s="53"/>
      <c r="AC68" s="53"/>
      <c r="AD68" s="53"/>
      <c r="AE68" s="53"/>
      <c r="AF68" s="53"/>
      <c r="AG68" s="53"/>
      <c r="AH68" s="53"/>
      <c r="AI68" s="53"/>
      <c r="AJ68" s="53"/>
      <c r="AK68" s="53"/>
      <c r="AL68" s="53"/>
      <c r="AM68" s="53"/>
      <c r="AN68" s="53"/>
      <c r="AO68" s="53"/>
      <c r="AP68" s="53"/>
      <c r="AQ68" s="53"/>
      <c r="AR68" s="53"/>
      <c r="AS68" s="53"/>
      <c r="AT68" s="53"/>
      <c r="AU68" s="53"/>
      <c r="AV68" s="53"/>
      <c r="AW68" s="53"/>
      <c r="AX68" s="53"/>
      <c r="AY68" s="53"/>
      <c r="AZ68" s="53"/>
      <c r="BA68" s="53"/>
      <c r="BB68" s="53"/>
      <c r="BC68" s="53"/>
      <c r="BD68" s="53"/>
      <c r="BE68" s="53"/>
      <c r="BF68" s="53"/>
      <c r="BG68" s="53"/>
      <c r="BH68" s="53"/>
      <c r="BI68" s="53"/>
      <c r="BJ68" s="53"/>
      <c r="BK68" s="53"/>
      <c r="BL68" s="53"/>
      <c r="BM68" s="53"/>
    </row>
    <row r="69" spans="2:65" s="52" customFormat="1" x14ac:dyDescent="0.25">
      <c r="B69" s="174"/>
      <c r="C69" s="59" t="s">
        <v>224</v>
      </c>
      <c r="D69" s="55"/>
      <c r="E69" s="55"/>
      <c r="F69" s="176"/>
      <c r="G69" s="49"/>
      <c r="H69" s="58" t="s">
        <v>172</v>
      </c>
      <c r="I69" s="56" t="s">
        <v>225</v>
      </c>
      <c r="J69" s="55"/>
      <c r="K69" s="55"/>
      <c r="L69" s="55"/>
      <c r="M69" s="54"/>
      <c r="N69" s="53"/>
      <c r="O69" s="53"/>
      <c r="P69" s="53"/>
      <c r="Q69" s="53"/>
      <c r="R69" s="53"/>
      <c r="S69" s="53"/>
      <c r="T69" s="53"/>
      <c r="U69" s="53"/>
      <c r="V69" s="53"/>
      <c r="W69" s="53"/>
      <c r="X69" s="53"/>
      <c r="Y69" s="53"/>
      <c r="Z69" s="53"/>
      <c r="AA69" s="53"/>
      <c r="AB69" s="53"/>
      <c r="AC69" s="53"/>
      <c r="AD69" s="53"/>
      <c r="AE69" s="53"/>
      <c r="AF69" s="53"/>
      <c r="AG69" s="53"/>
      <c r="AH69" s="53"/>
      <c r="AI69" s="53"/>
      <c r="AJ69" s="53"/>
      <c r="AK69" s="53"/>
      <c r="AL69" s="53"/>
      <c r="AM69" s="53"/>
      <c r="AN69" s="53"/>
      <c r="AO69" s="53"/>
      <c r="AP69" s="53"/>
      <c r="AQ69" s="53"/>
      <c r="AR69" s="53"/>
      <c r="AS69" s="53"/>
      <c r="AT69" s="53"/>
      <c r="AU69" s="53"/>
      <c r="AV69" s="53"/>
      <c r="AW69" s="53"/>
      <c r="AX69" s="53"/>
      <c r="AY69" s="53"/>
      <c r="AZ69" s="53"/>
      <c r="BA69" s="53"/>
      <c r="BB69" s="53"/>
      <c r="BC69" s="53"/>
      <c r="BD69" s="53"/>
      <c r="BE69" s="53"/>
      <c r="BF69" s="53"/>
      <c r="BG69" s="53"/>
      <c r="BH69" s="53"/>
      <c r="BI69" s="53"/>
      <c r="BJ69" s="53"/>
      <c r="BK69" s="53"/>
      <c r="BL69" s="53"/>
      <c r="BM69" s="53"/>
    </row>
    <row r="70" spans="2:65" s="52" customFormat="1" x14ac:dyDescent="0.25">
      <c r="B70" s="175"/>
      <c r="C70" s="59" t="s">
        <v>226</v>
      </c>
      <c r="D70" s="55"/>
      <c r="E70" s="55"/>
      <c r="F70" s="176"/>
      <c r="G70" s="49"/>
      <c r="H70" s="58" t="s">
        <v>227</v>
      </c>
      <c r="I70" s="56" t="s">
        <v>228</v>
      </c>
      <c r="J70" s="55"/>
      <c r="K70" s="55"/>
      <c r="L70" s="55"/>
      <c r="M70" s="54"/>
      <c r="N70" s="53"/>
      <c r="O70" s="53"/>
      <c r="P70" s="53"/>
      <c r="Q70" s="53"/>
      <c r="R70" s="53"/>
      <c r="S70" s="53"/>
      <c r="T70" s="53"/>
      <c r="U70" s="53"/>
      <c r="V70" s="53"/>
      <c r="W70" s="53"/>
      <c r="X70" s="53"/>
      <c r="Y70" s="53"/>
      <c r="Z70" s="53"/>
      <c r="AA70" s="53"/>
      <c r="AB70" s="53"/>
      <c r="AC70" s="53"/>
      <c r="AD70" s="53"/>
      <c r="AE70" s="53"/>
      <c r="AF70" s="53"/>
      <c r="AG70" s="53"/>
      <c r="AH70" s="53"/>
      <c r="AI70" s="53"/>
      <c r="AJ70" s="53"/>
      <c r="AK70" s="53"/>
      <c r="AL70" s="53"/>
      <c r="AM70" s="53"/>
      <c r="AN70" s="53"/>
      <c r="AO70" s="53"/>
      <c r="AP70" s="53"/>
      <c r="AQ70" s="53"/>
      <c r="AR70" s="53"/>
      <c r="AS70" s="53"/>
      <c r="AT70" s="53"/>
      <c r="AU70" s="53"/>
      <c r="AV70" s="53"/>
      <c r="AW70" s="53"/>
      <c r="AX70" s="53"/>
      <c r="AY70" s="53"/>
      <c r="AZ70" s="53"/>
      <c r="BA70" s="53"/>
      <c r="BB70" s="53"/>
      <c r="BC70" s="53"/>
      <c r="BD70" s="53"/>
      <c r="BE70" s="53"/>
      <c r="BF70" s="53"/>
      <c r="BG70" s="53"/>
      <c r="BH70" s="53"/>
      <c r="BI70" s="53"/>
      <c r="BJ70" s="53"/>
      <c r="BK70" s="53"/>
      <c r="BL70" s="53"/>
      <c r="BM70" s="53"/>
    </row>
    <row r="71" spans="2:65" s="52" customFormat="1" ht="41.25" customHeight="1" x14ac:dyDescent="0.25">
      <c r="B71" s="51" t="s">
        <v>229</v>
      </c>
      <c r="C71" s="57" t="s">
        <v>230</v>
      </c>
      <c r="D71" s="55"/>
      <c r="E71" s="55"/>
      <c r="F71" s="56" t="s">
        <v>231</v>
      </c>
      <c r="G71" s="49"/>
      <c r="H71" s="58" t="s">
        <v>232</v>
      </c>
      <c r="I71" s="56" t="s">
        <v>233</v>
      </c>
      <c r="J71" s="55"/>
      <c r="K71" s="55"/>
      <c r="L71" s="55"/>
      <c r="M71" s="54"/>
      <c r="N71" s="53"/>
      <c r="O71" s="53"/>
      <c r="P71" s="53"/>
      <c r="Q71" s="53"/>
      <c r="R71" s="53"/>
      <c r="S71" s="53"/>
      <c r="T71" s="53"/>
      <c r="U71" s="53"/>
      <c r="V71" s="53"/>
      <c r="W71" s="53"/>
      <c r="X71" s="53"/>
      <c r="Y71" s="53"/>
      <c r="Z71" s="53"/>
      <c r="AA71" s="53"/>
      <c r="AB71" s="53"/>
      <c r="AC71" s="53"/>
      <c r="AD71" s="53"/>
      <c r="AE71" s="53"/>
      <c r="AF71" s="53"/>
      <c r="AG71" s="53"/>
      <c r="AH71" s="53"/>
      <c r="AI71" s="53"/>
      <c r="AJ71" s="53"/>
      <c r="AK71" s="53"/>
      <c r="AL71" s="53"/>
      <c r="AM71" s="53"/>
      <c r="AN71" s="53"/>
      <c r="AO71" s="53"/>
      <c r="AP71" s="53"/>
      <c r="AQ71" s="53"/>
      <c r="AR71" s="53"/>
      <c r="AS71" s="53"/>
      <c r="AT71" s="53"/>
      <c r="AU71" s="53"/>
      <c r="AV71" s="53"/>
      <c r="AW71" s="53"/>
      <c r="AX71" s="53"/>
      <c r="AY71" s="53"/>
      <c r="AZ71" s="53"/>
      <c r="BA71" s="53"/>
      <c r="BB71" s="53"/>
      <c r="BC71" s="53"/>
      <c r="BD71" s="53"/>
      <c r="BE71" s="53"/>
      <c r="BF71" s="53"/>
      <c r="BG71" s="53"/>
      <c r="BH71" s="53"/>
      <c r="BI71" s="53"/>
      <c r="BJ71" s="53"/>
      <c r="BK71" s="53"/>
      <c r="BL71" s="53"/>
      <c r="BM71" s="53"/>
    </row>
    <row r="72" spans="2:65" s="52" customFormat="1" ht="41.25" customHeight="1" x14ac:dyDescent="0.25">
      <c r="B72" s="51" t="s">
        <v>234</v>
      </c>
      <c r="C72" s="57" t="s">
        <v>235</v>
      </c>
      <c r="D72" s="55"/>
      <c r="E72" s="55"/>
      <c r="F72" s="56" t="s">
        <v>167</v>
      </c>
      <c r="G72" s="49"/>
      <c r="H72" s="56" t="s">
        <v>236</v>
      </c>
      <c r="I72" s="56" t="s">
        <v>180</v>
      </c>
      <c r="J72" s="55"/>
      <c r="K72" s="55"/>
      <c r="L72" s="55"/>
      <c r="M72" s="54"/>
      <c r="N72" s="53"/>
      <c r="O72" s="53"/>
      <c r="P72" s="53"/>
      <c r="Q72" s="53"/>
      <c r="R72" s="53"/>
      <c r="S72" s="53"/>
      <c r="T72" s="53"/>
      <c r="U72" s="53"/>
      <c r="V72" s="53"/>
      <c r="W72" s="53"/>
      <c r="X72" s="53"/>
      <c r="Y72" s="53"/>
      <c r="Z72" s="53"/>
      <c r="AA72" s="53"/>
      <c r="AB72" s="53"/>
      <c r="AC72" s="53"/>
      <c r="AD72" s="53"/>
      <c r="AE72" s="53"/>
      <c r="AF72" s="53"/>
      <c r="AG72" s="53"/>
      <c r="AH72" s="53"/>
      <c r="AI72" s="53"/>
      <c r="AJ72" s="53"/>
      <c r="AK72" s="53"/>
      <c r="AL72" s="53"/>
      <c r="AM72" s="53"/>
      <c r="AN72" s="53"/>
      <c r="AO72" s="53"/>
      <c r="AP72" s="53"/>
      <c r="AQ72" s="53"/>
      <c r="AR72" s="53"/>
      <c r="AS72" s="53"/>
      <c r="AT72" s="53"/>
      <c r="AU72" s="53"/>
      <c r="AV72" s="53"/>
      <c r="AW72" s="53"/>
      <c r="AX72" s="53"/>
      <c r="AY72" s="53"/>
      <c r="AZ72" s="53"/>
      <c r="BA72" s="53"/>
      <c r="BB72" s="53"/>
      <c r="BC72" s="53"/>
      <c r="BD72" s="53"/>
      <c r="BE72" s="53"/>
      <c r="BF72" s="53"/>
      <c r="BG72" s="53"/>
      <c r="BH72" s="53"/>
      <c r="BI72" s="53"/>
      <c r="BJ72" s="53"/>
      <c r="BK72" s="53"/>
      <c r="BL72" s="53"/>
      <c r="BM72" s="53"/>
    </row>
    <row r="73" spans="2:65" s="43" customFormat="1" ht="41.25" customHeight="1" x14ac:dyDescent="0.25">
      <c r="B73" s="51" t="s">
        <v>237</v>
      </c>
      <c r="C73" s="50" t="s">
        <v>238</v>
      </c>
      <c r="D73" s="46"/>
      <c r="E73" s="46"/>
      <c r="F73" s="47" t="s">
        <v>171</v>
      </c>
      <c r="G73" s="49"/>
      <c r="H73" s="48" t="s">
        <v>239</v>
      </c>
      <c r="I73" s="47" t="s">
        <v>240</v>
      </c>
      <c r="J73" s="46"/>
      <c r="K73" s="46"/>
      <c r="L73" s="46"/>
      <c r="M73" s="45"/>
      <c r="N73" s="44"/>
      <c r="O73" s="44"/>
      <c r="P73" s="44"/>
      <c r="Q73" s="44"/>
      <c r="R73" s="44"/>
      <c r="S73" s="44"/>
      <c r="T73" s="44"/>
      <c r="U73" s="44"/>
      <c r="V73" s="44"/>
      <c r="W73" s="44"/>
      <c r="X73" s="44"/>
      <c r="Y73" s="44"/>
      <c r="Z73" s="44"/>
      <c r="AA73" s="44"/>
      <c r="AB73" s="44"/>
      <c r="AC73" s="44"/>
      <c r="AD73" s="44"/>
      <c r="AE73" s="44"/>
      <c r="AF73" s="44"/>
      <c r="AG73" s="44"/>
      <c r="AH73" s="44"/>
      <c r="AI73" s="44"/>
      <c r="AJ73" s="44"/>
      <c r="AK73" s="44"/>
      <c r="AL73" s="44"/>
      <c r="AM73" s="44"/>
      <c r="AN73" s="44"/>
      <c r="AO73" s="44"/>
      <c r="AP73" s="44"/>
      <c r="AQ73" s="44"/>
      <c r="AR73" s="44"/>
      <c r="AS73" s="44"/>
      <c r="AT73" s="44"/>
      <c r="AU73" s="44"/>
      <c r="AV73" s="44"/>
      <c r="AW73" s="44"/>
      <c r="AX73" s="44"/>
      <c r="AY73" s="44"/>
      <c r="AZ73" s="44"/>
      <c r="BA73" s="44"/>
      <c r="BB73" s="44"/>
      <c r="BC73" s="44"/>
      <c r="BD73" s="44"/>
      <c r="BE73" s="44"/>
      <c r="BF73" s="44"/>
      <c r="BG73" s="44"/>
      <c r="BH73" s="44"/>
      <c r="BI73" s="44"/>
      <c r="BJ73" s="44"/>
      <c r="BK73" s="44"/>
      <c r="BL73" s="44"/>
      <c r="BM73" s="44"/>
    </row>
    <row r="74" spans="2:65" ht="34.5" x14ac:dyDescent="0.25">
      <c r="B74" s="42" t="s">
        <v>241</v>
      </c>
      <c r="C74" s="41" t="s">
        <v>242</v>
      </c>
      <c r="D74" s="37"/>
      <c r="E74" s="37"/>
      <c r="F74" s="40" t="s">
        <v>243</v>
      </c>
      <c r="G74" s="39"/>
      <c r="H74" s="38">
        <v>45733</v>
      </c>
      <c r="I74" s="38">
        <v>45772</v>
      </c>
      <c r="J74" s="37"/>
      <c r="K74" s="37"/>
      <c r="L74" s="37"/>
      <c r="M74" s="36"/>
    </row>
    <row r="75" spans="2:65" ht="51.75" customHeight="1" x14ac:dyDescent="0.25">
      <c r="B75" s="42" t="s">
        <v>244</v>
      </c>
      <c r="C75" s="41" t="s">
        <v>245</v>
      </c>
      <c r="D75" s="37"/>
      <c r="E75" s="37"/>
      <c r="F75" s="40" t="s">
        <v>243</v>
      </c>
      <c r="G75" s="39"/>
      <c r="H75" s="38">
        <v>45733</v>
      </c>
      <c r="I75" s="38">
        <v>45772</v>
      </c>
      <c r="J75" s="37"/>
      <c r="K75" s="37"/>
      <c r="L75" s="37"/>
      <c r="M75" s="36"/>
    </row>
    <row r="76" spans="2:65" ht="58.5" customHeight="1" x14ac:dyDescent="0.25">
      <c r="B76" s="42" t="s">
        <v>246</v>
      </c>
      <c r="C76" s="41" t="s">
        <v>247</v>
      </c>
      <c r="D76" s="37"/>
      <c r="E76" s="37"/>
      <c r="F76" s="40" t="s">
        <v>154</v>
      </c>
      <c r="G76" s="39"/>
      <c r="H76" s="38">
        <v>45733</v>
      </c>
      <c r="I76" s="38">
        <v>45772</v>
      </c>
      <c r="J76" s="37"/>
      <c r="K76" s="37"/>
      <c r="L76" s="37"/>
      <c r="M76" s="36"/>
    </row>
    <row r="77" spans="2:65" ht="23" x14ac:dyDescent="0.25">
      <c r="B77" s="42" t="s">
        <v>248</v>
      </c>
      <c r="C77" s="41" t="s">
        <v>249</v>
      </c>
      <c r="D77" s="37"/>
      <c r="E77" s="37"/>
      <c r="F77" s="40" t="s">
        <v>243</v>
      </c>
      <c r="G77" s="39"/>
      <c r="H77" s="38">
        <v>45769</v>
      </c>
      <c r="I77" s="38">
        <v>45772</v>
      </c>
      <c r="J77" s="37"/>
      <c r="K77" s="37"/>
      <c r="L77" s="37"/>
      <c r="M77" s="36"/>
    </row>
    <row r="78" spans="2:65" s="22" customFormat="1" ht="34.5" x14ac:dyDescent="0.25">
      <c r="B78" s="35">
        <v>4</v>
      </c>
      <c r="C78" s="34" t="s">
        <v>250</v>
      </c>
      <c r="D78" s="31"/>
      <c r="E78" s="31"/>
      <c r="F78" s="33" t="s">
        <v>251</v>
      </c>
      <c r="G78" s="31"/>
      <c r="H78" s="32"/>
      <c r="I78" s="32"/>
      <c r="J78" s="31"/>
      <c r="K78" s="31"/>
      <c r="L78" s="31"/>
      <c r="M78" s="30"/>
      <c r="N78" s="23"/>
      <c r="O78" s="23"/>
      <c r="P78" s="23"/>
      <c r="Q78" s="23"/>
      <c r="R78" s="23"/>
      <c r="S78" s="23"/>
      <c r="T78" s="23"/>
      <c r="U78" s="23"/>
      <c r="V78" s="23"/>
      <c r="W78" s="23"/>
      <c r="X78" s="23"/>
      <c r="Y78" s="23"/>
      <c r="Z78" s="23"/>
      <c r="AA78" s="23"/>
      <c r="AB78" s="23"/>
      <c r="AC78" s="23"/>
      <c r="AD78" s="23"/>
      <c r="AE78" s="23"/>
      <c r="AF78" s="23"/>
      <c r="AG78" s="23"/>
      <c r="AH78" s="23"/>
      <c r="AI78" s="23"/>
      <c r="AJ78" s="23"/>
      <c r="AK78" s="23"/>
      <c r="AL78" s="23"/>
      <c r="AM78" s="23"/>
      <c r="AN78" s="23"/>
      <c r="AO78" s="23"/>
      <c r="AP78" s="23"/>
      <c r="AQ78" s="23"/>
      <c r="AR78" s="23"/>
      <c r="AS78" s="23"/>
      <c r="AT78" s="23"/>
      <c r="AU78" s="23"/>
      <c r="AV78" s="23"/>
      <c r="AW78" s="23"/>
      <c r="AX78" s="23"/>
      <c r="AY78" s="23"/>
      <c r="AZ78" s="23"/>
      <c r="BA78" s="23"/>
      <c r="BB78" s="23"/>
      <c r="BC78" s="23"/>
      <c r="BD78" s="23"/>
      <c r="BE78" s="23"/>
      <c r="BF78" s="23"/>
      <c r="BG78" s="23"/>
      <c r="BH78" s="23"/>
      <c r="BI78" s="23"/>
      <c r="BJ78" s="23"/>
      <c r="BK78" s="23"/>
      <c r="BL78" s="23"/>
      <c r="BM78" s="23"/>
    </row>
    <row r="79" spans="2:65" s="22" customFormat="1" ht="34.5" x14ac:dyDescent="0.25">
      <c r="B79" s="29" t="s">
        <v>252</v>
      </c>
      <c r="C79" s="28" t="s">
        <v>253</v>
      </c>
      <c r="D79" s="25"/>
      <c r="E79" s="25"/>
      <c r="F79" s="27" t="s">
        <v>251</v>
      </c>
      <c r="G79" s="25"/>
      <c r="H79" s="26"/>
      <c r="I79" s="26"/>
      <c r="J79" s="25"/>
      <c r="K79" s="25"/>
      <c r="L79" s="25"/>
      <c r="M79" s="24"/>
      <c r="N79" s="23"/>
      <c r="O79" s="23"/>
      <c r="P79" s="23"/>
      <c r="Q79" s="23"/>
      <c r="R79" s="23"/>
      <c r="S79" s="23"/>
      <c r="T79" s="23"/>
      <c r="U79" s="23"/>
      <c r="V79" s="23"/>
      <c r="W79" s="23"/>
      <c r="X79" s="23"/>
      <c r="Y79" s="23"/>
      <c r="Z79" s="23"/>
      <c r="AA79" s="23"/>
      <c r="AB79" s="23"/>
      <c r="AC79" s="23"/>
      <c r="AD79" s="23"/>
      <c r="AE79" s="23"/>
      <c r="AF79" s="23"/>
      <c r="AG79" s="23"/>
      <c r="AH79" s="23"/>
      <c r="AI79" s="23"/>
      <c r="AJ79" s="23"/>
      <c r="AK79" s="23"/>
      <c r="AL79" s="23"/>
      <c r="AM79" s="23"/>
      <c r="AN79" s="23"/>
      <c r="AO79" s="23"/>
      <c r="AP79" s="23"/>
      <c r="AQ79" s="23"/>
      <c r="AR79" s="23"/>
      <c r="AS79" s="23"/>
      <c r="AT79" s="23"/>
      <c r="AU79" s="23"/>
      <c r="AV79" s="23"/>
      <c r="AW79" s="23"/>
      <c r="AX79" s="23"/>
      <c r="AY79" s="23"/>
      <c r="AZ79" s="23"/>
      <c r="BA79" s="23"/>
      <c r="BB79" s="23"/>
      <c r="BC79" s="23"/>
      <c r="BD79" s="23"/>
      <c r="BE79" s="23"/>
      <c r="BF79" s="23"/>
      <c r="BG79" s="23"/>
      <c r="BH79" s="23"/>
      <c r="BI79" s="23"/>
      <c r="BJ79" s="23"/>
      <c r="BK79" s="23"/>
      <c r="BL79" s="23"/>
      <c r="BM79" s="23"/>
    </row>
    <row r="80" spans="2:65" ht="34.5" x14ac:dyDescent="0.25">
      <c r="B80" s="9" t="s">
        <v>254</v>
      </c>
      <c r="C80" s="7" t="s">
        <v>255</v>
      </c>
      <c r="D80" s="4"/>
      <c r="E80" s="4"/>
      <c r="F80" s="6" t="s">
        <v>251</v>
      </c>
      <c r="G80" s="4"/>
      <c r="H80" s="5">
        <v>45775</v>
      </c>
      <c r="I80" s="5">
        <v>45777</v>
      </c>
      <c r="J80" s="4"/>
      <c r="K80" s="4"/>
      <c r="L80" s="4"/>
      <c r="M80" s="3"/>
    </row>
    <row r="81" spans="2:13" s="2" customFormat="1" ht="23" x14ac:dyDescent="0.25">
      <c r="B81" s="9" t="s">
        <v>256</v>
      </c>
      <c r="C81" s="7" t="s">
        <v>257</v>
      </c>
      <c r="D81" s="4"/>
      <c r="E81" s="4"/>
      <c r="F81" s="6" t="s">
        <v>251</v>
      </c>
      <c r="G81" s="4"/>
      <c r="H81" s="5">
        <v>45782</v>
      </c>
      <c r="I81" s="5">
        <v>45782</v>
      </c>
      <c r="J81" s="4"/>
      <c r="K81" s="4"/>
      <c r="L81" s="4"/>
      <c r="M81" s="3"/>
    </row>
    <row r="82" spans="2:13" s="2" customFormat="1" ht="23" x14ac:dyDescent="0.25">
      <c r="B82" s="9" t="s">
        <v>258</v>
      </c>
      <c r="C82" s="7" t="s">
        <v>259</v>
      </c>
      <c r="D82" s="4"/>
      <c r="E82" s="4"/>
      <c r="F82" s="6" t="s">
        <v>251</v>
      </c>
      <c r="G82" s="4"/>
      <c r="H82" s="5">
        <v>45717</v>
      </c>
      <c r="I82" s="5">
        <v>45772</v>
      </c>
      <c r="J82" s="4"/>
      <c r="K82" s="4"/>
      <c r="L82" s="4"/>
      <c r="M82" s="3"/>
    </row>
    <row r="83" spans="2:13" s="2" customFormat="1" ht="23" x14ac:dyDescent="0.25">
      <c r="B83" s="9" t="s">
        <v>260</v>
      </c>
      <c r="C83" s="7" t="s">
        <v>261</v>
      </c>
      <c r="D83" s="4"/>
      <c r="E83" s="4"/>
      <c r="F83" s="6" t="s">
        <v>251</v>
      </c>
      <c r="G83" s="4"/>
      <c r="H83" s="5">
        <v>45717</v>
      </c>
      <c r="I83" s="5">
        <v>45772</v>
      </c>
      <c r="J83" s="4"/>
      <c r="K83" s="4"/>
      <c r="L83" s="4"/>
      <c r="M83" s="3"/>
    </row>
    <row r="84" spans="2:13" s="2" customFormat="1" ht="23" x14ac:dyDescent="0.25">
      <c r="B84" s="9" t="s">
        <v>262</v>
      </c>
      <c r="C84" s="7" t="s">
        <v>263</v>
      </c>
      <c r="D84" s="4"/>
      <c r="E84" s="4"/>
      <c r="F84" s="6" t="s">
        <v>251</v>
      </c>
      <c r="G84" s="4"/>
      <c r="H84" s="5">
        <v>45717</v>
      </c>
      <c r="I84" s="5">
        <v>45772</v>
      </c>
      <c r="J84" s="4"/>
      <c r="K84" s="4"/>
      <c r="L84" s="4"/>
      <c r="M84" s="3"/>
    </row>
    <row r="85" spans="2:13" s="2" customFormat="1" ht="23" x14ac:dyDescent="0.25">
      <c r="B85" s="9" t="s">
        <v>264</v>
      </c>
      <c r="C85" s="7" t="s">
        <v>265</v>
      </c>
      <c r="D85" s="4"/>
      <c r="E85" s="4"/>
      <c r="F85" s="6" t="s">
        <v>251</v>
      </c>
      <c r="G85" s="4"/>
      <c r="H85" s="5">
        <v>45717</v>
      </c>
      <c r="I85" s="5">
        <v>45772</v>
      </c>
      <c r="J85" s="4"/>
      <c r="K85" s="4"/>
      <c r="L85" s="4"/>
      <c r="M85" s="3"/>
    </row>
    <row r="86" spans="2:13" s="2" customFormat="1" ht="23" x14ac:dyDescent="0.25">
      <c r="B86" s="9" t="s">
        <v>266</v>
      </c>
      <c r="C86" s="7" t="s">
        <v>267</v>
      </c>
      <c r="D86" s="4"/>
      <c r="E86" s="4"/>
      <c r="F86" s="6" t="s">
        <v>251</v>
      </c>
      <c r="G86" s="4"/>
      <c r="H86" s="5">
        <v>45717</v>
      </c>
      <c r="I86" s="5">
        <v>45772</v>
      </c>
      <c r="J86" s="4"/>
      <c r="K86" s="4"/>
      <c r="L86" s="4"/>
      <c r="M86" s="3"/>
    </row>
    <row r="87" spans="2:13" s="2" customFormat="1" ht="23" x14ac:dyDescent="0.25">
      <c r="B87" s="9" t="s">
        <v>268</v>
      </c>
      <c r="C87" s="7" t="s">
        <v>269</v>
      </c>
      <c r="D87" s="4"/>
      <c r="E87" s="4"/>
      <c r="F87" s="6" t="s">
        <v>251</v>
      </c>
      <c r="G87" s="4"/>
      <c r="H87" s="5">
        <v>45717</v>
      </c>
      <c r="I87" s="5">
        <v>45772</v>
      </c>
      <c r="J87" s="4"/>
      <c r="K87" s="4"/>
      <c r="L87" s="4"/>
      <c r="M87" s="3"/>
    </row>
    <row r="88" spans="2:13" s="2" customFormat="1" ht="23" x14ac:dyDescent="0.25">
      <c r="B88" s="9" t="s">
        <v>270</v>
      </c>
      <c r="C88" s="7" t="s">
        <v>271</v>
      </c>
      <c r="D88" s="4"/>
      <c r="E88" s="4"/>
      <c r="F88" s="6" t="s">
        <v>251</v>
      </c>
      <c r="G88" s="4"/>
      <c r="H88" s="5">
        <v>45717</v>
      </c>
      <c r="I88" s="5">
        <v>45772</v>
      </c>
      <c r="J88" s="4"/>
      <c r="K88" s="4"/>
      <c r="L88" s="4"/>
      <c r="M88" s="3"/>
    </row>
    <row r="89" spans="2:13" s="2" customFormat="1" ht="23" x14ac:dyDescent="0.25">
      <c r="B89" s="9" t="s">
        <v>272</v>
      </c>
      <c r="C89" s="7" t="s">
        <v>273</v>
      </c>
      <c r="D89" s="4"/>
      <c r="E89" s="4"/>
      <c r="F89" s="6" t="s">
        <v>251</v>
      </c>
      <c r="G89" s="4"/>
      <c r="H89" s="5">
        <v>45717</v>
      </c>
      <c r="I89" s="5">
        <v>45772</v>
      </c>
      <c r="J89" s="4"/>
      <c r="K89" s="4"/>
      <c r="L89" s="4"/>
      <c r="M89" s="3"/>
    </row>
    <row r="90" spans="2:13" s="2" customFormat="1" ht="23" x14ac:dyDescent="0.25">
      <c r="B90" s="9" t="s">
        <v>274</v>
      </c>
      <c r="C90" s="7" t="s">
        <v>275</v>
      </c>
      <c r="D90" s="4"/>
      <c r="E90" s="4"/>
      <c r="F90" s="6" t="s">
        <v>251</v>
      </c>
      <c r="G90" s="4"/>
      <c r="H90" s="5">
        <v>45717</v>
      </c>
      <c r="I90" s="5">
        <v>45772</v>
      </c>
      <c r="J90" s="4"/>
      <c r="K90" s="4"/>
      <c r="L90" s="4"/>
      <c r="M90" s="3"/>
    </row>
    <row r="91" spans="2:13" s="2" customFormat="1" ht="23" x14ac:dyDescent="0.25">
      <c r="B91" s="9" t="s">
        <v>276</v>
      </c>
      <c r="C91" s="7" t="s">
        <v>277</v>
      </c>
      <c r="D91" s="4"/>
      <c r="E91" s="4"/>
      <c r="F91" s="6" t="s">
        <v>251</v>
      </c>
      <c r="G91" s="4"/>
      <c r="H91" s="5">
        <v>45717</v>
      </c>
      <c r="I91" s="5">
        <v>45772</v>
      </c>
      <c r="J91" s="4"/>
      <c r="K91" s="4"/>
      <c r="L91" s="4"/>
      <c r="M91" s="3"/>
    </row>
    <row r="92" spans="2:13" s="2" customFormat="1" ht="23" x14ac:dyDescent="0.25">
      <c r="B92" s="9" t="s">
        <v>278</v>
      </c>
      <c r="C92" s="7" t="s">
        <v>279</v>
      </c>
      <c r="D92" s="4"/>
      <c r="E92" s="4"/>
      <c r="F92" s="6" t="s">
        <v>251</v>
      </c>
      <c r="G92" s="4"/>
      <c r="H92" s="5">
        <v>45717</v>
      </c>
      <c r="I92" s="5">
        <v>45772</v>
      </c>
      <c r="J92" s="4"/>
      <c r="K92" s="4"/>
      <c r="L92" s="4"/>
      <c r="M92" s="3"/>
    </row>
    <row r="93" spans="2:13" s="2" customFormat="1" ht="23" x14ac:dyDescent="0.25">
      <c r="B93" s="9" t="s">
        <v>280</v>
      </c>
      <c r="C93" s="7" t="s">
        <v>281</v>
      </c>
      <c r="D93" s="4"/>
      <c r="E93" s="4"/>
      <c r="F93" s="6" t="s">
        <v>251</v>
      </c>
      <c r="G93" s="4"/>
      <c r="H93" s="5">
        <v>45717</v>
      </c>
      <c r="I93" s="5">
        <v>45772</v>
      </c>
      <c r="J93" s="4"/>
      <c r="K93" s="4"/>
      <c r="L93" s="4"/>
      <c r="M93" s="3"/>
    </row>
    <row r="94" spans="2:13" s="2" customFormat="1" ht="23" x14ac:dyDescent="0.25">
      <c r="B94" s="9" t="s">
        <v>282</v>
      </c>
      <c r="C94" s="7" t="s">
        <v>283</v>
      </c>
      <c r="D94" s="4"/>
      <c r="E94" s="4"/>
      <c r="F94" s="6" t="s">
        <v>251</v>
      </c>
      <c r="G94" s="4"/>
      <c r="H94" s="5">
        <v>45717</v>
      </c>
      <c r="I94" s="5">
        <v>45772</v>
      </c>
      <c r="J94" s="4"/>
      <c r="K94" s="4"/>
      <c r="L94" s="4"/>
      <c r="M94" s="3"/>
    </row>
    <row r="95" spans="2:13" s="2" customFormat="1" ht="23" x14ac:dyDescent="0.25">
      <c r="B95" s="9" t="s">
        <v>284</v>
      </c>
      <c r="C95" s="7" t="s">
        <v>285</v>
      </c>
      <c r="D95" s="4"/>
      <c r="E95" s="4"/>
      <c r="F95" s="6" t="s">
        <v>251</v>
      </c>
      <c r="G95" s="4"/>
      <c r="H95" s="5">
        <v>45717</v>
      </c>
      <c r="I95" s="5">
        <v>45772</v>
      </c>
      <c r="J95" s="4"/>
      <c r="K95" s="4"/>
      <c r="L95" s="4"/>
      <c r="M95" s="3"/>
    </row>
    <row r="96" spans="2:13" s="2" customFormat="1" ht="23" x14ac:dyDescent="0.25">
      <c r="B96" s="9" t="s">
        <v>286</v>
      </c>
      <c r="C96" s="7" t="s">
        <v>287</v>
      </c>
      <c r="D96" s="4"/>
      <c r="E96" s="4"/>
      <c r="F96" s="6" t="s">
        <v>251</v>
      </c>
      <c r="G96" s="4"/>
      <c r="H96" s="5">
        <v>45717</v>
      </c>
      <c r="I96" s="5">
        <v>45772</v>
      </c>
      <c r="J96" s="4"/>
      <c r="K96" s="4"/>
      <c r="L96" s="4"/>
      <c r="M96" s="3"/>
    </row>
    <row r="97" spans="2:65" ht="23" x14ac:dyDescent="0.25">
      <c r="B97" s="9" t="s">
        <v>288</v>
      </c>
      <c r="C97" s="7" t="s">
        <v>289</v>
      </c>
      <c r="D97" s="4"/>
      <c r="E97" s="4"/>
      <c r="F97" s="6" t="s">
        <v>251</v>
      </c>
      <c r="G97" s="4"/>
      <c r="H97" s="5">
        <v>45717</v>
      </c>
      <c r="I97" s="5">
        <v>45772</v>
      </c>
      <c r="J97" s="4"/>
      <c r="K97" s="4"/>
      <c r="L97" s="4"/>
      <c r="M97" s="3"/>
    </row>
    <row r="98" spans="2:65" ht="23" x14ac:dyDescent="0.25">
      <c r="B98" s="9" t="s">
        <v>290</v>
      </c>
      <c r="C98" s="7" t="s">
        <v>291</v>
      </c>
      <c r="D98" s="4"/>
      <c r="E98" s="4"/>
      <c r="F98" s="6" t="s">
        <v>251</v>
      </c>
      <c r="G98" s="4"/>
      <c r="H98" s="5">
        <v>45717</v>
      </c>
      <c r="I98" s="5">
        <v>45772</v>
      </c>
      <c r="J98" s="4"/>
      <c r="K98" s="4"/>
      <c r="L98" s="4"/>
      <c r="M98" s="3"/>
    </row>
    <row r="99" spans="2:65" ht="23" x14ac:dyDescent="0.25">
      <c r="B99" s="9" t="s">
        <v>292</v>
      </c>
      <c r="C99" s="7" t="s">
        <v>293</v>
      </c>
      <c r="D99" s="4"/>
      <c r="E99" s="4"/>
      <c r="F99" s="6" t="s">
        <v>251</v>
      </c>
      <c r="G99" s="4"/>
      <c r="H99" s="5">
        <v>45717</v>
      </c>
      <c r="I99" s="5">
        <v>45772</v>
      </c>
      <c r="J99" s="4"/>
      <c r="K99" s="4"/>
      <c r="L99" s="4"/>
      <c r="M99" s="3"/>
    </row>
    <row r="100" spans="2:65" ht="23" x14ac:dyDescent="0.25">
      <c r="B100" s="9" t="s">
        <v>294</v>
      </c>
      <c r="C100" s="7" t="s">
        <v>295</v>
      </c>
      <c r="D100" s="4"/>
      <c r="E100" s="4"/>
      <c r="F100" s="6" t="s">
        <v>251</v>
      </c>
      <c r="G100" s="4"/>
      <c r="H100" s="5">
        <v>45717</v>
      </c>
      <c r="I100" s="5">
        <v>45772</v>
      </c>
      <c r="J100" s="4"/>
      <c r="K100" s="4"/>
      <c r="L100" s="4"/>
      <c r="M100" s="3"/>
    </row>
    <row r="101" spans="2:65" ht="23" x14ac:dyDescent="0.25">
      <c r="B101" s="9" t="s">
        <v>296</v>
      </c>
      <c r="C101" s="7" t="s">
        <v>297</v>
      </c>
      <c r="D101" s="4"/>
      <c r="E101" s="4"/>
      <c r="F101" s="6" t="s">
        <v>251</v>
      </c>
      <c r="G101" s="4"/>
      <c r="H101" s="5">
        <v>45717</v>
      </c>
      <c r="I101" s="5">
        <v>45772</v>
      </c>
      <c r="J101" s="4"/>
      <c r="K101" s="4"/>
      <c r="L101" s="4"/>
      <c r="M101" s="3"/>
    </row>
    <row r="102" spans="2:65" ht="23" x14ac:dyDescent="0.25">
      <c r="B102" s="9" t="s">
        <v>298</v>
      </c>
      <c r="C102" s="7" t="s">
        <v>299</v>
      </c>
      <c r="D102" s="4"/>
      <c r="E102" s="4"/>
      <c r="F102" s="6" t="s">
        <v>251</v>
      </c>
      <c r="G102" s="4"/>
      <c r="H102" s="5">
        <v>45717</v>
      </c>
      <c r="I102" s="5">
        <v>45772</v>
      </c>
      <c r="J102" s="4"/>
      <c r="K102" s="4"/>
      <c r="L102" s="4"/>
      <c r="M102" s="3"/>
    </row>
    <row r="103" spans="2:65" ht="23" x14ac:dyDescent="0.25">
      <c r="B103" s="9" t="s">
        <v>300</v>
      </c>
      <c r="C103" s="7" t="s">
        <v>301</v>
      </c>
      <c r="D103" s="4"/>
      <c r="E103" s="4"/>
      <c r="F103" s="6" t="s">
        <v>251</v>
      </c>
      <c r="G103" s="4"/>
      <c r="H103" s="5">
        <v>45717</v>
      </c>
      <c r="I103" s="5">
        <v>45772</v>
      </c>
      <c r="J103" s="4"/>
      <c r="K103" s="4"/>
      <c r="L103" s="4"/>
      <c r="M103" s="3"/>
    </row>
    <row r="104" spans="2:65" ht="23" x14ac:dyDescent="0.25">
      <c r="B104" s="9" t="s">
        <v>302</v>
      </c>
      <c r="C104" s="7" t="s">
        <v>303</v>
      </c>
      <c r="D104" s="4"/>
      <c r="E104" s="4"/>
      <c r="F104" s="6" t="s">
        <v>251</v>
      </c>
      <c r="G104" s="4"/>
      <c r="H104" s="5">
        <v>45717</v>
      </c>
      <c r="I104" s="5">
        <v>45772</v>
      </c>
      <c r="J104" s="4"/>
      <c r="K104" s="4"/>
      <c r="L104" s="4"/>
      <c r="M104" s="3"/>
    </row>
    <row r="105" spans="2:65" ht="23" x14ac:dyDescent="0.25">
      <c r="B105" s="9" t="s">
        <v>304</v>
      </c>
      <c r="C105" s="7" t="s">
        <v>305</v>
      </c>
      <c r="D105" s="4"/>
      <c r="E105" s="4"/>
      <c r="F105" s="6" t="s">
        <v>251</v>
      </c>
      <c r="G105" s="4"/>
      <c r="H105" s="5">
        <v>45717</v>
      </c>
      <c r="I105" s="5">
        <v>45772</v>
      </c>
      <c r="J105" s="4"/>
      <c r="K105" s="4"/>
      <c r="L105" s="4"/>
      <c r="M105" s="3"/>
    </row>
    <row r="106" spans="2:65" ht="23" x14ac:dyDescent="0.25">
      <c r="B106" s="9" t="s">
        <v>306</v>
      </c>
      <c r="C106" s="7" t="s">
        <v>307</v>
      </c>
      <c r="D106" s="4"/>
      <c r="E106" s="4"/>
      <c r="F106" s="6" t="s">
        <v>251</v>
      </c>
      <c r="G106" s="4"/>
      <c r="H106" s="5">
        <v>45717</v>
      </c>
      <c r="I106" s="5">
        <v>45772</v>
      </c>
      <c r="J106" s="4"/>
      <c r="K106" s="4"/>
      <c r="L106" s="4"/>
      <c r="M106" s="3"/>
    </row>
    <row r="107" spans="2:65" ht="23" x14ac:dyDescent="0.25">
      <c r="B107" s="9" t="s">
        <v>308</v>
      </c>
      <c r="C107" s="21" t="s">
        <v>309</v>
      </c>
      <c r="D107" s="6"/>
      <c r="E107" s="20"/>
      <c r="F107" s="6" t="s">
        <v>74</v>
      </c>
      <c r="G107" s="19"/>
      <c r="H107" s="5">
        <v>45717</v>
      </c>
      <c r="I107" s="5">
        <v>45772</v>
      </c>
      <c r="J107" s="18"/>
      <c r="K107" s="17"/>
      <c r="L107" s="16"/>
      <c r="M107" s="15">
        <f>NETWORKDAYS(J107,K107)</f>
        <v>0</v>
      </c>
      <c r="N107" s="14" t="str">
        <f t="shared" ref="N107:AS107" si="40">IF(OR(AND(N$5&lt;=$J107,N$5&lt;=$H107,N$5&lt;=$K107,N$5&lt;=$I107),AND(N$5&lt;=$J107,N$5+7&gt;$H107,N$5&lt;=$K107,N$5+7&gt;$I107),AND(N$5+7&gt;$J107,N$5&lt;=$H107,N$5+7&gt;$K107,N$5&lt;=$I107),AND(N$5+7&gt;$J107,N$5+7&gt;$H107,N$5+7&gt;$K107,N$5+7&gt;$I107)),"entr",IF(OR(AND(N$5&lt;=$J107,N$5+7&gt;$H107,N$5&lt;=$K107,N$5&lt;=$I107),AND(N$5+7&gt;$J107,N$5+7&gt;$H107,N$5+7&gt;$K107,N$5&lt;=$I107)),"etr",IF(OR(AND(N$5+7&gt;$J107,N$5&lt;=$H107,N$5&lt;=$K107,N$5&lt;=$I107),AND(N$5+7&gt;$J107,N$5+7&gt;$H107,N$5&lt;=$K107,N$5+7&gt;$I107)),"fntr",IF(AND(N$5+7&gt;$J107,N$5+7&gt;$H107,N$5&lt;=$K107,N$5&lt;=$I107),"ftr","err"))))</f>
        <v>entr</v>
      </c>
      <c r="O107" s="13" t="str">
        <f t="shared" si="40"/>
        <v>entr</v>
      </c>
      <c r="P107" s="13" t="str">
        <f t="shared" si="40"/>
        <v>entr</v>
      </c>
      <c r="Q107" s="13" t="str">
        <f t="shared" si="40"/>
        <v>entr</v>
      </c>
      <c r="R107" s="13" t="str">
        <f t="shared" si="40"/>
        <v>entr</v>
      </c>
      <c r="S107" s="13" t="str">
        <f t="shared" si="40"/>
        <v>entr</v>
      </c>
      <c r="T107" s="13" t="str">
        <f t="shared" si="40"/>
        <v>entr</v>
      </c>
      <c r="U107" s="13" t="str">
        <f t="shared" si="40"/>
        <v>etr</v>
      </c>
      <c r="V107" s="13" t="str">
        <f t="shared" si="40"/>
        <v>etr</v>
      </c>
      <c r="W107" s="13" t="str">
        <f t="shared" si="40"/>
        <v>etr</v>
      </c>
      <c r="X107" s="13" t="str">
        <f t="shared" si="40"/>
        <v>etr</v>
      </c>
      <c r="Y107" s="13" t="str">
        <f t="shared" si="40"/>
        <v>etr</v>
      </c>
      <c r="Z107" s="13" t="str">
        <f t="shared" si="40"/>
        <v>etr</v>
      </c>
      <c r="AA107" s="13" t="str">
        <f t="shared" si="40"/>
        <v>etr</v>
      </c>
      <c r="AB107" s="13" t="str">
        <f t="shared" si="40"/>
        <v>entr</v>
      </c>
      <c r="AC107" s="13" t="str">
        <f t="shared" si="40"/>
        <v>entr</v>
      </c>
      <c r="AD107" s="13" t="str">
        <f t="shared" si="40"/>
        <v>entr</v>
      </c>
      <c r="AE107" s="13" t="str">
        <f t="shared" si="40"/>
        <v>entr</v>
      </c>
      <c r="AF107" s="13" t="str">
        <f t="shared" si="40"/>
        <v>entr</v>
      </c>
      <c r="AG107" s="13" t="str">
        <f t="shared" si="40"/>
        <v>entr</v>
      </c>
      <c r="AH107" s="13" t="str">
        <f t="shared" si="40"/>
        <v>entr</v>
      </c>
      <c r="AI107" s="13" t="str">
        <f t="shared" si="40"/>
        <v>entr</v>
      </c>
      <c r="AJ107" s="13" t="str">
        <f t="shared" si="40"/>
        <v>entr</v>
      </c>
      <c r="AK107" s="13" t="str">
        <f t="shared" si="40"/>
        <v>entr</v>
      </c>
      <c r="AL107" s="13" t="str">
        <f t="shared" si="40"/>
        <v>entr</v>
      </c>
      <c r="AM107" s="13" t="str">
        <f t="shared" si="40"/>
        <v>entr</v>
      </c>
      <c r="AN107" s="13" t="str">
        <f t="shared" si="40"/>
        <v>entr</v>
      </c>
      <c r="AO107" s="13" t="str">
        <f t="shared" si="40"/>
        <v>entr</v>
      </c>
      <c r="AP107" s="13" t="str">
        <f t="shared" si="40"/>
        <v>entr</v>
      </c>
      <c r="AQ107" s="13" t="str">
        <f t="shared" si="40"/>
        <v>entr</v>
      </c>
      <c r="AR107" s="13" t="str">
        <f t="shared" si="40"/>
        <v>entr</v>
      </c>
      <c r="AS107" s="13" t="str">
        <f t="shared" si="40"/>
        <v>entr</v>
      </c>
      <c r="AT107" s="13" t="str">
        <f t="shared" ref="AT107:BM107" si="41">IF(OR(AND(AT$5&lt;=$J107,AT$5&lt;=$H107,AT$5&lt;=$K107,AT$5&lt;=$I107),AND(AT$5&lt;=$J107,AT$5+7&gt;$H107,AT$5&lt;=$K107,AT$5+7&gt;$I107),AND(AT$5+7&gt;$J107,AT$5&lt;=$H107,AT$5+7&gt;$K107,AT$5&lt;=$I107),AND(AT$5+7&gt;$J107,AT$5+7&gt;$H107,AT$5+7&gt;$K107,AT$5+7&gt;$I107)),"entr",IF(OR(AND(AT$5&lt;=$J107,AT$5+7&gt;$H107,AT$5&lt;=$K107,AT$5&lt;=$I107),AND(AT$5+7&gt;$J107,AT$5+7&gt;$H107,AT$5+7&gt;$K107,AT$5&lt;=$I107)),"etr",IF(OR(AND(AT$5+7&gt;$J107,AT$5&lt;=$H107,AT$5&lt;=$K107,AT$5&lt;=$I107),AND(AT$5+7&gt;$J107,AT$5+7&gt;$H107,AT$5&lt;=$K107,AT$5+7&gt;$I107)),"fntr",IF(AND(AT$5+7&gt;$J107,AT$5+7&gt;$H107,AT$5&lt;=$K107,AT$5&lt;=$I107),"ftr","err"))))</f>
        <v>entr</v>
      </c>
      <c r="AU107" s="13" t="str">
        <f t="shared" si="41"/>
        <v>entr</v>
      </c>
      <c r="AV107" s="13" t="str">
        <f t="shared" si="41"/>
        <v>entr</v>
      </c>
      <c r="AW107" s="13" t="str">
        <f t="shared" si="41"/>
        <v>entr</v>
      </c>
      <c r="AX107" s="13" t="str">
        <f t="shared" si="41"/>
        <v>entr</v>
      </c>
      <c r="AY107" s="13" t="str">
        <f t="shared" si="41"/>
        <v>entr</v>
      </c>
      <c r="AZ107" s="13" t="str">
        <f t="shared" si="41"/>
        <v>entr</v>
      </c>
      <c r="BA107" s="13" t="str">
        <f t="shared" si="41"/>
        <v>entr</v>
      </c>
      <c r="BB107" s="13" t="str">
        <f t="shared" si="41"/>
        <v>entr</v>
      </c>
      <c r="BC107" s="13" t="str">
        <f t="shared" si="41"/>
        <v>entr</v>
      </c>
      <c r="BD107" s="13" t="str">
        <f t="shared" si="41"/>
        <v>entr</v>
      </c>
      <c r="BE107" s="13" t="str">
        <f t="shared" si="41"/>
        <v>entr</v>
      </c>
      <c r="BF107" s="13" t="str">
        <f t="shared" si="41"/>
        <v>entr</v>
      </c>
      <c r="BG107" s="13" t="str">
        <f t="shared" si="41"/>
        <v>entr</v>
      </c>
      <c r="BH107" s="13" t="str">
        <f t="shared" si="41"/>
        <v>entr</v>
      </c>
      <c r="BI107" s="13" t="str">
        <f t="shared" si="41"/>
        <v>entr</v>
      </c>
      <c r="BJ107" s="13" t="str">
        <f t="shared" si="41"/>
        <v>entr</v>
      </c>
      <c r="BK107" s="13" t="str">
        <f t="shared" si="41"/>
        <v>entr</v>
      </c>
      <c r="BL107" s="13" t="str">
        <f t="shared" si="41"/>
        <v>entr</v>
      </c>
      <c r="BM107" s="13" t="str">
        <f t="shared" si="41"/>
        <v>entr</v>
      </c>
    </row>
    <row r="108" spans="2:65" ht="23" x14ac:dyDescent="0.25">
      <c r="B108" s="9" t="s">
        <v>310</v>
      </c>
      <c r="C108" s="7" t="s">
        <v>311</v>
      </c>
      <c r="D108" s="4"/>
      <c r="E108" s="4"/>
      <c r="F108" s="6" t="s">
        <v>251</v>
      </c>
      <c r="G108" s="4"/>
      <c r="H108" s="5">
        <v>45717</v>
      </c>
      <c r="I108" s="5">
        <v>45772</v>
      </c>
      <c r="J108" s="4"/>
      <c r="K108" s="4"/>
      <c r="L108" s="4"/>
      <c r="M108" s="3"/>
    </row>
    <row r="109" spans="2:65" x14ac:dyDescent="0.25">
      <c r="B109" s="29" t="s">
        <v>312</v>
      </c>
      <c r="C109" s="29" t="s">
        <v>250</v>
      </c>
      <c r="D109" s="29"/>
      <c r="E109" s="29"/>
      <c r="F109" s="29" t="s">
        <v>313</v>
      </c>
      <c r="G109" s="29"/>
      <c r="H109" s="29"/>
      <c r="I109" s="29"/>
      <c r="J109" s="29"/>
      <c r="K109" s="29"/>
      <c r="L109" s="29"/>
      <c r="M109" s="29"/>
    </row>
    <row r="110" spans="2:65" ht="34.5" x14ac:dyDescent="0.25">
      <c r="B110" s="9" t="s">
        <v>314</v>
      </c>
      <c r="C110" s="7" t="s">
        <v>315</v>
      </c>
      <c r="D110" s="4"/>
      <c r="E110" s="4"/>
      <c r="F110" s="6" t="s">
        <v>316</v>
      </c>
      <c r="G110" s="4"/>
      <c r="H110" s="12">
        <v>45708</v>
      </c>
      <c r="I110" s="5">
        <v>45797</v>
      </c>
      <c r="J110" s="4"/>
      <c r="K110" s="4"/>
      <c r="L110" s="4"/>
      <c r="M110" s="3"/>
    </row>
    <row r="111" spans="2:65" ht="34.5" x14ac:dyDescent="0.25">
      <c r="B111" s="9" t="s">
        <v>317</v>
      </c>
      <c r="C111" s="7" t="s">
        <v>318</v>
      </c>
      <c r="D111" s="4"/>
      <c r="E111" s="4"/>
      <c r="F111" s="6" t="s">
        <v>316</v>
      </c>
      <c r="G111" s="4"/>
      <c r="H111" s="12">
        <v>45708</v>
      </c>
      <c r="I111" s="5">
        <v>45797</v>
      </c>
      <c r="J111" s="4"/>
      <c r="K111" s="4"/>
      <c r="L111" s="4"/>
      <c r="M111" s="3"/>
    </row>
    <row r="112" spans="2:65" ht="34.5" x14ac:dyDescent="0.25">
      <c r="B112" s="9" t="s">
        <v>319</v>
      </c>
      <c r="C112" s="7" t="s">
        <v>320</v>
      </c>
      <c r="D112" s="4"/>
      <c r="E112" s="4"/>
      <c r="F112" s="6" t="s">
        <v>316</v>
      </c>
      <c r="G112" s="4"/>
      <c r="H112" s="12">
        <v>45708</v>
      </c>
      <c r="I112" s="5">
        <v>45797</v>
      </c>
      <c r="J112" s="4"/>
      <c r="K112" s="4"/>
      <c r="L112" s="4"/>
      <c r="M112" s="3"/>
    </row>
    <row r="113" spans="2:13" s="2" customFormat="1" ht="34.5" x14ac:dyDescent="0.25">
      <c r="B113" s="9" t="s">
        <v>321</v>
      </c>
      <c r="C113" s="7" t="s">
        <v>322</v>
      </c>
      <c r="D113" s="4"/>
      <c r="E113" s="4"/>
      <c r="F113" s="6" t="s">
        <v>316</v>
      </c>
      <c r="G113" s="4"/>
      <c r="H113" s="12">
        <v>45708</v>
      </c>
      <c r="I113" s="5">
        <v>45797</v>
      </c>
      <c r="J113" s="4"/>
      <c r="K113" s="4"/>
      <c r="L113" s="4"/>
      <c r="M113" s="3"/>
    </row>
    <row r="114" spans="2:13" s="2" customFormat="1" ht="34.5" x14ac:dyDescent="0.25">
      <c r="B114" s="9" t="s">
        <v>323</v>
      </c>
      <c r="C114" s="7" t="s">
        <v>324</v>
      </c>
      <c r="D114" s="4"/>
      <c r="E114" s="4"/>
      <c r="F114" s="6" t="s">
        <v>316</v>
      </c>
      <c r="G114" s="4"/>
      <c r="H114" s="12">
        <v>45708</v>
      </c>
      <c r="I114" s="5">
        <v>45797</v>
      </c>
      <c r="J114" s="4"/>
      <c r="K114" s="4"/>
      <c r="L114" s="4"/>
      <c r="M114" s="3"/>
    </row>
    <row r="115" spans="2:13" s="2" customFormat="1" ht="34.5" x14ac:dyDescent="0.25">
      <c r="B115" s="9" t="s">
        <v>325</v>
      </c>
      <c r="C115" s="7" t="s">
        <v>326</v>
      </c>
      <c r="D115" s="4"/>
      <c r="E115" s="4"/>
      <c r="F115" s="6" t="s">
        <v>316</v>
      </c>
      <c r="G115" s="4"/>
      <c r="H115" s="12">
        <v>45708</v>
      </c>
      <c r="I115" s="5">
        <v>45797</v>
      </c>
      <c r="J115" s="4"/>
      <c r="K115" s="4"/>
      <c r="L115" s="4"/>
      <c r="M115" s="3"/>
    </row>
    <row r="116" spans="2:13" s="2" customFormat="1" ht="34.5" x14ac:dyDescent="0.25">
      <c r="B116" s="9" t="s">
        <v>327</v>
      </c>
      <c r="C116" s="7" t="s">
        <v>328</v>
      </c>
      <c r="D116" s="4"/>
      <c r="E116" s="4"/>
      <c r="F116" s="6" t="s">
        <v>316</v>
      </c>
      <c r="G116" s="4"/>
      <c r="H116" s="12">
        <v>45708</v>
      </c>
      <c r="I116" s="5">
        <v>45797</v>
      </c>
      <c r="J116" s="4"/>
      <c r="K116" s="4"/>
      <c r="L116" s="4"/>
      <c r="M116" s="3"/>
    </row>
    <row r="117" spans="2:13" s="2" customFormat="1" ht="34.5" x14ac:dyDescent="0.25">
      <c r="B117" s="9" t="s">
        <v>329</v>
      </c>
      <c r="C117" s="7" t="s">
        <v>330</v>
      </c>
      <c r="D117" s="4"/>
      <c r="E117" s="4"/>
      <c r="F117" s="6" t="s">
        <v>316</v>
      </c>
      <c r="G117" s="4"/>
      <c r="H117" s="12">
        <v>45708</v>
      </c>
      <c r="I117" s="5">
        <v>45797</v>
      </c>
      <c r="J117" s="4"/>
      <c r="K117" s="4"/>
      <c r="L117" s="4"/>
      <c r="M117" s="3"/>
    </row>
    <row r="118" spans="2:13" s="2" customFormat="1" ht="34.5" x14ac:dyDescent="0.25">
      <c r="B118" s="9" t="s">
        <v>331</v>
      </c>
      <c r="C118" s="7" t="s">
        <v>332</v>
      </c>
      <c r="D118" s="4"/>
      <c r="E118" s="4"/>
      <c r="F118" s="6" t="s">
        <v>316</v>
      </c>
      <c r="G118" s="4"/>
      <c r="H118" s="12">
        <v>45708</v>
      </c>
      <c r="I118" s="5">
        <v>45797</v>
      </c>
      <c r="J118" s="4"/>
      <c r="K118" s="4"/>
      <c r="L118" s="4"/>
      <c r="M118" s="3"/>
    </row>
    <row r="119" spans="2:13" s="2" customFormat="1" ht="34.5" x14ac:dyDescent="0.25">
      <c r="B119" s="9" t="s">
        <v>333</v>
      </c>
      <c r="C119" s="7" t="s">
        <v>334</v>
      </c>
      <c r="D119" s="4"/>
      <c r="E119" s="4"/>
      <c r="F119" s="6" t="s">
        <v>316</v>
      </c>
      <c r="G119" s="4"/>
      <c r="H119" s="12">
        <v>45708</v>
      </c>
      <c r="I119" s="5">
        <v>45797</v>
      </c>
      <c r="J119" s="4"/>
      <c r="K119" s="4"/>
      <c r="L119" s="4"/>
      <c r="M119" s="3"/>
    </row>
    <row r="120" spans="2:13" s="2" customFormat="1" ht="34.5" x14ac:dyDescent="0.25">
      <c r="B120" s="9" t="s">
        <v>335</v>
      </c>
      <c r="C120" s="7" t="s">
        <v>336</v>
      </c>
      <c r="D120" s="4"/>
      <c r="E120" s="4"/>
      <c r="F120" s="6" t="s">
        <v>316</v>
      </c>
      <c r="G120" s="4"/>
      <c r="H120" s="12">
        <v>45708</v>
      </c>
      <c r="I120" s="5">
        <v>45797</v>
      </c>
      <c r="J120" s="4"/>
      <c r="K120" s="4"/>
      <c r="L120" s="4"/>
      <c r="M120" s="3"/>
    </row>
    <row r="121" spans="2:13" s="2" customFormat="1" ht="34.5" x14ac:dyDescent="0.25">
      <c r="B121" s="9" t="s">
        <v>337</v>
      </c>
      <c r="C121" s="7" t="s">
        <v>338</v>
      </c>
      <c r="D121" s="4"/>
      <c r="E121" s="4"/>
      <c r="F121" s="6" t="s">
        <v>316</v>
      </c>
      <c r="G121" s="4"/>
      <c r="H121" s="12">
        <v>45708</v>
      </c>
      <c r="I121" s="5">
        <v>45797</v>
      </c>
      <c r="J121" s="4"/>
      <c r="K121" s="4"/>
      <c r="L121" s="4"/>
      <c r="M121" s="3"/>
    </row>
    <row r="122" spans="2:13" s="2" customFormat="1" ht="46" x14ac:dyDescent="0.25">
      <c r="B122" s="9" t="s">
        <v>339</v>
      </c>
      <c r="C122" s="7" t="s">
        <v>340</v>
      </c>
      <c r="D122" s="4"/>
      <c r="E122" s="4"/>
      <c r="F122" s="6" t="s">
        <v>316</v>
      </c>
      <c r="G122" s="4"/>
      <c r="H122" s="12">
        <v>45708</v>
      </c>
      <c r="I122" s="5">
        <v>45797</v>
      </c>
      <c r="J122" s="4"/>
      <c r="K122" s="4"/>
      <c r="L122" s="4"/>
      <c r="M122" s="3"/>
    </row>
    <row r="123" spans="2:13" s="2" customFormat="1" ht="46" x14ac:dyDescent="0.25">
      <c r="B123" s="9" t="s">
        <v>341</v>
      </c>
      <c r="C123" s="7" t="s">
        <v>342</v>
      </c>
      <c r="D123" s="4"/>
      <c r="E123" s="4"/>
      <c r="F123" s="6" t="s">
        <v>316</v>
      </c>
      <c r="G123" s="4"/>
      <c r="H123" s="12">
        <v>45708</v>
      </c>
      <c r="I123" s="5">
        <v>45797</v>
      </c>
      <c r="J123" s="4"/>
      <c r="K123" s="4"/>
      <c r="L123" s="4"/>
      <c r="M123" s="3"/>
    </row>
    <row r="124" spans="2:13" s="2" customFormat="1" ht="34.5" x14ac:dyDescent="0.25">
      <c r="B124" s="9" t="s">
        <v>343</v>
      </c>
      <c r="C124" s="7" t="s">
        <v>344</v>
      </c>
      <c r="D124" s="4"/>
      <c r="E124" s="4"/>
      <c r="F124" s="6" t="s">
        <v>316</v>
      </c>
      <c r="G124" s="4"/>
      <c r="H124" s="12">
        <v>45708</v>
      </c>
      <c r="I124" s="5">
        <v>45797</v>
      </c>
      <c r="J124" s="4"/>
      <c r="K124" s="4"/>
      <c r="L124" s="4"/>
      <c r="M124" s="3"/>
    </row>
    <row r="125" spans="2:13" s="2" customFormat="1" ht="34.5" x14ac:dyDescent="0.25">
      <c r="B125" s="9" t="s">
        <v>345</v>
      </c>
      <c r="C125" s="7" t="s">
        <v>346</v>
      </c>
      <c r="D125" s="4"/>
      <c r="E125" s="4"/>
      <c r="F125" s="6" t="s">
        <v>316</v>
      </c>
      <c r="G125" s="4"/>
      <c r="H125" s="12">
        <v>45708</v>
      </c>
      <c r="I125" s="5">
        <v>45797</v>
      </c>
      <c r="J125" s="4"/>
      <c r="K125" s="4"/>
      <c r="L125" s="4"/>
      <c r="M125" s="3"/>
    </row>
    <row r="126" spans="2:13" s="2" customFormat="1" ht="34.5" x14ac:dyDescent="0.25">
      <c r="B126" s="9" t="s">
        <v>347</v>
      </c>
      <c r="C126" s="7" t="s">
        <v>348</v>
      </c>
      <c r="D126" s="4"/>
      <c r="E126" s="4"/>
      <c r="F126" s="6" t="s">
        <v>316</v>
      </c>
      <c r="G126" s="4"/>
      <c r="H126" s="12">
        <v>45708</v>
      </c>
      <c r="I126" s="5">
        <v>45797</v>
      </c>
      <c r="J126" s="4"/>
      <c r="K126" s="4"/>
      <c r="L126" s="4"/>
      <c r="M126" s="3"/>
    </row>
    <row r="127" spans="2:13" s="2" customFormat="1" ht="34.5" x14ac:dyDescent="0.25">
      <c r="B127" s="9" t="s">
        <v>349</v>
      </c>
      <c r="C127" s="7" t="s">
        <v>350</v>
      </c>
      <c r="D127" s="4"/>
      <c r="E127" s="4"/>
      <c r="F127" s="6" t="s">
        <v>316</v>
      </c>
      <c r="G127" s="4"/>
      <c r="H127" s="12">
        <v>45708</v>
      </c>
      <c r="I127" s="5">
        <v>45797</v>
      </c>
      <c r="J127" s="4"/>
      <c r="K127" s="4"/>
      <c r="L127" s="4"/>
      <c r="M127" s="3"/>
    </row>
    <row r="128" spans="2:13" s="2" customFormat="1" ht="34.5" x14ac:dyDescent="0.25">
      <c r="B128" s="9" t="s">
        <v>351</v>
      </c>
      <c r="C128" s="7" t="s">
        <v>352</v>
      </c>
      <c r="D128" s="4"/>
      <c r="E128" s="4"/>
      <c r="F128" s="6" t="s">
        <v>316</v>
      </c>
      <c r="G128" s="4"/>
      <c r="H128" s="12">
        <v>45708</v>
      </c>
      <c r="I128" s="5">
        <v>45797</v>
      </c>
      <c r="J128" s="4"/>
      <c r="K128" s="4"/>
      <c r="L128" s="4"/>
      <c r="M128" s="3"/>
    </row>
    <row r="129" spans="2:13" s="2" customFormat="1" ht="34.5" x14ac:dyDescent="0.25">
      <c r="B129" s="9" t="s">
        <v>353</v>
      </c>
      <c r="C129" s="7" t="s">
        <v>354</v>
      </c>
      <c r="D129" s="4"/>
      <c r="E129" s="4"/>
      <c r="F129" s="6" t="s">
        <v>316</v>
      </c>
      <c r="G129" s="4"/>
      <c r="H129" s="12">
        <v>45708</v>
      </c>
      <c r="I129" s="5">
        <v>45797</v>
      </c>
      <c r="J129" s="4"/>
      <c r="K129" s="4"/>
      <c r="L129" s="4"/>
      <c r="M129" s="3"/>
    </row>
    <row r="130" spans="2:13" s="2" customFormat="1" ht="34.5" x14ac:dyDescent="0.25">
      <c r="B130" s="9" t="s">
        <v>355</v>
      </c>
      <c r="C130" s="7" t="s">
        <v>356</v>
      </c>
      <c r="D130" s="4"/>
      <c r="E130" s="4"/>
      <c r="F130" s="6" t="s">
        <v>316</v>
      </c>
      <c r="G130" s="4"/>
      <c r="H130" s="12">
        <v>45708</v>
      </c>
      <c r="I130" s="5">
        <v>45797</v>
      </c>
      <c r="J130" s="4"/>
      <c r="K130" s="4"/>
      <c r="L130" s="4"/>
      <c r="M130" s="3"/>
    </row>
    <row r="131" spans="2:13" s="2" customFormat="1" ht="34.5" x14ac:dyDescent="0.25">
      <c r="B131" s="9" t="s">
        <v>357</v>
      </c>
      <c r="C131" s="7" t="s">
        <v>358</v>
      </c>
      <c r="D131" s="4"/>
      <c r="E131" s="4"/>
      <c r="F131" s="6" t="s">
        <v>316</v>
      </c>
      <c r="G131" s="4"/>
      <c r="H131" s="12">
        <v>45708</v>
      </c>
      <c r="I131" s="5">
        <v>45797</v>
      </c>
      <c r="J131" s="4"/>
      <c r="K131" s="4"/>
      <c r="L131" s="4"/>
      <c r="M131" s="3"/>
    </row>
    <row r="132" spans="2:13" s="2" customFormat="1" ht="34.5" x14ac:dyDescent="0.25">
      <c r="B132" s="9" t="s">
        <v>359</v>
      </c>
      <c r="C132" s="7" t="s">
        <v>360</v>
      </c>
      <c r="D132" s="4"/>
      <c r="E132" s="4"/>
      <c r="F132" s="6" t="s">
        <v>316</v>
      </c>
      <c r="G132" s="4"/>
      <c r="H132" s="12">
        <v>45708</v>
      </c>
      <c r="I132" s="5">
        <v>45797</v>
      </c>
      <c r="J132" s="4"/>
      <c r="K132" s="4"/>
      <c r="L132" s="4"/>
      <c r="M132" s="3"/>
    </row>
    <row r="133" spans="2:13" s="2" customFormat="1" ht="34.5" x14ac:dyDescent="0.25">
      <c r="B133" s="9" t="s">
        <v>361</v>
      </c>
      <c r="C133" s="7" t="s">
        <v>362</v>
      </c>
      <c r="D133" s="4"/>
      <c r="E133" s="4"/>
      <c r="F133" s="6" t="s">
        <v>316</v>
      </c>
      <c r="G133" s="4"/>
      <c r="H133" s="12">
        <v>45708</v>
      </c>
      <c r="I133" s="5">
        <v>45797</v>
      </c>
      <c r="J133" s="4"/>
      <c r="K133" s="4"/>
      <c r="L133" s="4"/>
      <c r="M133" s="3"/>
    </row>
    <row r="134" spans="2:13" s="2" customFormat="1" ht="34.5" x14ac:dyDescent="0.25">
      <c r="B134" s="9" t="s">
        <v>363</v>
      </c>
      <c r="C134" s="7" t="s">
        <v>364</v>
      </c>
      <c r="D134" s="4"/>
      <c r="E134" s="4"/>
      <c r="F134" s="6" t="s">
        <v>316</v>
      </c>
      <c r="G134" s="4"/>
      <c r="H134" s="12">
        <v>45708</v>
      </c>
      <c r="I134" s="5">
        <v>45797</v>
      </c>
      <c r="J134" s="4"/>
      <c r="K134" s="4"/>
      <c r="L134" s="4"/>
      <c r="M134" s="3"/>
    </row>
    <row r="135" spans="2:13" s="2" customFormat="1" x14ac:dyDescent="0.25">
      <c r="B135" s="145">
        <v>5</v>
      </c>
      <c r="C135" s="146" t="s">
        <v>365</v>
      </c>
      <c r="D135" s="147"/>
      <c r="E135" s="147"/>
      <c r="F135" s="148" t="s">
        <v>2</v>
      </c>
      <c r="G135" s="147"/>
      <c r="H135" s="149"/>
      <c r="I135" s="149"/>
      <c r="J135" s="147"/>
      <c r="K135" s="147"/>
      <c r="L135" s="147"/>
      <c r="M135" s="150"/>
    </row>
    <row r="136" spans="2:13" s="2" customFormat="1" x14ac:dyDescent="0.25">
      <c r="B136" s="151" t="s">
        <v>366</v>
      </c>
      <c r="C136" s="152" t="s">
        <v>367</v>
      </c>
      <c r="D136" s="153"/>
      <c r="E136" s="153"/>
      <c r="F136" s="154" t="s">
        <v>368</v>
      </c>
      <c r="G136" s="153"/>
      <c r="H136" s="155"/>
      <c r="I136" s="155"/>
      <c r="J136" s="153"/>
      <c r="K136" s="153"/>
      <c r="L136" s="153"/>
      <c r="M136" s="156"/>
    </row>
    <row r="137" spans="2:13" s="2" customFormat="1" ht="46" x14ac:dyDescent="0.25">
      <c r="B137" s="9" t="s">
        <v>369</v>
      </c>
      <c r="C137" s="7" t="s">
        <v>370</v>
      </c>
      <c r="D137" s="4"/>
      <c r="E137" s="4"/>
      <c r="F137" s="6" t="s">
        <v>371</v>
      </c>
      <c r="G137" s="4"/>
      <c r="H137" s="5">
        <v>45719</v>
      </c>
      <c r="I137" s="5">
        <v>45747</v>
      </c>
      <c r="J137" s="4"/>
      <c r="K137" s="4"/>
      <c r="L137" s="4"/>
      <c r="M137" s="3"/>
    </row>
    <row r="138" spans="2:13" s="2" customFormat="1" ht="46" x14ac:dyDescent="0.25">
      <c r="B138" s="9" t="s">
        <v>372</v>
      </c>
      <c r="C138" s="7" t="s">
        <v>373</v>
      </c>
      <c r="D138" s="4"/>
      <c r="E138" s="4"/>
      <c r="F138" s="6" t="s">
        <v>371</v>
      </c>
      <c r="G138" s="4"/>
      <c r="H138" s="5">
        <v>45748</v>
      </c>
      <c r="I138" s="5">
        <v>45748</v>
      </c>
      <c r="J138" s="4"/>
      <c r="K138" s="4"/>
      <c r="L138" s="4"/>
      <c r="M138" s="3"/>
    </row>
    <row r="139" spans="2:13" s="2" customFormat="1" ht="46" x14ac:dyDescent="0.25">
      <c r="B139" s="9" t="s">
        <v>374</v>
      </c>
      <c r="C139" s="7" t="s">
        <v>375</v>
      </c>
      <c r="D139" s="4"/>
      <c r="E139" s="4"/>
      <c r="F139" s="6" t="s">
        <v>371</v>
      </c>
      <c r="G139" s="4"/>
      <c r="H139" s="5">
        <v>45749</v>
      </c>
      <c r="I139" s="5">
        <v>45758</v>
      </c>
      <c r="J139" s="4"/>
      <c r="K139" s="4"/>
      <c r="L139" s="4"/>
      <c r="M139" s="3"/>
    </row>
    <row r="140" spans="2:13" s="2" customFormat="1" ht="23" x14ac:dyDescent="0.25">
      <c r="B140" s="9" t="s">
        <v>376</v>
      </c>
      <c r="C140" s="7" t="s">
        <v>377</v>
      </c>
      <c r="D140" s="4"/>
      <c r="E140" s="4"/>
      <c r="F140" s="6" t="s">
        <v>378</v>
      </c>
      <c r="G140" s="4"/>
      <c r="H140" s="5">
        <v>45755</v>
      </c>
      <c r="I140" s="5">
        <v>45772</v>
      </c>
      <c r="J140" s="4"/>
      <c r="K140" s="4"/>
      <c r="L140" s="4"/>
      <c r="M140" s="3"/>
    </row>
    <row r="141" spans="2:13" s="2" customFormat="1" ht="46" x14ac:dyDescent="0.25">
      <c r="B141" s="9" t="s">
        <v>379</v>
      </c>
      <c r="C141" s="7" t="s">
        <v>380</v>
      </c>
      <c r="D141" s="4"/>
      <c r="E141" s="4"/>
      <c r="F141" s="6" t="s">
        <v>70</v>
      </c>
      <c r="G141" s="4"/>
      <c r="H141" s="5">
        <v>45775</v>
      </c>
      <c r="I141" s="5">
        <v>45779</v>
      </c>
      <c r="J141" s="4"/>
      <c r="K141" s="4"/>
      <c r="L141" s="4"/>
      <c r="M141" s="3"/>
    </row>
    <row r="142" spans="2:13" s="2" customFormat="1" x14ac:dyDescent="0.25">
      <c r="B142" s="9" t="s">
        <v>381</v>
      </c>
      <c r="C142" s="7" t="s">
        <v>382</v>
      </c>
      <c r="D142" s="4"/>
      <c r="E142" s="4"/>
      <c r="F142" s="6"/>
      <c r="G142" s="4"/>
      <c r="H142" s="5">
        <v>45799</v>
      </c>
      <c r="I142" s="5">
        <v>45800</v>
      </c>
      <c r="J142" s="4"/>
      <c r="K142" s="4"/>
      <c r="L142" s="4"/>
      <c r="M142" s="3"/>
    </row>
    <row r="143" spans="2:13" s="2" customFormat="1" ht="46" x14ac:dyDescent="0.25">
      <c r="B143" s="9" t="s">
        <v>383</v>
      </c>
      <c r="C143" s="7" t="s">
        <v>384</v>
      </c>
      <c r="D143" s="11"/>
      <c r="E143" s="4"/>
      <c r="F143" s="6" t="s">
        <v>371</v>
      </c>
      <c r="G143" s="4"/>
      <c r="H143" s="5">
        <v>45803</v>
      </c>
      <c r="I143" s="5">
        <v>45803</v>
      </c>
      <c r="J143" s="4"/>
      <c r="K143" s="11"/>
      <c r="L143" s="4"/>
      <c r="M143" s="3"/>
    </row>
    <row r="144" spans="2:13" s="2" customFormat="1" ht="23" x14ac:dyDescent="0.25">
      <c r="B144" s="9" t="s">
        <v>385</v>
      </c>
      <c r="C144" s="7" t="s">
        <v>386</v>
      </c>
      <c r="D144" s="158"/>
      <c r="E144" s="4"/>
      <c r="F144" s="6" t="s">
        <v>154</v>
      </c>
      <c r="G144" s="4"/>
      <c r="H144" s="5">
        <v>45804</v>
      </c>
      <c r="I144" s="5">
        <v>45807</v>
      </c>
      <c r="J144" s="4"/>
      <c r="K144" s="4"/>
      <c r="L144" s="4"/>
      <c r="M144" s="3"/>
    </row>
    <row r="145" spans="2:13" s="2" customFormat="1" ht="46" x14ac:dyDescent="0.25">
      <c r="B145" s="9" t="s">
        <v>387</v>
      </c>
      <c r="C145" s="7" t="s">
        <v>160</v>
      </c>
      <c r="D145" s="4"/>
      <c r="E145" s="4"/>
      <c r="F145" s="6" t="s">
        <v>371</v>
      </c>
      <c r="G145" s="4"/>
      <c r="H145" s="5">
        <v>45758</v>
      </c>
      <c r="I145" s="5">
        <v>45821</v>
      </c>
      <c r="J145" s="4"/>
      <c r="K145" s="4"/>
      <c r="L145" s="4"/>
      <c r="M145" s="3"/>
    </row>
    <row r="146" spans="2:13" s="2" customFormat="1" ht="46" x14ac:dyDescent="0.25">
      <c r="B146" s="9" t="s">
        <v>388</v>
      </c>
      <c r="C146" s="7" t="s">
        <v>389</v>
      </c>
      <c r="D146" s="4"/>
      <c r="E146" s="4"/>
      <c r="F146" s="6" t="s">
        <v>371</v>
      </c>
      <c r="G146" s="4"/>
      <c r="H146" s="5">
        <v>45811</v>
      </c>
      <c r="I146" s="5">
        <v>45812</v>
      </c>
      <c r="J146" s="4"/>
      <c r="K146" s="4"/>
      <c r="L146" s="4"/>
      <c r="M146" s="3"/>
    </row>
    <row r="147" spans="2:13" s="2" customFormat="1" ht="34.5" x14ac:dyDescent="0.25">
      <c r="B147" s="9" t="s">
        <v>390</v>
      </c>
      <c r="C147" s="7" t="s">
        <v>391</v>
      </c>
      <c r="D147" s="4"/>
      <c r="E147" s="4"/>
      <c r="F147" s="6" t="s">
        <v>316</v>
      </c>
      <c r="G147" s="4"/>
      <c r="H147" s="5">
        <v>45789</v>
      </c>
      <c r="I147" s="5">
        <v>45793</v>
      </c>
      <c r="J147" s="4"/>
      <c r="K147" s="4"/>
      <c r="L147" s="4"/>
      <c r="M147" s="3"/>
    </row>
    <row r="148" spans="2:13" s="2" customFormat="1" x14ac:dyDescent="0.25">
      <c r="B148" s="9" t="s">
        <v>392</v>
      </c>
      <c r="C148" s="7" t="s">
        <v>393</v>
      </c>
      <c r="D148" s="4"/>
      <c r="E148" s="4"/>
      <c r="F148" s="6" t="s">
        <v>394</v>
      </c>
      <c r="G148" s="4"/>
      <c r="H148" s="5">
        <v>45796</v>
      </c>
      <c r="I148" s="5">
        <v>45807</v>
      </c>
      <c r="J148" s="4"/>
      <c r="K148" s="4"/>
      <c r="L148" s="4"/>
      <c r="M148" s="3"/>
    </row>
    <row r="149" spans="2:13" s="2" customFormat="1" ht="23" x14ac:dyDescent="0.25">
      <c r="B149" s="9" t="s">
        <v>395</v>
      </c>
      <c r="C149" s="7" t="s">
        <v>396</v>
      </c>
      <c r="D149" s="4"/>
      <c r="E149" s="4"/>
      <c r="F149" s="6" t="s">
        <v>74</v>
      </c>
      <c r="G149" s="4"/>
      <c r="H149" s="5">
        <v>45811</v>
      </c>
      <c r="I149" s="5">
        <v>45814</v>
      </c>
      <c r="J149" s="4"/>
      <c r="K149" s="4"/>
      <c r="L149" s="4"/>
      <c r="M149" s="3"/>
    </row>
    <row r="150" spans="2:13" s="2" customFormat="1" x14ac:dyDescent="0.25">
      <c r="B150" s="151" t="s">
        <v>397</v>
      </c>
      <c r="C150" s="157" t="s">
        <v>398</v>
      </c>
      <c r="D150" s="153"/>
      <c r="E150" s="153"/>
      <c r="F150" s="154" t="s">
        <v>2</v>
      </c>
      <c r="G150" s="153"/>
      <c r="H150" s="155"/>
      <c r="I150" s="155"/>
      <c r="J150" s="153"/>
      <c r="K150" s="153"/>
      <c r="L150" s="153"/>
      <c r="M150" s="156"/>
    </row>
    <row r="151" spans="2:13" s="2" customFormat="1" ht="103.5" x14ac:dyDescent="0.25">
      <c r="B151" s="9" t="s">
        <v>399</v>
      </c>
      <c r="C151" s="7" t="s">
        <v>400</v>
      </c>
      <c r="D151" s="6"/>
      <c r="E151" s="6" t="s">
        <v>401</v>
      </c>
      <c r="F151" s="6" t="s">
        <v>402</v>
      </c>
      <c r="G151" s="4"/>
      <c r="H151" s="5">
        <v>45782</v>
      </c>
      <c r="I151" s="5">
        <v>45807</v>
      </c>
      <c r="J151" s="4"/>
      <c r="K151" s="4"/>
      <c r="L151" s="4"/>
      <c r="M151" s="3"/>
    </row>
    <row r="152" spans="2:13" s="2" customFormat="1" ht="23" x14ac:dyDescent="0.25">
      <c r="B152" s="10"/>
      <c r="C152" s="7" t="s">
        <v>403</v>
      </c>
      <c r="D152" s="4"/>
      <c r="E152" s="4"/>
      <c r="F152" s="6" t="s">
        <v>150</v>
      </c>
      <c r="G152" s="4"/>
      <c r="H152" s="5">
        <v>45804</v>
      </c>
      <c r="I152" s="5">
        <v>45783</v>
      </c>
      <c r="J152" s="4"/>
      <c r="K152" s="4"/>
      <c r="L152" s="4"/>
      <c r="M152" s="3"/>
    </row>
    <row r="153" spans="2:13" s="2" customFormat="1" ht="23" x14ac:dyDescent="0.25">
      <c r="B153" s="9" t="s">
        <v>404</v>
      </c>
      <c r="C153" s="7" t="s">
        <v>405</v>
      </c>
      <c r="D153" s="4"/>
      <c r="E153" s="4"/>
      <c r="F153" s="6" t="s">
        <v>406</v>
      </c>
      <c r="G153" s="4"/>
      <c r="H153" s="5">
        <v>45798</v>
      </c>
      <c r="I153" s="5">
        <v>45798</v>
      </c>
      <c r="J153" s="4"/>
      <c r="K153" s="4"/>
      <c r="L153" s="4"/>
      <c r="M153" s="3"/>
    </row>
    <row r="154" spans="2:13" s="2" customFormat="1" ht="34.5" x14ac:dyDescent="0.25">
      <c r="B154" s="9" t="s">
        <v>407</v>
      </c>
      <c r="C154" s="7" t="s">
        <v>408</v>
      </c>
      <c r="D154" s="4"/>
      <c r="E154" s="4"/>
      <c r="F154" s="6" t="s">
        <v>409</v>
      </c>
      <c r="G154" s="4"/>
      <c r="H154" s="5">
        <v>45799</v>
      </c>
      <c r="I154" s="5">
        <v>45807</v>
      </c>
      <c r="J154" s="4"/>
      <c r="K154" s="4"/>
      <c r="L154" s="4"/>
      <c r="M154" s="3"/>
    </row>
    <row r="155" spans="2:13" s="2" customFormat="1" ht="23" x14ac:dyDescent="0.25">
      <c r="B155" s="9" t="s">
        <v>410</v>
      </c>
      <c r="C155" s="7" t="s">
        <v>411</v>
      </c>
      <c r="D155" s="4"/>
      <c r="E155" s="4"/>
      <c r="F155" s="6" t="s">
        <v>74</v>
      </c>
      <c r="G155" s="4"/>
      <c r="H155" s="5">
        <v>45799</v>
      </c>
      <c r="I155" s="5">
        <v>45814</v>
      </c>
      <c r="J155" s="4"/>
      <c r="K155" s="4"/>
      <c r="L155" s="4"/>
      <c r="M155" s="3"/>
    </row>
    <row r="156" spans="2:13" s="2" customFormat="1" x14ac:dyDescent="0.25">
      <c r="B156" s="9" t="s">
        <v>412</v>
      </c>
      <c r="C156" s="7" t="s">
        <v>413</v>
      </c>
      <c r="D156" s="4"/>
      <c r="E156" s="4"/>
      <c r="F156" s="6" t="s">
        <v>150</v>
      </c>
      <c r="G156" s="4"/>
      <c r="H156" s="5">
        <v>45814</v>
      </c>
      <c r="I156" s="5">
        <v>45814</v>
      </c>
      <c r="J156" s="4"/>
      <c r="K156" s="4"/>
      <c r="L156" s="4"/>
      <c r="M156" s="3"/>
    </row>
    <row r="157" spans="2:13" s="2" customFormat="1" ht="23" x14ac:dyDescent="0.25">
      <c r="B157" s="9" t="s">
        <v>414</v>
      </c>
      <c r="C157" s="7" t="s">
        <v>415</v>
      </c>
      <c r="D157" s="4"/>
      <c r="E157" s="4"/>
      <c r="F157" s="6" t="s">
        <v>154</v>
      </c>
      <c r="G157" s="4"/>
      <c r="H157" s="5">
        <v>45819</v>
      </c>
      <c r="I157" s="5">
        <v>45849</v>
      </c>
      <c r="J157" s="4"/>
      <c r="K157" s="4"/>
      <c r="L157" s="4"/>
      <c r="M157" s="3"/>
    </row>
    <row r="158" spans="2:13" s="2" customFormat="1" ht="34.5" x14ac:dyDescent="0.25">
      <c r="B158" s="9" t="s">
        <v>416</v>
      </c>
      <c r="C158" s="7" t="s">
        <v>417</v>
      </c>
      <c r="D158" s="4"/>
      <c r="E158" s="4"/>
      <c r="F158" s="6" t="s">
        <v>418</v>
      </c>
      <c r="G158" s="4"/>
      <c r="H158" s="5">
        <v>45811</v>
      </c>
      <c r="I158" s="5">
        <v>45869</v>
      </c>
      <c r="J158" s="4"/>
      <c r="K158" s="4"/>
      <c r="L158" s="4"/>
      <c r="M158" s="3"/>
    </row>
    <row r="159" spans="2:13" s="2" customFormat="1" ht="34.5" x14ac:dyDescent="0.25">
      <c r="B159" s="9" t="s">
        <v>419</v>
      </c>
      <c r="C159" s="7" t="s">
        <v>420</v>
      </c>
      <c r="D159" s="4"/>
      <c r="E159" s="4"/>
      <c r="F159" s="6" t="s">
        <v>421</v>
      </c>
      <c r="G159" s="4"/>
      <c r="H159" s="5">
        <v>45811</v>
      </c>
      <c r="I159" s="5">
        <v>45869</v>
      </c>
      <c r="J159" s="4"/>
      <c r="K159" s="4"/>
      <c r="L159" s="4"/>
      <c r="M159" s="3"/>
    </row>
    <row r="160" spans="2:13" s="2" customFormat="1" ht="103.5" x14ac:dyDescent="0.25">
      <c r="B160" s="8"/>
      <c r="C160" s="7" t="s">
        <v>422</v>
      </c>
      <c r="D160" s="4"/>
      <c r="E160" s="4"/>
      <c r="F160" s="6" t="s">
        <v>423</v>
      </c>
      <c r="G160" s="4"/>
      <c r="H160" s="5">
        <v>45811</v>
      </c>
      <c r="I160" s="5">
        <v>45869</v>
      </c>
      <c r="J160" s="4"/>
      <c r="K160" s="4"/>
      <c r="L160" s="4"/>
      <c r="M160" s="3"/>
    </row>
    <row r="161" spans="2:13" s="2" customFormat="1" ht="23" x14ac:dyDescent="0.25">
      <c r="B161" s="145">
        <v>7</v>
      </c>
      <c r="C161" s="146" t="s">
        <v>424</v>
      </c>
      <c r="D161" s="147"/>
      <c r="E161" s="147"/>
      <c r="F161" s="147"/>
      <c r="G161" s="147"/>
      <c r="H161" s="149"/>
      <c r="I161" s="149"/>
      <c r="J161" s="147"/>
      <c r="K161" s="147"/>
      <c r="L161" s="147"/>
      <c r="M161" s="150"/>
    </row>
    <row r="162" spans="2:13" s="2" customFormat="1" ht="34.5" x14ac:dyDescent="0.25">
      <c r="B162" s="159" t="s">
        <v>425</v>
      </c>
      <c r="C162" s="160" t="s">
        <v>426</v>
      </c>
      <c r="D162" s="153"/>
      <c r="E162" s="153"/>
      <c r="F162" s="154" t="s">
        <v>427</v>
      </c>
      <c r="G162" s="153"/>
      <c r="H162" s="155">
        <v>45768</v>
      </c>
      <c r="I162" s="155">
        <v>45772</v>
      </c>
      <c r="J162" s="153"/>
      <c r="K162" s="153"/>
      <c r="L162" s="153"/>
      <c r="M162" s="156"/>
    </row>
    <row r="163" spans="2:13" s="2" customFormat="1" ht="102.75" customHeight="1" x14ac:dyDescent="0.25">
      <c r="B163" s="159" t="s">
        <v>428</v>
      </c>
      <c r="C163" s="160" t="s">
        <v>429</v>
      </c>
      <c r="D163" s="153"/>
      <c r="E163" s="153"/>
      <c r="F163" s="154" t="s">
        <v>430</v>
      </c>
      <c r="G163" s="153"/>
      <c r="H163" s="155">
        <v>45779</v>
      </c>
      <c r="I163" s="155">
        <v>45814</v>
      </c>
      <c r="J163" s="153"/>
      <c r="K163" s="153"/>
      <c r="L163" s="153"/>
      <c r="M163" s="156"/>
    </row>
    <row r="164" spans="2:13" s="2" customFormat="1" ht="46" x14ac:dyDescent="0.25">
      <c r="B164" s="159"/>
      <c r="C164" s="160" t="s">
        <v>431</v>
      </c>
      <c r="D164" s="153"/>
      <c r="E164" s="153"/>
      <c r="F164" s="154" t="s">
        <v>418</v>
      </c>
      <c r="G164" s="153"/>
      <c r="H164" s="155">
        <v>45779</v>
      </c>
      <c r="I164" s="155">
        <v>45814</v>
      </c>
      <c r="J164" s="153"/>
      <c r="K164" s="153"/>
      <c r="L164" s="153"/>
      <c r="M164" s="156"/>
    </row>
    <row r="165" spans="2:13" s="2" customFormat="1" ht="69" x14ac:dyDescent="0.25">
      <c r="B165" s="159" t="s">
        <v>432</v>
      </c>
      <c r="C165" s="160" t="s">
        <v>433</v>
      </c>
      <c r="D165" s="153"/>
      <c r="E165" s="153"/>
      <c r="F165" s="154" t="s">
        <v>434</v>
      </c>
      <c r="G165" s="153"/>
      <c r="H165" s="155">
        <v>45779</v>
      </c>
      <c r="I165" s="155">
        <v>45807</v>
      </c>
      <c r="J165" s="153"/>
      <c r="K165" s="153"/>
      <c r="L165" s="153"/>
      <c r="M165" s="156"/>
    </row>
    <row r="166" spans="2:13" s="2" customFormat="1" ht="46" x14ac:dyDescent="0.25">
      <c r="B166" s="159" t="s">
        <v>435</v>
      </c>
      <c r="C166" s="160" t="s">
        <v>436</v>
      </c>
      <c r="D166" s="153"/>
      <c r="E166" s="153"/>
      <c r="F166" s="154" t="s">
        <v>437</v>
      </c>
      <c r="G166" s="153"/>
      <c r="H166" s="155">
        <v>45779</v>
      </c>
      <c r="I166" s="155">
        <v>45807</v>
      </c>
      <c r="J166" s="153"/>
      <c r="K166" s="153"/>
      <c r="L166" s="153"/>
      <c r="M166" s="156"/>
    </row>
    <row r="167" spans="2:13" s="2" customFormat="1" ht="34.5" x14ac:dyDescent="0.25">
      <c r="B167" s="159" t="s">
        <v>438</v>
      </c>
      <c r="C167" s="160" t="s">
        <v>439</v>
      </c>
      <c r="D167" s="153"/>
      <c r="E167" s="153"/>
      <c r="F167" s="154" t="s">
        <v>440</v>
      </c>
      <c r="G167" s="153"/>
      <c r="H167" s="155">
        <v>45817</v>
      </c>
      <c r="I167" s="155">
        <v>45821</v>
      </c>
      <c r="J167" s="153"/>
      <c r="K167" s="153"/>
      <c r="L167" s="153"/>
      <c r="M167" s="156"/>
    </row>
    <row r="168" spans="2:13" s="2" customFormat="1" ht="12" thickBot="1" x14ac:dyDescent="0.3">
      <c r="B168" s="161" t="s">
        <v>441</v>
      </c>
      <c r="C168" s="162" t="s">
        <v>442</v>
      </c>
      <c r="D168" s="163"/>
      <c r="E168" s="163"/>
      <c r="F168" s="164" t="s">
        <v>196</v>
      </c>
      <c r="G168" s="163"/>
      <c r="H168" s="165">
        <v>45824</v>
      </c>
      <c r="I168" s="165">
        <v>45835</v>
      </c>
      <c r="J168" s="163"/>
      <c r="K168" s="163"/>
      <c r="L168" s="163"/>
      <c r="M168" s="166"/>
    </row>
  </sheetData>
  <mergeCells count="21">
    <mergeCell ref="M4:M5"/>
    <mergeCell ref="B67:B70"/>
    <mergeCell ref="F67:F70"/>
    <mergeCell ref="G4:G5"/>
    <mergeCell ref="H4:H5"/>
    <mergeCell ref="I4:I5"/>
    <mergeCell ref="J4:J5"/>
    <mergeCell ref="K4:K5"/>
    <mergeCell ref="L4:L5"/>
    <mergeCell ref="B4:B5"/>
    <mergeCell ref="C4:C5"/>
    <mergeCell ref="D4:D5"/>
    <mergeCell ref="E4:E5"/>
    <mergeCell ref="F4:F5"/>
    <mergeCell ref="B1:M1"/>
    <mergeCell ref="K2:L2"/>
    <mergeCell ref="M2:N2"/>
    <mergeCell ref="B2:C2"/>
    <mergeCell ref="D2:E2"/>
    <mergeCell ref="F2:G2"/>
    <mergeCell ref="H2:I2"/>
  </mergeCells>
  <conditionalFormatting sqref="G29:G30">
    <cfRule type="dataBar" priority="7">
      <dataBar>
        <cfvo type="min"/>
        <cfvo type="max"/>
        <color theme="3" tint="0.39997558519241921"/>
      </dataBar>
      <extLst>
        <ext xmlns:x14="http://schemas.microsoft.com/office/spreadsheetml/2009/9/main" uri="{B025F937-C7B1-47D3-B67F-A62EFF666E3E}">
          <x14:id>{9871B460-2E78-48C9-AAA4-C09F5E13BA47}</x14:id>
        </ext>
      </extLst>
    </cfRule>
  </conditionalFormatting>
  <conditionalFormatting sqref="N107:BM107 N6:BM32">
    <cfRule type="cellIs" dxfId="9" priority="8" operator="equal">
      <formula>"err"</formula>
    </cfRule>
    <cfRule type="cellIs" dxfId="8" priority="9" operator="equal">
      <formula>"entr"</formula>
    </cfRule>
    <cfRule type="cellIs" dxfId="7" priority="10" operator="equal">
      <formula>"fntr"</formula>
    </cfRule>
    <cfRule type="cellIs" dxfId="6" priority="11" operator="equal">
      <formula>"ftr"</formula>
    </cfRule>
    <cfRule type="cellIs" dxfId="5" priority="12" operator="equal">
      <formula>"etr"</formula>
    </cfRule>
  </conditionalFormatting>
  <conditionalFormatting sqref="G13:G19">
    <cfRule type="dataBar" priority="13">
      <dataBar>
        <cfvo type="min"/>
        <cfvo type="max"/>
        <color theme="3" tint="0.39997558519241921"/>
      </dataBar>
      <extLst>
        <ext xmlns:x14="http://schemas.microsoft.com/office/spreadsheetml/2009/9/main" uri="{B025F937-C7B1-47D3-B67F-A62EFF666E3E}">
          <x14:id>{AC9BFF68-31B7-4519-A461-4E9256876A06}</x14:id>
        </ext>
      </extLst>
    </cfRule>
  </conditionalFormatting>
  <conditionalFormatting sqref="G21:G28 G6:G7 G31:G40">
    <cfRule type="dataBar" priority="14">
      <dataBar>
        <cfvo type="min"/>
        <cfvo type="max"/>
        <color theme="3" tint="0.39997558519241921"/>
      </dataBar>
      <extLst>
        <ext xmlns:x14="http://schemas.microsoft.com/office/spreadsheetml/2009/9/main" uri="{B025F937-C7B1-47D3-B67F-A62EFF666E3E}">
          <x14:id>{863B533E-6D7E-463B-B296-B19064DB3779}</x14:id>
        </ext>
      </extLst>
    </cfRule>
  </conditionalFormatting>
  <conditionalFormatting sqref="G8:G12 G107">
    <cfRule type="dataBar" priority="15">
      <dataBar>
        <cfvo type="min"/>
        <cfvo type="max"/>
        <color theme="3" tint="0.39997558519241921"/>
      </dataBar>
      <extLst>
        <ext xmlns:x14="http://schemas.microsoft.com/office/spreadsheetml/2009/9/main" uri="{B025F937-C7B1-47D3-B67F-A62EFF666E3E}">
          <x14:id>{14333799-AEDB-4209-9AC5-976520DB995A}</x14:id>
        </ext>
      </extLst>
    </cfRule>
  </conditionalFormatting>
  <conditionalFormatting sqref="N33:BM41">
    <cfRule type="cellIs" dxfId="4" priority="2" operator="equal">
      <formula>"err"</formula>
    </cfRule>
    <cfRule type="cellIs" dxfId="3" priority="3" operator="equal">
      <formula>"entr"</formula>
    </cfRule>
    <cfRule type="cellIs" dxfId="2" priority="4" operator="equal">
      <formula>"fntr"</formula>
    </cfRule>
    <cfRule type="cellIs" dxfId="1" priority="5" operator="equal">
      <formula>"ftr"</formula>
    </cfRule>
    <cfRule type="cellIs" dxfId="0" priority="6" operator="equal">
      <formula>"etr"</formula>
    </cfRule>
  </conditionalFormatting>
  <conditionalFormatting sqref="G71:G77 G57:G59">
    <cfRule type="dataBar" priority="16">
      <dataBar>
        <cfvo type="min"/>
        <cfvo type="max"/>
        <color theme="3" tint="0.39997558519241921"/>
      </dataBar>
      <extLst>
        <ext xmlns:x14="http://schemas.microsoft.com/office/spreadsheetml/2009/9/main" uri="{B025F937-C7B1-47D3-B67F-A62EFF666E3E}">
          <x14:id>{99AB8651-A7B3-454C-A66C-8E992E525817}</x14:id>
        </ext>
      </extLst>
    </cfRule>
  </conditionalFormatting>
  <conditionalFormatting sqref="G60:G70 G41:G56">
    <cfRule type="dataBar" priority="17">
      <dataBar>
        <cfvo type="min"/>
        <cfvo type="max"/>
        <color theme="3" tint="0.39997558519241921"/>
      </dataBar>
      <extLst>
        <ext xmlns:x14="http://schemas.microsoft.com/office/spreadsheetml/2009/9/main" uri="{B025F937-C7B1-47D3-B67F-A62EFF666E3E}">
          <x14:id>{D8A5CD90-DD49-4579-9272-8DACAC6267A0}</x14:id>
        </ext>
      </extLst>
    </cfRule>
  </conditionalFormatting>
  <conditionalFormatting sqref="F46">
    <cfRule type="dataBar" priority="1">
      <dataBar>
        <cfvo type="min"/>
        <cfvo type="max"/>
        <color theme="3" tint="0.39997558519241921"/>
      </dataBar>
      <extLst>
        <ext xmlns:x14="http://schemas.microsoft.com/office/spreadsheetml/2009/9/main" uri="{B025F937-C7B1-47D3-B67F-A62EFF666E3E}">
          <x14:id>{F0029213-EB4F-4A45-835A-53D0C6DA9EFF}</x14:id>
        </ext>
      </extLst>
    </cfRule>
  </conditionalFormatting>
  <hyperlinks>
    <hyperlink ref="C77" location="Estrategiadifusión!A1" display="Diseñar la estrategia para la difusión de resultados de las entidades que reportan información en el FURAG. (Charlas, videoconferencias, visualizaciones, fichas, presentaciones, entre otros). "/>
  </hyperlinks>
  <pageMargins left="0.4" right="0.4" top="0.4" bottom="0.4" header="0" footer="0"/>
  <pageSetup fitToWidth="3" fitToHeight="0" orientation="landscape" r:id="rId1"/>
  <headerFooter>
    <oddFooter>&amp;LF. Versión 01
Fecha: 2024-06-26</oddFooter>
  </headerFooter>
  <drawing r:id="rId2"/>
  <extLst>
    <ext xmlns:x14="http://schemas.microsoft.com/office/spreadsheetml/2009/9/main" uri="{78C0D931-6437-407d-A8EE-F0AAD7539E65}">
      <x14:conditionalFormattings>
        <x14:conditionalFormatting xmlns:xm="http://schemas.microsoft.com/office/excel/2006/main">
          <x14:cfRule type="dataBar" id="{9871B460-2E78-48C9-AAA4-C09F5E13BA47}">
            <x14:dataBar minLength="0" maxLength="100">
              <x14:cfvo type="autoMin"/>
              <x14:cfvo type="autoMax"/>
              <x14:negativeFillColor theme="6"/>
              <x14:axisColor rgb="FF000000"/>
            </x14:dataBar>
          </x14:cfRule>
          <xm:sqref>G29:G30</xm:sqref>
        </x14:conditionalFormatting>
        <x14:conditionalFormatting xmlns:xm="http://schemas.microsoft.com/office/excel/2006/main">
          <x14:cfRule type="dataBar" id="{AC9BFF68-31B7-4519-A461-4E9256876A06}">
            <x14:dataBar minLength="0" maxLength="100">
              <x14:cfvo type="autoMin"/>
              <x14:cfvo type="autoMax"/>
              <x14:negativeFillColor theme="6"/>
              <x14:axisColor rgb="FF000000"/>
            </x14:dataBar>
          </x14:cfRule>
          <xm:sqref>G13:G19</xm:sqref>
        </x14:conditionalFormatting>
        <x14:conditionalFormatting xmlns:xm="http://schemas.microsoft.com/office/excel/2006/main">
          <x14:cfRule type="dataBar" id="{863B533E-6D7E-463B-B296-B19064DB3779}">
            <x14:dataBar minLength="0" maxLength="100">
              <x14:cfvo type="autoMin"/>
              <x14:cfvo type="autoMax"/>
              <x14:negativeFillColor theme="6"/>
              <x14:axisColor rgb="FF000000"/>
            </x14:dataBar>
          </x14:cfRule>
          <xm:sqref>G21:G28 G6:G7 G31:G40</xm:sqref>
        </x14:conditionalFormatting>
        <x14:conditionalFormatting xmlns:xm="http://schemas.microsoft.com/office/excel/2006/main">
          <x14:cfRule type="dataBar" id="{14333799-AEDB-4209-9AC5-976520DB995A}">
            <x14:dataBar minLength="0" maxLength="100">
              <x14:cfvo type="autoMin"/>
              <x14:cfvo type="autoMax"/>
              <x14:negativeFillColor theme="6"/>
              <x14:axisColor rgb="FF000000"/>
            </x14:dataBar>
          </x14:cfRule>
          <xm:sqref>G8:G12 G107</xm:sqref>
        </x14:conditionalFormatting>
        <x14:conditionalFormatting xmlns:xm="http://schemas.microsoft.com/office/excel/2006/main">
          <x14:cfRule type="dataBar" id="{99AB8651-A7B3-454C-A66C-8E992E525817}">
            <x14:dataBar minLength="0" maxLength="100">
              <x14:cfvo type="autoMin"/>
              <x14:cfvo type="autoMax"/>
              <x14:negativeFillColor theme="6"/>
              <x14:axisColor rgb="FF000000"/>
            </x14:dataBar>
          </x14:cfRule>
          <xm:sqref>G71:G77 G57:G59</xm:sqref>
        </x14:conditionalFormatting>
        <x14:conditionalFormatting xmlns:xm="http://schemas.microsoft.com/office/excel/2006/main">
          <x14:cfRule type="dataBar" id="{D8A5CD90-DD49-4579-9272-8DACAC6267A0}">
            <x14:dataBar minLength="0" maxLength="100">
              <x14:cfvo type="autoMin"/>
              <x14:cfvo type="autoMax"/>
              <x14:negativeFillColor theme="6"/>
              <x14:axisColor rgb="FF000000"/>
            </x14:dataBar>
          </x14:cfRule>
          <xm:sqref>G60:G70 G41:G56</xm:sqref>
        </x14:conditionalFormatting>
        <x14:conditionalFormatting xmlns:xm="http://schemas.microsoft.com/office/excel/2006/main">
          <x14:cfRule type="dataBar" id="{F0029213-EB4F-4A45-835A-53D0C6DA9EFF}">
            <x14:dataBar minLength="0" maxLength="100">
              <x14:cfvo type="autoMin"/>
              <x14:cfvo type="autoMax"/>
              <x14:negativeFillColor theme="6"/>
              <x14:axisColor rgb="FF000000"/>
            </x14:dataBar>
          </x14:cfRule>
          <xm:sqref>F46</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CronogramaMDIVi2024</vt:lpstr>
      <vt:lpstr>CronogramaMDIVi2024!Área_de_impresión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Dolly Amaya Caballero</dc:creator>
  <cp:keywords/>
  <dc:description/>
  <cp:lastModifiedBy>Alejandro Katz Vargas</cp:lastModifiedBy>
  <cp:revision/>
  <dcterms:created xsi:type="dcterms:W3CDTF">2025-02-27T23:58:55Z</dcterms:created>
  <dcterms:modified xsi:type="dcterms:W3CDTF">2025-06-24T14:49:51Z</dcterms:modified>
  <cp:category/>
  <cp:contentStatus/>
</cp:coreProperties>
</file>