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worksheets/sheet3.xml" ContentType="application/vnd.openxmlformats-officedocument.spreadsheetml.worksheet+xml"/>
  <Override PartName="/xl/drawings/drawing3.xml" ContentType="application/vnd.openxmlformats-officedocument.drawing+xml"/>
  <Override PartName="/xl/worksheets/sheet1.xml" ContentType="application/vnd.openxmlformats-officedocument.spreadsheetml.worksheet+xml"/>
  <Override PartName="/xl/worksheets/sheet2.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xl/calcChain.xml" ContentType="application/vnd.openxmlformats-officedocument.spreadsheetml.calcChain+xml"/>
  <Override PartName="/xl/comments1.xml" ContentType="application/vnd.openxmlformats-officedocument.spreadsheetml.comments+xml"/>
  <Override PartName="/xl/externalLinks/externalLink3.xml" ContentType="application/vnd.openxmlformats-officedocument.spreadsheetml.externalLink+xml"/>
  <Override PartName="/xl/externalLinks/externalLink2.xml" ContentType="application/vnd.openxmlformats-officedocument.spreadsheetml.externalLink+xml"/>
  <Override PartName="/xl/externalLinks/externalLink1.xml" ContentType="application/vnd.openxmlformats-officedocument.spreadsheetml.externalLink+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514"/>
  <workbookPr showInkAnnotation="0" codeName="ThisWorkbook" defaultThemeVersion="124226"/>
  <mc:AlternateContent xmlns:mc="http://schemas.openxmlformats.org/markup-compatibility/2006">
    <mc:Choice Requires="x15">
      <x15ac:absPath xmlns:x15ac="http://schemas.microsoft.com/office/spreadsheetml/2010/11/ac" url="https://funcionpublicagovco-my.sharepoint.com/personal/imarquez_funcionpublica_gov_co/Documents/2023/a.Asesorias/a.Nacion/d.DAFP/Docs. Entidad/"/>
    </mc:Choice>
  </mc:AlternateContent>
  <xr:revisionPtr revIDLastSave="10" documentId="11_704DAED6D2E5B2A721E75ABD818EFF67DDC5FE61" xr6:coauthVersionLast="47" xr6:coauthVersionMax="47" xr10:uidLastSave="{B145BF68-D7A1-DB44-9BC9-F46D97433961}"/>
  <bookViews>
    <workbookView xWindow="0" yWindow="0" windowWidth="38400" windowHeight="20060" activeTab="2" xr2:uid="{00000000-000D-0000-FFFF-FFFF00000000}"/>
  </bookViews>
  <sheets>
    <sheet name="1 INSTRUCTIVO" sheetId="38" r:id="rId1"/>
    <sheet name="2 CONTEXTO E IDENTIFICACIÓN-RG" sheetId="30" r:id="rId2"/>
    <sheet name="2 CONTEXTO E IDENTIFICACIÓN-RF" sheetId="40" r:id="rId3"/>
    <sheet name="3 PROBABIL E IMPACTO INHERENTE" sheetId="15" r:id="rId4"/>
    <sheet name="4 MAPA CALOR INHERENTE" sheetId="31" r:id="rId5"/>
    <sheet name="5 VALORACIÓN DEL CONTROL" sheetId="9" r:id="rId6"/>
    <sheet name="6 MAPA CALOR RESIDUAL" sheetId="35" r:id="rId7"/>
    <sheet name="7 MAPA CALOR INHEREN Y RESIDUAL" sheetId="37" r:id="rId8"/>
    <sheet name="8 MAPA RIESGOS" sheetId="36" r:id="rId9"/>
    <sheet name="11 FORMULAS" sheetId="34" r:id="rId10"/>
    <sheet name="9 RIESGO DEL PROCESO" sheetId="33" r:id="rId11"/>
    <sheet name="10 CONTROL DE CAMBIOS" sheetId="20" r:id="rId12"/>
    <sheet name="Mapa Integrado" sheetId="39" r:id="rId13"/>
  </sheets>
  <externalReferences>
    <externalReference r:id="rId14"/>
    <externalReference r:id="rId15"/>
    <externalReference r:id="rId16"/>
  </externalReferences>
  <definedNames>
    <definedName name="_xlnm._FilterDatabase" localSheetId="0" hidden="1">'1 INSTRUCTIVO'!$B$85:$H$119</definedName>
    <definedName name="_xlnm._FilterDatabase" localSheetId="2" hidden="1">'2 CONTEXTO E IDENTIFICACIÓN-RF'!$A$7:$J$8</definedName>
    <definedName name="_xlnm._FilterDatabase" localSheetId="1" hidden="1">'2 CONTEXTO E IDENTIFICACIÓN-RG'!$A$7:$J$8</definedName>
    <definedName name="_xlnm._FilterDatabase" localSheetId="3" hidden="1">'3 PROBABIL E IMPACTO INHERENTE'!$A$8:$N$8</definedName>
    <definedName name="_xlnm._FilterDatabase" localSheetId="4" hidden="1">'4 MAPA CALOR INHERENTE'!$A$8:$AJ$8</definedName>
    <definedName name="_xlnm._FilterDatabase" localSheetId="5" hidden="1">'5 VALORACIÓN DEL CONTROL'!$A$7:$W$87</definedName>
    <definedName name="_xlnm._FilterDatabase" localSheetId="6" hidden="1">'6 MAPA CALOR RESIDUAL'!$A$8:$AL$8</definedName>
    <definedName name="_xlnm._FilterDatabase" localSheetId="7" hidden="1">'7 MAPA CALOR INHEREN Y RESIDUAL'!$A$9:$AL$9</definedName>
    <definedName name="_xlnm._FilterDatabase" localSheetId="8" hidden="1">'8 MAPA RIESGOS'!$A$8:$AX$8</definedName>
    <definedName name="_xlnm._FilterDatabase" localSheetId="12" hidden="1">'Mapa Integrado'!$A$7:$AX$80</definedName>
    <definedName name="Afectación_Económica">'3 PROBABIL E IMPACTO INHERENTE'!$X$9:$X$14</definedName>
    <definedName name="_xlnm.Print_Area" localSheetId="11">'10 CONTROL DE CAMBIOS'!$A$1:$D$9</definedName>
    <definedName name="_xlnm.Print_Area" localSheetId="3">'3 PROBABIL E IMPACTO INHERENTE'!$A$1:$Y$28</definedName>
    <definedName name="Definicion_tratamiento" localSheetId="2">'11 FORMULAS'!#REF!</definedName>
    <definedName name="Definicion_tratamiento">'11 FORMULAS'!#REF!</definedName>
    <definedName name="E_Relaciones_Laborales">'11 FORMULAS'!$C$12:$C$17</definedName>
    <definedName name="F_Usuarios_Productos_y_Prácticas_Organizacionales">'11 FORMULAS'!$C$18:$C$23</definedName>
    <definedName name="G_Daños_Activos_Físicos">'11 FORMULAS'!$C$24:$C$26</definedName>
    <definedName name="IMPACTO_PROCESOS" localSheetId="2">'[1]LISTAS FORMULAS'!$C$3:$C$7</definedName>
    <definedName name="IMPACTO_PROCESOS" localSheetId="1">'[1]LISTAS FORMULAS'!$C$3:$C$7</definedName>
    <definedName name="IMPACTO_PROCESOS" localSheetId="4">'[1]LISTAS FORMULAS'!$C$3:$C$7</definedName>
    <definedName name="IMPACTO_PROCESOS" localSheetId="6">'[1]LISTAS FORMULAS'!$C$3:$C$7</definedName>
    <definedName name="IMPACTO_PROCESOS" localSheetId="7">'[1]LISTAS FORMULAS'!$C$3:$C$7</definedName>
    <definedName name="IMPACTO_PROCESOS" localSheetId="8">'[1]LISTAS FORMULAS'!$C$3:$C$7</definedName>
    <definedName name="IMPACTO_PROCESOS" localSheetId="10">'[1]LISTAS FORMULAS'!$C$3:$C$7</definedName>
    <definedName name="opciones" localSheetId="2">'[1]LISTAS FORMULAS'!$F$3:$F$4</definedName>
    <definedName name="opciones" localSheetId="1">'[1]LISTAS FORMULAS'!$F$3:$F$4</definedName>
    <definedName name="opciones" localSheetId="4">'[1]LISTAS FORMULAS'!$F$3:$F$4</definedName>
    <definedName name="opciones" localSheetId="6">'[1]LISTAS FORMULAS'!$F$3:$F$4</definedName>
    <definedName name="opciones" localSheetId="7">'[1]LISTAS FORMULAS'!$F$3:$F$4</definedName>
    <definedName name="opciones" localSheetId="8">'[1]LISTAS FORMULAS'!$F$3:$F$4</definedName>
    <definedName name="opciones" localSheetId="10">'[1]LISTAS FORMULAS'!$F$3:$F$4</definedName>
    <definedName name="opciones2" localSheetId="2">'[1]LISTAS FORMULAS'!$G$3:$G$5</definedName>
    <definedName name="opciones2" localSheetId="1">'[1]LISTAS FORMULAS'!$G$3:$G$5</definedName>
    <definedName name="opciones2" localSheetId="4">'[1]LISTAS FORMULAS'!$G$3:$G$5</definedName>
    <definedName name="opciones2" localSheetId="6">'[1]LISTAS FORMULAS'!$G$3:$G$5</definedName>
    <definedName name="opciones2" localSheetId="7">'[1]LISTAS FORMULAS'!$G$3:$G$5</definedName>
    <definedName name="opciones2" localSheetId="8">'[1]LISTAS FORMULAS'!$G$3:$G$5</definedName>
    <definedName name="opciones2" localSheetId="10">'[1]LISTAS FORMULAS'!$G$3:$G$5</definedName>
    <definedName name="Plan_accion" localSheetId="2">'11 FORMULAS'!#REF!</definedName>
    <definedName name="Plan_accion">'11 FORMULAS'!#REF!</definedName>
    <definedName name="Plan_acción" localSheetId="2">'11 FORMULAS'!#REF!</definedName>
    <definedName name="Plan_acción">'11 FORMULAS'!#REF!</definedName>
    <definedName name="Plan_de_acción" localSheetId="2">'11 FORMULAS'!#REF!</definedName>
    <definedName name="Plan_de_acción">'11 FORMULAS'!#REF!</definedName>
    <definedName name="Quince_Cero" localSheetId="2">'[1]LISTAS FORMULAS'!$F$14:$F$15</definedName>
    <definedName name="Quince_Cero" localSheetId="1">'[1]LISTAS FORMULAS'!$F$14:$F$15</definedName>
    <definedName name="Quince_Cero" localSheetId="4">'[1]LISTAS FORMULAS'!$F$14:$F$15</definedName>
    <definedName name="Quince_Cero" localSheetId="6">'[1]LISTAS FORMULAS'!$F$14:$F$15</definedName>
    <definedName name="Quince_Cero" localSheetId="7">'[1]LISTAS FORMULAS'!$F$14:$F$15</definedName>
    <definedName name="Quince_Cero" localSheetId="8">'[1]LISTAS FORMULAS'!$F$14:$F$15</definedName>
    <definedName name="Quince_Cero" localSheetId="10">'[1]LISTAS FORMULAS'!$F$14:$F$15</definedName>
    <definedName name="Rango_Calificacion_Ejecucion" localSheetId="2">'[1]LISTAS FORMULAS'!$H$3:$H$5</definedName>
    <definedName name="Rango_Calificacion_Ejecucion" localSheetId="1">'[1]LISTAS FORMULAS'!$H$3:$H$5</definedName>
    <definedName name="Rango_Calificacion_Ejecucion" localSheetId="4">'[1]LISTAS FORMULAS'!$H$3:$H$5</definedName>
    <definedName name="Rango_Calificacion_Ejecucion" localSheetId="6">'[1]LISTAS FORMULAS'!$H$3:$H$5</definedName>
    <definedName name="Rango_Calificacion_Ejecucion" localSheetId="7">'[1]LISTAS FORMULAS'!$H$3:$H$5</definedName>
    <definedName name="Rango_Calificacion_Ejecucion" localSheetId="8">'[1]LISTAS FORMULAS'!$H$3:$H$5</definedName>
    <definedName name="Rango_Calificacion_Ejecucion" localSheetId="10">'[1]LISTAS FORMULAS'!$H$3:$H$5</definedName>
    <definedName name="Reducir_mitigar_Transferir_Evitar">'8 MAPA RIESGOS'!$AJ$16:$AJ$18</definedName>
    <definedName name="Reputacional">'3 PROBABIL E IMPACTO INHERENTE'!$Y$9:$Y$14</definedName>
    <definedName name="Requiere_Plan_de_Acción">'8 MAPA RIESGOS'!$AJ$16:$AJ$18</definedName>
    <definedName name="Tipo" localSheetId="11">'[2]CONTEXTO E IDENTIFICACIÓN'!$C$21:$C$24</definedName>
    <definedName name="TIPO" localSheetId="4">'[1]CONTEXTO E IDENTIFICACIÓN'!$E$29:$E$32</definedName>
    <definedName name="TIPO" localSheetId="6">'[1]CONTEXTO E IDENTIFICACIÓN'!$E$29:$E$32</definedName>
    <definedName name="TIPO" localSheetId="7">'[1]CONTEXTO E IDENTIFICACIÓN'!$E$29:$E$32</definedName>
    <definedName name="TIPO" localSheetId="8">'[1]CONTEXTO E IDENTIFICACIÓN'!$E$29:$E$32</definedName>
    <definedName name="TIPO" localSheetId="10">'[1]CONTEXTO E IDENTIFICACIÓN'!$E$29:$E$32</definedName>
    <definedName name="Tipo">'11 FORMULAS'!$A$4:$A$11</definedName>
    <definedName name="_xlnm.Print_Titles" localSheetId="2">'2 CONTEXTO E IDENTIFICACIÓN-RF'!$7:$8</definedName>
    <definedName name="_xlnm.Print_Titles" localSheetId="1">'2 CONTEXTO E IDENTIFICACIÓN-RG'!$7:$8</definedName>
    <definedName name="_xlnm.Print_Titles" localSheetId="3">'3 PROBABIL E IMPACTO INHERENTE'!$5:$8</definedName>
    <definedName name="_xlnm.Print_Titles" localSheetId="5">'5 VALORACIÓN DEL CONTROL'!$3:$7</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8" i="40" l="1"/>
  <c r="J28" i="40" s="1"/>
  <c r="F28" i="40"/>
  <c r="I27" i="40"/>
  <c r="J27" i="40" s="1"/>
  <c r="F27" i="40"/>
  <c r="I26" i="40"/>
  <c r="J26" i="40" s="1"/>
  <c r="F26" i="40"/>
  <c r="I25" i="40"/>
  <c r="J25" i="40" s="1"/>
  <c r="F25" i="40"/>
  <c r="I24" i="40"/>
  <c r="J24" i="40" s="1"/>
  <c r="F24" i="40"/>
  <c r="I23" i="40"/>
  <c r="J23" i="40" s="1"/>
  <c r="F23" i="40"/>
  <c r="I22" i="40"/>
  <c r="J22" i="40" s="1"/>
  <c r="F22" i="40"/>
  <c r="I21" i="40"/>
  <c r="J21" i="40" s="1"/>
  <c r="F21" i="40"/>
  <c r="J20" i="40"/>
  <c r="I20" i="40"/>
  <c r="F20" i="40"/>
  <c r="I19" i="40"/>
  <c r="J19" i="40" s="1"/>
  <c r="F19" i="40"/>
  <c r="I18" i="40"/>
  <c r="J18" i="40" s="1"/>
  <c r="F18" i="40"/>
  <c r="I17" i="40"/>
  <c r="J17" i="40" s="1"/>
  <c r="F17" i="40"/>
  <c r="J16" i="40"/>
  <c r="I16" i="40"/>
  <c r="F16" i="40"/>
  <c r="I15" i="40"/>
  <c r="J15" i="40" s="1"/>
  <c r="I14" i="40"/>
  <c r="J14" i="40" s="1"/>
  <c r="I13" i="40"/>
  <c r="J13" i="40" s="1"/>
  <c r="I12" i="40"/>
  <c r="J12" i="40" s="1"/>
  <c r="I11" i="40"/>
  <c r="J11" i="40" s="1"/>
  <c r="I10" i="40"/>
  <c r="J10" i="40" s="1"/>
  <c r="I9" i="40"/>
  <c r="J9" i="40" s="1"/>
  <c r="E2" i="37" l="1"/>
  <c r="E1" i="37"/>
  <c r="C2" i="20"/>
  <c r="C1" i="20"/>
  <c r="C2" i="33"/>
  <c r="C1" i="33"/>
  <c r="C2" i="36"/>
  <c r="C1" i="36"/>
  <c r="C2" i="35"/>
  <c r="C1" i="35"/>
  <c r="C2" i="9"/>
  <c r="C1" i="9"/>
  <c r="C2" i="31"/>
  <c r="C1" i="31"/>
  <c r="C2" i="15"/>
  <c r="C1" i="15"/>
  <c r="B1" i="20"/>
  <c r="B1" i="33"/>
  <c r="B1" i="36"/>
  <c r="B1" i="37"/>
  <c r="B1" i="35"/>
  <c r="B1" i="9"/>
  <c r="B1" i="31"/>
  <c r="B1" i="15"/>
  <c r="H2" i="15"/>
  <c r="D1" i="15"/>
  <c r="I9" i="30"/>
  <c r="J9" i="30" s="1"/>
  <c r="B5" i="33"/>
  <c r="B4" i="33"/>
  <c r="B5" i="37"/>
  <c r="B4" i="37"/>
  <c r="B5" i="36"/>
  <c r="B4" i="36"/>
  <c r="B5" i="35"/>
  <c r="B4" i="35"/>
  <c r="I2" i="33"/>
  <c r="G2" i="33"/>
  <c r="F2" i="33"/>
  <c r="G1" i="33"/>
  <c r="F1" i="33"/>
  <c r="M2" i="37"/>
  <c r="K2" i="37"/>
  <c r="J2" i="37"/>
  <c r="K1" i="37"/>
  <c r="J1" i="37"/>
  <c r="I2" i="36"/>
  <c r="G2" i="36"/>
  <c r="F2" i="36"/>
  <c r="G1" i="36"/>
  <c r="F1" i="36"/>
  <c r="J2" i="35"/>
  <c r="H2" i="35"/>
  <c r="G2" i="35"/>
  <c r="H1" i="35"/>
  <c r="G1" i="35"/>
  <c r="J2" i="9"/>
  <c r="H2" i="9"/>
  <c r="G2" i="9"/>
  <c r="H1" i="9"/>
  <c r="G1" i="9"/>
  <c r="B4" i="9"/>
  <c r="B3" i="9"/>
  <c r="L3" i="31"/>
  <c r="J3" i="31"/>
  <c r="J2" i="31"/>
  <c r="B5" i="31"/>
  <c r="B4" i="31"/>
  <c r="J4" i="15"/>
  <c r="H4" i="15"/>
  <c r="B5" i="15"/>
  <c r="B4" i="15"/>
  <c r="A84" i="9"/>
  <c r="A80" i="9"/>
  <c r="A76" i="9"/>
  <c r="A72" i="9"/>
  <c r="A68" i="9"/>
  <c r="A64" i="9"/>
  <c r="A60" i="9"/>
  <c r="A56" i="9"/>
  <c r="A52" i="9"/>
  <c r="A48" i="9"/>
  <c r="A44" i="9"/>
  <c r="A40" i="9"/>
  <c r="A36" i="9"/>
  <c r="A32" i="9"/>
  <c r="A28" i="9"/>
  <c r="A24" i="9"/>
  <c r="A20" i="9"/>
  <c r="A16" i="9"/>
  <c r="N87" i="9"/>
  <c r="L87" i="9"/>
  <c r="K87" i="9"/>
  <c r="I87" i="9"/>
  <c r="N86" i="9"/>
  <c r="L86" i="9"/>
  <c r="K86" i="9"/>
  <c r="I86" i="9"/>
  <c r="N85" i="9"/>
  <c r="L85" i="9"/>
  <c r="K85" i="9"/>
  <c r="I85" i="9"/>
  <c r="N84" i="9"/>
  <c r="L84" i="9"/>
  <c r="K84" i="9"/>
  <c r="I84" i="9"/>
  <c r="N83" i="9"/>
  <c r="L83" i="9"/>
  <c r="K83" i="9"/>
  <c r="I83" i="9"/>
  <c r="N82" i="9"/>
  <c r="L82" i="9"/>
  <c r="K82" i="9"/>
  <c r="I82" i="9"/>
  <c r="N81" i="9"/>
  <c r="L81" i="9"/>
  <c r="K81" i="9"/>
  <c r="I81" i="9"/>
  <c r="N80" i="9"/>
  <c r="L80" i="9"/>
  <c r="K80" i="9"/>
  <c r="I80" i="9"/>
  <c r="N79" i="9"/>
  <c r="L79" i="9"/>
  <c r="K79" i="9"/>
  <c r="I79" i="9"/>
  <c r="N78" i="9"/>
  <c r="L78" i="9"/>
  <c r="K78" i="9"/>
  <c r="I78" i="9"/>
  <c r="N77" i="9"/>
  <c r="L77" i="9"/>
  <c r="K77" i="9"/>
  <c r="I77" i="9"/>
  <c r="N76" i="9"/>
  <c r="L76" i="9"/>
  <c r="K76" i="9"/>
  <c r="I76" i="9"/>
  <c r="N75" i="9"/>
  <c r="L75" i="9"/>
  <c r="K75" i="9"/>
  <c r="I75" i="9"/>
  <c r="N74" i="9"/>
  <c r="L74" i="9"/>
  <c r="K74" i="9"/>
  <c r="I74" i="9"/>
  <c r="N73" i="9"/>
  <c r="L73" i="9"/>
  <c r="K73" i="9"/>
  <c r="I73" i="9"/>
  <c r="N72" i="9"/>
  <c r="L72" i="9"/>
  <c r="K72" i="9"/>
  <c r="I72" i="9"/>
  <c r="N71" i="9"/>
  <c r="L71" i="9"/>
  <c r="K71" i="9"/>
  <c r="I71" i="9"/>
  <c r="N70" i="9"/>
  <c r="L70" i="9"/>
  <c r="K70" i="9"/>
  <c r="I70" i="9"/>
  <c r="N69" i="9"/>
  <c r="L69" i="9"/>
  <c r="K69" i="9"/>
  <c r="I69" i="9"/>
  <c r="N68" i="9"/>
  <c r="L68" i="9"/>
  <c r="K68" i="9"/>
  <c r="I68" i="9"/>
  <c r="N67" i="9"/>
  <c r="L67" i="9"/>
  <c r="K67" i="9"/>
  <c r="I67" i="9"/>
  <c r="N66" i="9"/>
  <c r="L66" i="9"/>
  <c r="K66" i="9"/>
  <c r="I66" i="9"/>
  <c r="N65" i="9"/>
  <c r="L65" i="9"/>
  <c r="K65" i="9"/>
  <c r="I65" i="9"/>
  <c r="N64" i="9"/>
  <c r="L64" i="9"/>
  <c r="K64" i="9"/>
  <c r="I64" i="9"/>
  <c r="N63" i="9"/>
  <c r="L63" i="9"/>
  <c r="K63" i="9"/>
  <c r="I63" i="9"/>
  <c r="N62" i="9"/>
  <c r="L62" i="9"/>
  <c r="K62" i="9"/>
  <c r="I62" i="9"/>
  <c r="N61" i="9"/>
  <c r="L61" i="9"/>
  <c r="K61" i="9"/>
  <c r="I61" i="9"/>
  <c r="N60" i="9"/>
  <c r="L60" i="9"/>
  <c r="K60" i="9"/>
  <c r="I60" i="9"/>
  <c r="N59" i="9"/>
  <c r="L59" i="9"/>
  <c r="K59" i="9"/>
  <c r="I59" i="9"/>
  <c r="N58" i="9"/>
  <c r="L58" i="9"/>
  <c r="K58" i="9"/>
  <c r="I58" i="9"/>
  <c r="N57" i="9"/>
  <c r="L57" i="9"/>
  <c r="K57" i="9"/>
  <c r="I57" i="9"/>
  <c r="N56" i="9"/>
  <c r="L56" i="9"/>
  <c r="K56" i="9"/>
  <c r="I56" i="9"/>
  <c r="N55" i="9"/>
  <c r="L55" i="9"/>
  <c r="K55" i="9"/>
  <c r="I55" i="9"/>
  <c r="N54" i="9"/>
  <c r="L54" i="9"/>
  <c r="K54" i="9"/>
  <c r="I54" i="9"/>
  <c r="N53" i="9"/>
  <c r="L53" i="9"/>
  <c r="K53" i="9"/>
  <c r="I53" i="9"/>
  <c r="N52" i="9"/>
  <c r="L52" i="9"/>
  <c r="K52" i="9"/>
  <c r="I52" i="9"/>
  <c r="N51" i="9"/>
  <c r="L51" i="9"/>
  <c r="K51" i="9"/>
  <c r="I51" i="9"/>
  <c r="N50" i="9"/>
  <c r="L50" i="9"/>
  <c r="K50" i="9"/>
  <c r="I50" i="9"/>
  <c r="N49" i="9"/>
  <c r="L49" i="9"/>
  <c r="K49" i="9"/>
  <c r="I49" i="9"/>
  <c r="N48" i="9"/>
  <c r="L48" i="9"/>
  <c r="K48" i="9"/>
  <c r="I48" i="9"/>
  <c r="N47" i="9"/>
  <c r="L47" i="9"/>
  <c r="K47" i="9"/>
  <c r="I47" i="9"/>
  <c r="N46" i="9"/>
  <c r="L46" i="9"/>
  <c r="K46" i="9"/>
  <c r="I46" i="9"/>
  <c r="N45" i="9"/>
  <c r="L45" i="9"/>
  <c r="K45" i="9"/>
  <c r="I45" i="9"/>
  <c r="N44" i="9"/>
  <c r="L44" i="9"/>
  <c r="K44" i="9"/>
  <c r="I44" i="9"/>
  <c r="N43" i="9"/>
  <c r="L43" i="9"/>
  <c r="K43" i="9"/>
  <c r="I43" i="9"/>
  <c r="N42" i="9"/>
  <c r="L42" i="9"/>
  <c r="K42" i="9"/>
  <c r="I42" i="9"/>
  <c r="N41" i="9"/>
  <c r="L41" i="9"/>
  <c r="K41" i="9"/>
  <c r="I41" i="9"/>
  <c r="N40" i="9"/>
  <c r="L40" i="9"/>
  <c r="K40" i="9"/>
  <c r="I40" i="9"/>
  <c r="N39" i="9"/>
  <c r="L39" i="9"/>
  <c r="K39" i="9"/>
  <c r="I39" i="9"/>
  <c r="N38" i="9"/>
  <c r="L38" i="9"/>
  <c r="K38" i="9"/>
  <c r="I38" i="9"/>
  <c r="N37" i="9"/>
  <c r="L37" i="9"/>
  <c r="K37" i="9"/>
  <c r="I37" i="9"/>
  <c r="N36" i="9"/>
  <c r="L36" i="9"/>
  <c r="K36" i="9"/>
  <c r="I36" i="9"/>
  <c r="N35" i="9"/>
  <c r="L35" i="9"/>
  <c r="K35" i="9"/>
  <c r="I35" i="9"/>
  <c r="N34" i="9"/>
  <c r="L34" i="9"/>
  <c r="K34" i="9"/>
  <c r="I34" i="9"/>
  <c r="N33" i="9"/>
  <c r="L33" i="9"/>
  <c r="K33" i="9"/>
  <c r="I33" i="9"/>
  <c r="N32" i="9"/>
  <c r="L32" i="9"/>
  <c r="K32" i="9"/>
  <c r="I32" i="9"/>
  <c r="N31" i="9"/>
  <c r="L31" i="9"/>
  <c r="K31" i="9"/>
  <c r="I31" i="9"/>
  <c r="N30" i="9"/>
  <c r="L30" i="9"/>
  <c r="K30" i="9"/>
  <c r="I30" i="9"/>
  <c r="N29" i="9"/>
  <c r="L29" i="9"/>
  <c r="K29" i="9"/>
  <c r="I29" i="9"/>
  <c r="N28" i="9"/>
  <c r="L28" i="9"/>
  <c r="K28" i="9"/>
  <c r="I28" i="9"/>
  <c r="N27" i="9"/>
  <c r="L27" i="9"/>
  <c r="K27" i="9"/>
  <c r="I27" i="9"/>
  <c r="N26" i="9"/>
  <c r="L26" i="9"/>
  <c r="K26" i="9"/>
  <c r="I26" i="9"/>
  <c r="N25" i="9"/>
  <c r="L25" i="9"/>
  <c r="K25" i="9"/>
  <c r="I25" i="9"/>
  <c r="N24" i="9"/>
  <c r="L24" i="9"/>
  <c r="K24" i="9"/>
  <c r="I24" i="9"/>
  <c r="N23" i="9"/>
  <c r="L23" i="9"/>
  <c r="K23" i="9"/>
  <c r="I23" i="9"/>
  <c r="N22" i="9"/>
  <c r="L22" i="9"/>
  <c r="K22" i="9"/>
  <c r="I22" i="9"/>
  <c r="N21" i="9"/>
  <c r="L21" i="9"/>
  <c r="K21" i="9"/>
  <c r="I21" i="9"/>
  <c r="N20" i="9"/>
  <c r="L20" i="9"/>
  <c r="K20" i="9"/>
  <c r="I20" i="9"/>
  <c r="N19" i="9"/>
  <c r="L19" i="9"/>
  <c r="K19" i="9"/>
  <c r="I19" i="9"/>
  <c r="N18" i="9"/>
  <c r="L18" i="9"/>
  <c r="K18" i="9"/>
  <c r="I18" i="9"/>
  <c r="N17" i="9"/>
  <c r="L17" i="9"/>
  <c r="K17" i="9"/>
  <c r="I17" i="9"/>
  <c r="N16" i="9"/>
  <c r="L16" i="9"/>
  <c r="K16" i="9"/>
  <c r="I16" i="9"/>
  <c r="A12" i="9"/>
  <c r="N15" i="9"/>
  <c r="L15" i="9"/>
  <c r="K15" i="9"/>
  <c r="I15" i="9"/>
  <c r="N14" i="9"/>
  <c r="L14" i="9"/>
  <c r="K14" i="9"/>
  <c r="I14" i="9"/>
  <c r="N13" i="9"/>
  <c r="L13" i="9"/>
  <c r="K13" i="9"/>
  <c r="I13" i="9"/>
  <c r="N12" i="9"/>
  <c r="L12" i="9"/>
  <c r="K12" i="9"/>
  <c r="I12" i="9"/>
  <c r="N10" i="9"/>
  <c r="L10" i="9"/>
  <c r="K10" i="9"/>
  <c r="I10" i="9"/>
  <c r="I11" i="9"/>
  <c r="I9" i="9"/>
  <c r="I8" i="9"/>
  <c r="I3" i="31"/>
  <c r="I2" i="31"/>
  <c r="G4" i="15"/>
  <c r="G2" i="15"/>
  <c r="L9" i="9"/>
  <c r="L11" i="9"/>
  <c r="L8" i="9"/>
  <c r="I10" i="30"/>
  <c r="J10" i="30" s="1"/>
  <c r="I11" i="30"/>
  <c r="J11" i="30" s="1"/>
  <c r="I12" i="30"/>
  <c r="J12" i="30" s="1"/>
  <c r="I13" i="30"/>
  <c r="J13" i="30" s="1"/>
  <c r="I14" i="30"/>
  <c r="J14" i="30" s="1"/>
  <c r="I15" i="30"/>
  <c r="J15" i="30" s="1"/>
  <c r="I16" i="30"/>
  <c r="J16" i="30" s="1"/>
  <c r="I17" i="30"/>
  <c r="J17" i="30" s="1"/>
  <c r="I18" i="30"/>
  <c r="J18" i="30" s="1"/>
  <c r="I19" i="30"/>
  <c r="J19" i="30" s="1"/>
  <c r="I20" i="30"/>
  <c r="J20" i="30" s="1"/>
  <c r="I21" i="30"/>
  <c r="J21" i="30" s="1"/>
  <c r="I22" i="30"/>
  <c r="J22" i="30" s="1"/>
  <c r="I23" i="30"/>
  <c r="J23" i="30" s="1"/>
  <c r="I24" i="30"/>
  <c r="J24" i="30" s="1"/>
  <c r="I25" i="30"/>
  <c r="J25" i="30" s="1"/>
  <c r="I26" i="30"/>
  <c r="J26" i="30" s="1"/>
  <c r="I27" i="30"/>
  <c r="J27" i="30" s="1"/>
  <c r="I28" i="30"/>
  <c r="J28" i="30" s="1"/>
  <c r="F2" i="37"/>
  <c r="F1" i="37"/>
  <c r="H9" i="15"/>
  <c r="H10" i="15"/>
  <c r="H11" i="15"/>
  <c r="H12" i="15"/>
  <c r="H13" i="15"/>
  <c r="H14" i="15"/>
  <c r="H15" i="15"/>
  <c r="H16" i="15"/>
  <c r="H17" i="15"/>
  <c r="H18" i="15"/>
  <c r="H19" i="15"/>
  <c r="H20" i="15"/>
  <c r="H21" i="15"/>
  <c r="H22" i="15"/>
  <c r="H23" i="15"/>
  <c r="H24" i="15"/>
  <c r="H25" i="15"/>
  <c r="H26" i="15"/>
  <c r="H27" i="15"/>
  <c r="H28" i="15"/>
  <c r="L9" i="15"/>
  <c r="K10" i="15"/>
  <c r="L10" i="15"/>
  <c r="K11" i="15"/>
  <c r="L11" i="15"/>
  <c r="K12" i="15"/>
  <c r="L12" i="15"/>
  <c r="K13" i="15"/>
  <c r="L13" i="15"/>
  <c r="K14" i="15"/>
  <c r="L14" i="15"/>
  <c r="K15" i="15"/>
  <c r="L15" i="15"/>
  <c r="K16" i="15"/>
  <c r="L16" i="15"/>
  <c r="K17" i="15"/>
  <c r="L17" i="15"/>
  <c r="K18" i="15"/>
  <c r="L18" i="15"/>
  <c r="K19" i="15"/>
  <c r="L19" i="15"/>
  <c r="K20" i="15"/>
  <c r="L20" i="15"/>
  <c r="K21" i="15"/>
  <c r="L21" i="15"/>
  <c r="K22" i="15"/>
  <c r="L22" i="15"/>
  <c r="K23" i="15"/>
  <c r="L23" i="15"/>
  <c r="K24" i="15"/>
  <c r="L24" i="15"/>
  <c r="K25" i="15"/>
  <c r="L25" i="15"/>
  <c r="K26" i="15"/>
  <c r="L26" i="15"/>
  <c r="K27" i="15"/>
  <c r="L27" i="15"/>
  <c r="K28" i="15"/>
  <c r="L28" i="15"/>
  <c r="K9" i="15"/>
  <c r="I10" i="15"/>
  <c r="I11" i="15"/>
  <c r="I12" i="15"/>
  <c r="I13" i="15"/>
  <c r="I14" i="15"/>
  <c r="I15" i="15"/>
  <c r="I16" i="15"/>
  <c r="I17" i="15"/>
  <c r="I18" i="15"/>
  <c r="I19" i="15"/>
  <c r="I20" i="15"/>
  <c r="I21" i="15"/>
  <c r="I22" i="15"/>
  <c r="I23" i="15"/>
  <c r="I24" i="15"/>
  <c r="I25" i="15"/>
  <c r="I26" i="15"/>
  <c r="I27" i="15"/>
  <c r="I28" i="15"/>
  <c r="I9" i="15"/>
  <c r="D9" i="15"/>
  <c r="E9" i="15" s="1"/>
  <c r="D10" i="15"/>
  <c r="E10" i="15" s="1"/>
  <c r="C12" i="9" s="1"/>
  <c r="D11" i="15"/>
  <c r="E11" i="15" s="1"/>
  <c r="C16" i="9" s="1"/>
  <c r="D12" i="15"/>
  <c r="F12" i="15" s="1"/>
  <c r="C12" i="31" s="1"/>
  <c r="E12" i="36" s="1"/>
  <c r="D13" i="15"/>
  <c r="E13" i="15" s="1"/>
  <c r="D14" i="15"/>
  <c r="E14" i="15" s="1"/>
  <c r="C14" i="36" s="1"/>
  <c r="D15" i="15"/>
  <c r="E15" i="15" s="1"/>
  <c r="D16" i="15"/>
  <c r="E16" i="15" s="1"/>
  <c r="D17" i="15"/>
  <c r="E17" i="15" s="1"/>
  <c r="C17" i="36" s="1"/>
  <c r="D18" i="15"/>
  <c r="E18" i="15" s="1"/>
  <c r="C44" i="9" s="1"/>
  <c r="S44" i="9" s="1"/>
  <c r="S45" i="9" s="1"/>
  <c r="D19" i="15"/>
  <c r="E19" i="15" s="1"/>
  <c r="D20" i="15"/>
  <c r="E20" i="15" s="1"/>
  <c r="D21" i="15"/>
  <c r="F21" i="15" s="1"/>
  <c r="C21" i="31" s="1"/>
  <c r="E21" i="31" s="1"/>
  <c r="G21" i="36" s="1"/>
  <c r="D22" i="15"/>
  <c r="E22" i="15" s="1"/>
  <c r="C60" i="9" s="1"/>
  <c r="S60" i="9" s="1"/>
  <c r="D23" i="15"/>
  <c r="E23" i="15" s="1"/>
  <c r="D24" i="15"/>
  <c r="E24" i="15" s="1"/>
  <c r="D25" i="15"/>
  <c r="E25" i="15" s="1"/>
  <c r="D26" i="15"/>
  <c r="E26" i="15" s="1"/>
  <c r="D27" i="15"/>
  <c r="E27" i="15" s="1"/>
  <c r="C80" i="9" s="1"/>
  <c r="D28" i="15"/>
  <c r="F28" i="15" s="1"/>
  <c r="C28" i="31" s="1"/>
  <c r="B10" i="15"/>
  <c r="B11" i="36"/>
  <c r="F12" i="30"/>
  <c r="B12" i="36" s="1"/>
  <c r="F13" i="30"/>
  <c r="F14" i="30"/>
  <c r="B14" i="15" s="1"/>
  <c r="F15" i="30"/>
  <c r="B15" i="31" s="1"/>
  <c r="F16" i="30"/>
  <c r="B36" i="9" s="1"/>
  <c r="F17" i="30"/>
  <c r="B17" i="36" s="1"/>
  <c r="F18" i="30"/>
  <c r="B44" i="9" s="1"/>
  <c r="F19" i="30"/>
  <c r="B19" i="15" s="1"/>
  <c r="F20" i="30"/>
  <c r="B52" i="9" s="1"/>
  <c r="F21" i="30"/>
  <c r="F22" i="30"/>
  <c r="B22" i="36" s="1"/>
  <c r="F23" i="30"/>
  <c r="B23" i="31" s="1"/>
  <c r="F24" i="30"/>
  <c r="B68" i="9" s="1"/>
  <c r="F25" i="30"/>
  <c r="B25" i="36" s="1"/>
  <c r="F26" i="30"/>
  <c r="B76" i="9" s="1"/>
  <c r="F27" i="30"/>
  <c r="B27" i="36" s="1"/>
  <c r="F28" i="30"/>
  <c r="B28" i="15" s="1"/>
  <c r="B9" i="15"/>
  <c r="D2" i="33"/>
  <c r="D1" i="33"/>
  <c r="D2" i="36"/>
  <c r="D1" i="36"/>
  <c r="D2" i="35"/>
  <c r="D1" i="35"/>
  <c r="D2" i="9"/>
  <c r="D1" i="9"/>
  <c r="D2" i="31"/>
  <c r="D1" i="31"/>
  <c r="D2" i="15"/>
  <c r="D2" i="20"/>
  <c r="D1" i="20"/>
  <c r="A28" i="36"/>
  <c r="A27" i="36"/>
  <c r="A26" i="36"/>
  <c r="A25" i="36"/>
  <c r="A24" i="36"/>
  <c r="A23" i="36"/>
  <c r="A22" i="36"/>
  <c r="A21" i="36"/>
  <c r="A20" i="36"/>
  <c r="A19" i="36"/>
  <c r="A18" i="36"/>
  <c r="A17" i="36"/>
  <c r="A16" i="36"/>
  <c r="A15" i="36"/>
  <c r="A14" i="36"/>
  <c r="A13" i="36"/>
  <c r="A12" i="36"/>
  <c r="A11" i="36"/>
  <c r="A10" i="36"/>
  <c r="A9" i="36"/>
  <c r="A28" i="35"/>
  <c r="A27" i="35"/>
  <c r="A26" i="35"/>
  <c r="A25" i="35"/>
  <c r="A24" i="35"/>
  <c r="A23" i="35"/>
  <c r="A22" i="35"/>
  <c r="A21" i="35"/>
  <c r="A20" i="35"/>
  <c r="A19" i="35"/>
  <c r="A18" i="35"/>
  <c r="A17" i="35"/>
  <c r="A16" i="35"/>
  <c r="A15" i="35"/>
  <c r="A14" i="35"/>
  <c r="A13" i="35"/>
  <c r="A12" i="35"/>
  <c r="A11" i="35"/>
  <c r="A10" i="35"/>
  <c r="A9" i="35"/>
  <c r="N8" i="9"/>
  <c r="N9" i="9"/>
  <c r="N11" i="9"/>
  <c r="A8" i="9"/>
  <c r="K9" i="9"/>
  <c r="K11" i="9"/>
  <c r="K8" i="9"/>
  <c r="A10" i="31"/>
  <c r="A11" i="31"/>
  <c r="A12" i="31"/>
  <c r="A13" i="31"/>
  <c r="A14" i="31"/>
  <c r="A15" i="31"/>
  <c r="A16" i="31"/>
  <c r="A17" i="31"/>
  <c r="A18" i="31"/>
  <c r="A19" i="31"/>
  <c r="A20" i="31"/>
  <c r="A21" i="31"/>
  <c r="A22" i="31"/>
  <c r="A23" i="31"/>
  <c r="A24" i="31"/>
  <c r="A25" i="31"/>
  <c r="A26" i="31"/>
  <c r="A27" i="31"/>
  <c r="A28" i="31"/>
  <c r="A17" i="15"/>
  <c r="A18" i="15"/>
  <c r="A19" i="15"/>
  <c r="A20" i="15"/>
  <c r="A21" i="15"/>
  <c r="A22" i="15"/>
  <c r="A23" i="15"/>
  <c r="A24" i="15"/>
  <c r="A25" i="15"/>
  <c r="A26" i="15"/>
  <c r="A27" i="15"/>
  <c r="A28" i="15"/>
  <c r="A9" i="31"/>
  <c r="A16" i="15"/>
  <c r="A15" i="15"/>
  <c r="A14" i="15"/>
  <c r="A13" i="15"/>
  <c r="A12" i="15"/>
  <c r="A11" i="15"/>
  <c r="A10" i="15"/>
  <c r="A9" i="15"/>
  <c r="E21" i="15" l="1"/>
  <c r="C56" i="9" s="1"/>
  <c r="R19" i="9"/>
  <c r="R23" i="9"/>
  <c r="R28" i="9"/>
  <c r="R30" i="9"/>
  <c r="R31" i="9"/>
  <c r="R34" i="9"/>
  <c r="R35" i="9"/>
  <c r="R52" i="9"/>
  <c r="R68" i="9"/>
  <c r="B16" i="36"/>
  <c r="F16" i="15"/>
  <c r="C16" i="31" s="1"/>
  <c r="E16" i="31" s="1"/>
  <c r="G16" i="36" s="1"/>
  <c r="F17" i="15"/>
  <c r="C17" i="31" s="1"/>
  <c r="E17" i="31" s="1"/>
  <c r="G17" i="36" s="1"/>
  <c r="F13" i="15"/>
  <c r="C13" i="31" s="1"/>
  <c r="E13" i="31" s="1"/>
  <c r="G13" i="36" s="1"/>
  <c r="B16" i="31"/>
  <c r="F25" i="15"/>
  <c r="C25" i="31" s="1"/>
  <c r="E25" i="31" s="1"/>
  <c r="G25" i="36" s="1"/>
  <c r="M16" i="15"/>
  <c r="N16" i="15" s="1"/>
  <c r="D16" i="31" s="1"/>
  <c r="F16" i="36" s="1"/>
  <c r="B10" i="31"/>
  <c r="R83" i="9"/>
  <c r="R85" i="9"/>
  <c r="E28" i="15"/>
  <c r="C28" i="36" s="1"/>
  <c r="B25" i="31"/>
  <c r="B24" i="15"/>
  <c r="B12" i="31"/>
  <c r="B12" i="15"/>
  <c r="B28" i="31"/>
  <c r="B16" i="35"/>
  <c r="B12" i="9"/>
  <c r="B16" i="15"/>
  <c r="B28" i="35"/>
  <c r="B26" i="15"/>
  <c r="M10" i="15"/>
  <c r="N10" i="15" s="1"/>
  <c r="D10" i="31" s="1"/>
  <c r="F10" i="36" s="1"/>
  <c r="B17" i="31"/>
  <c r="M22" i="15"/>
  <c r="N22" i="15" s="1"/>
  <c r="D22" i="31" s="1"/>
  <c r="F22" i="36" s="1"/>
  <c r="F22" i="15"/>
  <c r="C22" i="31" s="1"/>
  <c r="E22" i="31" s="1"/>
  <c r="G22" i="36" s="1"/>
  <c r="F14" i="15"/>
  <c r="C14" i="31" s="1"/>
  <c r="E14" i="31" s="1"/>
  <c r="G14" i="36" s="1"/>
  <c r="F9" i="15"/>
  <c r="C9" i="31" s="1"/>
  <c r="E9" i="36" s="1"/>
  <c r="M13" i="15"/>
  <c r="D24" i="9" s="1"/>
  <c r="T24" i="9" s="1"/>
  <c r="T25" i="9" s="1"/>
  <c r="T26" i="9" s="1"/>
  <c r="T27" i="9" s="1"/>
  <c r="M12" i="15"/>
  <c r="D12" i="36" s="1"/>
  <c r="F26" i="15"/>
  <c r="C26" i="31" s="1"/>
  <c r="E26" i="31" s="1"/>
  <c r="G26" i="36" s="1"/>
  <c r="F18" i="15"/>
  <c r="C18" i="31" s="1"/>
  <c r="E18" i="36" s="1"/>
  <c r="B24" i="36"/>
  <c r="F10" i="15"/>
  <c r="C10" i="31" s="1"/>
  <c r="E10" i="36" s="1"/>
  <c r="B11" i="15"/>
  <c r="B28" i="36"/>
  <c r="B27" i="15"/>
  <c r="B22" i="31"/>
  <c r="R15" i="9"/>
  <c r="B18" i="15"/>
  <c r="M25" i="15"/>
  <c r="D72" i="9" s="1"/>
  <c r="T72" i="9" s="1"/>
  <c r="T73" i="9" s="1"/>
  <c r="T74" i="9" s="1"/>
  <c r="T75" i="9" s="1"/>
  <c r="M27" i="15"/>
  <c r="D80" i="9" s="1"/>
  <c r="T80" i="9" s="1"/>
  <c r="T81" i="9" s="1"/>
  <c r="T82" i="9" s="1"/>
  <c r="T83" i="9" s="1"/>
  <c r="C52" i="9"/>
  <c r="S52" i="9" s="1"/>
  <c r="S53" i="9" s="1"/>
  <c r="S54" i="9" s="1"/>
  <c r="S55" i="9" s="1"/>
  <c r="H20" i="36" s="1"/>
  <c r="J20" i="36" s="1"/>
  <c r="L20" i="36" s="1"/>
  <c r="N20" i="36" s="1"/>
  <c r="M20" i="36" s="1"/>
  <c r="P20" i="36" s="1"/>
  <c r="C20" i="36"/>
  <c r="B9" i="31"/>
  <c r="B8" i="9"/>
  <c r="B84" i="9"/>
  <c r="S16" i="9"/>
  <c r="S17" i="9" s="1"/>
  <c r="S18" i="9" s="1"/>
  <c r="S19" i="9" s="1"/>
  <c r="H11" i="36" s="1"/>
  <c r="J11" i="36" s="1"/>
  <c r="L11" i="36" s="1"/>
  <c r="N11" i="36" s="1"/>
  <c r="M11" i="36" s="1"/>
  <c r="P11" i="36" s="1"/>
  <c r="F20" i="15"/>
  <c r="C20" i="31" s="1"/>
  <c r="E20" i="31" s="1"/>
  <c r="G20" i="36" s="1"/>
  <c r="B17" i="15"/>
  <c r="B24" i="31"/>
  <c r="B18" i="31"/>
  <c r="F24" i="15"/>
  <c r="C24" i="31" s="1"/>
  <c r="E24" i="36" s="1"/>
  <c r="B10" i="35"/>
  <c r="B24" i="35"/>
  <c r="B10" i="36"/>
  <c r="E12" i="15"/>
  <c r="M28" i="15"/>
  <c r="M24" i="15"/>
  <c r="N24" i="15" s="1"/>
  <c r="D24" i="31" s="1"/>
  <c r="F24" i="36" s="1"/>
  <c r="M20" i="15"/>
  <c r="D20" i="36" s="1"/>
  <c r="B25" i="15"/>
  <c r="R16" i="9"/>
  <c r="R17" i="9"/>
  <c r="R18" i="9"/>
  <c r="C68" i="9"/>
  <c r="S68" i="9" s="1"/>
  <c r="S69" i="9" s="1"/>
  <c r="S70" i="9" s="1"/>
  <c r="S71" i="9" s="1"/>
  <c r="C24" i="35" s="1"/>
  <c r="E24" i="35" s="1"/>
  <c r="G24" i="35" s="1"/>
  <c r="C24" i="36"/>
  <c r="C36" i="9"/>
  <c r="S36" i="9" s="1"/>
  <c r="S37" i="9" s="1"/>
  <c r="S38" i="9" s="1"/>
  <c r="S39" i="9" s="1"/>
  <c r="C16" i="36"/>
  <c r="B12" i="35"/>
  <c r="B18" i="35"/>
  <c r="B20" i="9"/>
  <c r="M23" i="15"/>
  <c r="D64" i="9" s="1"/>
  <c r="T64" i="9" s="1"/>
  <c r="T65" i="9" s="1"/>
  <c r="T66" i="9" s="1"/>
  <c r="T67" i="9" s="1"/>
  <c r="I23" i="36" s="1"/>
  <c r="K23" i="36" s="1"/>
  <c r="M19" i="15"/>
  <c r="N19" i="15" s="1"/>
  <c r="D19" i="31" s="1"/>
  <c r="F19" i="36" s="1"/>
  <c r="M15" i="15"/>
  <c r="D15" i="36" s="1"/>
  <c r="M11" i="15"/>
  <c r="D16" i="9" s="1"/>
  <c r="T16" i="9" s="1"/>
  <c r="T17" i="9" s="1"/>
  <c r="T18" i="9" s="1"/>
  <c r="T19" i="9" s="1"/>
  <c r="V16" i="9" s="1"/>
  <c r="M21" i="15"/>
  <c r="N21" i="15" s="1"/>
  <c r="D21" i="31" s="1"/>
  <c r="F21" i="36" s="1"/>
  <c r="M17" i="15"/>
  <c r="R36" i="9"/>
  <c r="R37" i="9"/>
  <c r="R40" i="9"/>
  <c r="R41" i="9"/>
  <c r="R53" i="9"/>
  <c r="R56" i="9"/>
  <c r="R57" i="9"/>
  <c r="B18" i="36"/>
  <c r="C9" i="36"/>
  <c r="C8" i="9"/>
  <c r="B20" i="15"/>
  <c r="E12" i="31"/>
  <c r="G12" i="36" s="1"/>
  <c r="B20" i="36"/>
  <c r="B20" i="31"/>
  <c r="B9" i="35"/>
  <c r="B20" i="35"/>
  <c r="B26" i="35"/>
  <c r="B26" i="36"/>
  <c r="C18" i="36"/>
  <c r="S56" i="9"/>
  <c r="S57" i="9" s="1"/>
  <c r="S58" i="9" s="1"/>
  <c r="S59" i="9" s="1"/>
  <c r="R39" i="9"/>
  <c r="R44" i="9"/>
  <c r="R46" i="9"/>
  <c r="R47" i="9"/>
  <c r="R50" i="9"/>
  <c r="R51" i="9"/>
  <c r="R69" i="9"/>
  <c r="R71" i="9"/>
  <c r="R72" i="9"/>
  <c r="R73" i="9"/>
  <c r="R74" i="9"/>
  <c r="R75" i="9"/>
  <c r="R76" i="9"/>
  <c r="R77" i="9"/>
  <c r="R78" i="9"/>
  <c r="R79" i="9"/>
  <c r="R80" i="9"/>
  <c r="R81" i="9"/>
  <c r="R82" i="9"/>
  <c r="R84" i="9"/>
  <c r="R86" i="9"/>
  <c r="R87" i="9"/>
  <c r="B26" i="31"/>
  <c r="R11" i="9"/>
  <c r="B9" i="36"/>
  <c r="B19" i="36"/>
  <c r="C22" i="36"/>
  <c r="R20" i="9"/>
  <c r="R21" i="9"/>
  <c r="R24" i="9"/>
  <c r="R25" i="9"/>
  <c r="R55" i="9"/>
  <c r="R60" i="9"/>
  <c r="R62" i="9"/>
  <c r="R63" i="9"/>
  <c r="R66" i="9"/>
  <c r="R67" i="9"/>
  <c r="C48" i="9"/>
  <c r="S48" i="9" s="1"/>
  <c r="S49" i="9" s="1"/>
  <c r="S50" i="9" s="1"/>
  <c r="S51" i="9" s="1"/>
  <c r="C19" i="36"/>
  <c r="C64" i="9"/>
  <c r="S64" i="9" s="1"/>
  <c r="S65" i="9" s="1"/>
  <c r="S66" i="9" s="1"/>
  <c r="S67" i="9" s="1"/>
  <c r="C23" i="35" s="1"/>
  <c r="E23" i="35" s="1"/>
  <c r="G23" i="35" s="1"/>
  <c r="C23" i="36"/>
  <c r="C15" i="36"/>
  <c r="C32" i="9"/>
  <c r="S32" i="9" s="1"/>
  <c r="S33" i="9" s="1"/>
  <c r="S34" i="9" s="1"/>
  <c r="S35" i="9" s="1"/>
  <c r="C25" i="36"/>
  <c r="C72" i="9"/>
  <c r="S72" i="9" s="1"/>
  <c r="S73" i="9" s="1"/>
  <c r="S74" i="9" s="1"/>
  <c r="S75" i="9" s="1"/>
  <c r="B14" i="31"/>
  <c r="F23" i="15"/>
  <c r="C23" i="31" s="1"/>
  <c r="F15" i="15"/>
  <c r="C15" i="31" s="1"/>
  <c r="R8" i="9"/>
  <c r="B14" i="35"/>
  <c r="B22" i="35"/>
  <c r="B14" i="36"/>
  <c r="B60" i="9"/>
  <c r="B28" i="9"/>
  <c r="B22" i="15"/>
  <c r="B19" i="31"/>
  <c r="E21" i="36"/>
  <c r="F27" i="15"/>
  <c r="C27" i="31" s="1"/>
  <c r="F19" i="15"/>
  <c r="C19" i="31" s="1"/>
  <c r="E19" i="36" s="1"/>
  <c r="F11" i="15"/>
  <c r="C11" i="31" s="1"/>
  <c r="R9" i="9"/>
  <c r="C11" i="36"/>
  <c r="R10" i="9"/>
  <c r="R12" i="9"/>
  <c r="S12" i="9" s="1"/>
  <c r="S13" i="9" s="1"/>
  <c r="S14" i="9" s="1"/>
  <c r="S15" i="9" s="1"/>
  <c r="R13" i="9"/>
  <c r="R14" i="9"/>
  <c r="R22" i="9"/>
  <c r="R29" i="9"/>
  <c r="R38" i="9"/>
  <c r="R45" i="9"/>
  <c r="R54" i="9"/>
  <c r="R61" i="9"/>
  <c r="R70" i="9"/>
  <c r="B27" i="31"/>
  <c r="C27" i="36"/>
  <c r="M9" i="15"/>
  <c r="R26" i="9"/>
  <c r="R27" i="9"/>
  <c r="R32" i="9"/>
  <c r="R33" i="9"/>
  <c r="R42" i="9"/>
  <c r="R43" i="9"/>
  <c r="R48" i="9"/>
  <c r="R49" i="9"/>
  <c r="R58" i="9"/>
  <c r="R59" i="9"/>
  <c r="R64" i="9"/>
  <c r="R65" i="9"/>
  <c r="B56" i="9"/>
  <c r="B21" i="35"/>
  <c r="B21" i="36"/>
  <c r="B21" i="15"/>
  <c r="B21" i="31"/>
  <c r="B24" i="9"/>
  <c r="B13" i="35"/>
  <c r="B13" i="36"/>
  <c r="B13" i="15"/>
  <c r="B13" i="31"/>
  <c r="C76" i="9"/>
  <c r="S76" i="9" s="1"/>
  <c r="S77" i="9" s="1"/>
  <c r="S78" i="9" s="1"/>
  <c r="S79" i="9" s="1"/>
  <c r="C26" i="36"/>
  <c r="E28" i="31"/>
  <c r="G28" i="36" s="1"/>
  <c r="E28" i="36"/>
  <c r="S80" i="9"/>
  <c r="S81" i="9" s="1"/>
  <c r="S82" i="9" s="1"/>
  <c r="S83" i="9" s="1"/>
  <c r="B64" i="9"/>
  <c r="B23" i="35"/>
  <c r="B32" i="9"/>
  <c r="B15" i="35"/>
  <c r="B15" i="15"/>
  <c r="B23" i="15"/>
  <c r="C28" i="9"/>
  <c r="S28" i="9" s="1"/>
  <c r="S29" i="9" s="1"/>
  <c r="S30" i="9" s="1"/>
  <c r="S31" i="9" s="1"/>
  <c r="B72" i="9"/>
  <c r="B25" i="35"/>
  <c r="B40" i="9"/>
  <c r="B17" i="35"/>
  <c r="B15" i="36"/>
  <c r="B23" i="36"/>
  <c r="B80" i="9"/>
  <c r="B27" i="35"/>
  <c r="B48" i="9"/>
  <c r="B19" i="35"/>
  <c r="B16" i="9"/>
  <c r="B11" i="35"/>
  <c r="B11" i="31"/>
  <c r="C13" i="36"/>
  <c r="C24" i="9"/>
  <c r="S24" i="9" s="1"/>
  <c r="S25" i="9" s="1"/>
  <c r="S26" i="9" s="1"/>
  <c r="S27" i="9" s="1"/>
  <c r="C10" i="36"/>
  <c r="C40" i="9"/>
  <c r="S40" i="9" s="1"/>
  <c r="S41" i="9" s="1"/>
  <c r="S42" i="9" s="1"/>
  <c r="S43" i="9" s="1"/>
  <c r="M26" i="15"/>
  <c r="M18" i="15"/>
  <c r="M14" i="15"/>
  <c r="S46" i="9"/>
  <c r="S47" i="9" s="1"/>
  <c r="S61" i="9"/>
  <c r="S62" i="9" s="1"/>
  <c r="S63" i="9" s="1"/>
  <c r="C21" i="36" l="1"/>
  <c r="E16" i="36"/>
  <c r="E17" i="36"/>
  <c r="E25" i="36"/>
  <c r="D36" i="9"/>
  <c r="T36" i="9" s="1"/>
  <c r="T37" i="9" s="1"/>
  <c r="T38" i="9" s="1"/>
  <c r="T39" i="9" s="1"/>
  <c r="V36" i="9" s="1"/>
  <c r="D16" i="36"/>
  <c r="E13" i="36"/>
  <c r="E22" i="36"/>
  <c r="C84" i="9"/>
  <c r="S84" i="9" s="1"/>
  <c r="S85" i="9" s="1"/>
  <c r="S86" i="9" s="1"/>
  <c r="S87" i="9" s="1"/>
  <c r="U84" i="9" s="1"/>
  <c r="E20" i="36"/>
  <c r="N12" i="15"/>
  <c r="D12" i="31" s="1"/>
  <c r="F12" i="36" s="1"/>
  <c r="D20" i="9"/>
  <c r="T20" i="9" s="1"/>
  <c r="T21" i="9" s="1"/>
  <c r="T22" i="9" s="1"/>
  <c r="T23" i="9" s="1"/>
  <c r="I12" i="36" s="1"/>
  <c r="K12" i="36" s="1"/>
  <c r="E18" i="31"/>
  <c r="G18" i="36" s="1"/>
  <c r="E10" i="31"/>
  <c r="G10" i="36" s="1"/>
  <c r="E14" i="36"/>
  <c r="D10" i="36"/>
  <c r="D12" i="9"/>
  <c r="T12" i="9" s="1"/>
  <c r="T13" i="9" s="1"/>
  <c r="T14" i="9" s="1"/>
  <c r="T15" i="9" s="1"/>
  <c r="D10" i="35" s="1"/>
  <c r="F10" i="35" s="1"/>
  <c r="E26" i="36"/>
  <c r="D32" i="9"/>
  <c r="T32" i="9" s="1"/>
  <c r="T33" i="9" s="1"/>
  <c r="T34" i="9" s="1"/>
  <c r="T35" i="9" s="1"/>
  <c r="D15" i="35" s="1"/>
  <c r="F15" i="35" s="1"/>
  <c r="D25" i="36"/>
  <c r="N15" i="15"/>
  <c r="D15" i="31" s="1"/>
  <c r="F15" i="36" s="1"/>
  <c r="D13" i="36"/>
  <c r="D60" i="9"/>
  <c r="T60" i="9" s="1"/>
  <c r="T61" i="9" s="1"/>
  <c r="T62" i="9" s="1"/>
  <c r="T63" i="9" s="1"/>
  <c r="D22" i="35" s="1"/>
  <c r="F22" i="35" s="1"/>
  <c r="D22" i="36"/>
  <c r="U64" i="9"/>
  <c r="N11" i="15"/>
  <c r="D11" i="31" s="1"/>
  <c r="F11" i="36" s="1"/>
  <c r="N13" i="15"/>
  <c r="D13" i="31" s="1"/>
  <c r="F13" i="36" s="1"/>
  <c r="D11" i="36"/>
  <c r="N27" i="15"/>
  <c r="D27" i="31" s="1"/>
  <c r="F27" i="36" s="1"/>
  <c r="H24" i="36"/>
  <c r="J24" i="36" s="1"/>
  <c r="L24" i="36" s="1"/>
  <c r="N24" i="36" s="1"/>
  <c r="M24" i="36" s="1"/>
  <c r="P24" i="36" s="1"/>
  <c r="D56" i="9"/>
  <c r="T56" i="9" s="1"/>
  <c r="T57" i="9" s="1"/>
  <c r="T58" i="9" s="1"/>
  <c r="T59" i="9" s="1"/>
  <c r="I21" i="36" s="1"/>
  <c r="K21" i="36" s="1"/>
  <c r="D27" i="36"/>
  <c r="C20" i="35"/>
  <c r="E20" i="35" s="1"/>
  <c r="G20" i="35" s="1"/>
  <c r="D11" i="35"/>
  <c r="F11" i="35" s="1"/>
  <c r="C11" i="35"/>
  <c r="E11" i="35" s="1"/>
  <c r="G11" i="35" s="1"/>
  <c r="D68" i="9"/>
  <c r="T68" i="9" s="1"/>
  <c r="T69" i="9" s="1"/>
  <c r="T70" i="9" s="1"/>
  <c r="T71" i="9" s="1"/>
  <c r="V68" i="9" s="1"/>
  <c r="U52" i="9"/>
  <c r="U16" i="9"/>
  <c r="I11" i="36"/>
  <c r="K11" i="36" s="1"/>
  <c r="D24" i="36"/>
  <c r="D52" i="9"/>
  <c r="T52" i="9" s="1"/>
  <c r="T53" i="9" s="1"/>
  <c r="T54" i="9" s="1"/>
  <c r="T55" i="9" s="1"/>
  <c r="I20" i="36" s="1"/>
  <c r="K20" i="36" s="1"/>
  <c r="N20" i="15"/>
  <c r="D20" i="31" s="1"/>
  <c r="F20" i="36" s="1"/>
  <c r="E24" i="31"/>
  <c r="G24" i="36" s="1"/>
  <c r="N25" i="15"/>
  <c r="D25" i="31" s="1"/>
  <c r="F25" i="36" s="1"/>
  <c r="U68" i="9"/>
  <c r="D21" i="36"/>
  <c r="D48" i="9"/>
  <c r="T48" i="9" s="1"/>
  <c r="T49" i="9" s="1"/>
  <c r="T50" i="9" s="1"/>
  <c r="T51" i="9" s="1"/>
  <c r="V48" i="9" s="1"/>
  <c r="C20" i="9"/>
  <c r="S20" i="9" s="1"/>
  <c r="S21" i="9" s="1"/>
  <c r="S22" i="9" s="1"/>
  <c r="S23" i="9" s="1"/>
  <c r="C12" i="35" s="1"/>
  <c r="E12" i="35" s="1"/>
  <c r="G12" i="35" s="1"/>
  <c r="C12" i="36"/>
  <c r="D19" i="36"/>
  <c r="E19" i="31"/>
  <c r="G19" i="36" s="1"/>
  <c r="D84" i="9"/>
  <c r="T84" i="9" s="1"/>
  <c r="T85" i="9" s="1"/>
  <c r="T86" i="9" s="1"/>
  <c r="T87" i="9" s="1"/>
  <c r="I28" i="36" s="1"/>
  <c r="K28" i="36" s="1"/>
  <c r="D28" i="36"/>
  <c r="N28" i="15"/>
  <c r="D28" i="31" s="1"/>
  <c r="F28" i="36" s="1"/>
  <c r="N23" i="15"/>
  <c r="D23" i="31" s="1"/>
  <c r="F23" i="36" s="1"/>
  <c r="D23" i="36"/>
  <c r="D40" i="9"/>
  <c r="T40" i="9" s="1"/>
  <c r="T41" i="9" s="1"/>
  <c r="T42" i="9" s="1"/>
  <c r="T43" i="9" s="1"/>
  <c r="I17" i="36" s="1"/>
  <c r="K17" i="36" s="1"/>
  <c r="D17" i="36"/>
  <c r="N17" i="15"/>
  <c r="D17" i="31" s="1"/>
  <c r="F17" i="36" s="1"/>
  <c r="S8" i="9"/>
  <c r="S9" i="9" s="1"/>
  <c r="S10" i="9" s="1"/>
  <c r="S11" i="9" s="1"/>
  <c r="H23" i="36"/>
  <c r="J23" i="36" s="1"/>
  <c r="L23" i="36" s="1"/>
  <c r="N23" i="36" s="1"/>
  <c r="M23" i="36" s="1"/>
  <c r="P23" i="36" s="1"/>
  <c r="D9" i="36"/>
  <c r="N9" i="15"/>
  <c r="D9" i="31" s="1"/>
  <c r="D8" i="9"/>
  <c r="T8" i="9" s="1"/>
  <c r="T9" i="9" s="1"/>
  <c r="T10" i="9" s="1"/>
  <c r="T11" i="9" s="1"/>
  <c r="E27" i="36"/>
  <c r="E27" i="31"/>
  <c r="G27" i="36" s="1"/>
  <c r="E23" i="36"/>
  <c r="E23" i="31"/>
  <c r="G23" i="36" s="1"/>
  <c r="E11" i="31"/>
  <c r="G11" i="36" s="1"/>
  <c r="E11" i="36"/>
  <c r="E15" i="36"/>
  <c r="E15" i="31"/>
  <c r="G15" i="36" s="1"/>
  <c r="V64" i="9"/>
  <c r="D23" i="35"/>
  <c r="F23" i="35" s="1"/>
  <c r="U12" i="9"/>
  <c r="H10" i="36"/>
  <c r="J10" i="36" s="1"/>
  <c r="C10" i="35"/>
  <c r="E10" i="35" s="1"/>
  <c r="U48" i="9"/>
  <c r="C19" i="35"/>
  <c r="E19" i="35" s="1"/>
  <c r="G19" i="35" s="1"/>
  <c r="H19" i="36"/>
  <c r="J19" i="36" s="1"/>
  <c r="L19" i="36" s="1"/>
  <c r="N19" i="36" s="1"/>
  <c r="M19" i="36" s="1"/>
  <c r="P19" i="36" s="1"/>
  <c r="U80" i="9"/>
  <c r="H27" i="36"/>
  <c r="J27" i="36" s="1"/>
  <c r="L27" i="36" s="1"/>
  <c r="N27" i="36" s="1"/>
  <c r="M27" i="36" s="1"/>
  <c r="P27" i="36" s="1"/>
  <c r="C27" i="35"/>
  <c r="E27" i="35" s="1"/>
  <c r="G27" i="35" s="1"/>
  <c r="U76" i="9"/>
  <c r="H26" i="36"/>
  <c r="J26" i="36" s="1"/>
  <c r="L26" i="36" s="1"/>
  <c r="N26" i="36" s="1"/>
  <c r="M26" i="36" s="1"/>
  <c r="P26" i="36" s="1"/>
  <c r="C26" i="35"/>
  <c r="E26" i="35" s="1"/>
  <c r="G26" i="35" s="1"/>
  <c r="U60" i="9"/>
  <c r="H22" i="36"/>
  <c r="J22" i="36" s="1"/>
  <c r="L22" i="36" s="1"/>
  <c r="N22" i="36" s="1"/>
  <c r="M22" i="36" s="1"/>
  <c r="P22" i="36" s="1"/>
  <c r="C22" i="35"/>
  <c r="E22" i="35" s="1"/>
  <c r="G22" i="35" s="1"/>
  <c r="U32" i="9"/>
  <c r="H15" i="36"/>
  <c r="J15" i="36" s="1"/>
  <c r="L15" i="36" s="1"/>
  <c r="N15" i="36" s="1"/>
  <c r="M15" i="36" s="1"/>
  <c r="P15" i="36" s="1"/>
  <c r="C15" i="35"/>
  <c r="E15" i="35" s="1"/>
  <c r="G15" i="35" s="1"/>
  <c r="U40" i="9"/>
  <c r="H17" i="36"/>
  <c r="J17" i="36" s="1"/>
  <c r="L17" i="36" s="1"/>
  <c r="N17" i="36" s="1"/>
  <c r="M17" i="36" s="1"/>
  <c r="P17" i="36" s="1"/>
  <c r="C17" i="35"/>
  <c r="E17" i="35" s="1"/>
  <c r="G17" i="35" s="1"/>
  <c r="U24" i="9"/>
  <c r="H13" i="36"/>
  <c r="J13" i="36" s="1"/>
  <c r="L13" i="36" s="1"/>
  <c r="N13" i="36" s="1"/>
  <c r="M13" i="36" s="1"/>
  <c r="P13" i="36" s="1"/>
  <c r="C13" i="35"/>
  <c r="E13" i="35" s="1"/>
  <c r="G13" i="35" s="1"/>
  <c r="U28" i="9"/>
  <c r="C14" i="35"/>
  <c r="E14" i="35" s="1"/>
  <c r="G14" i="35" s="1"/>
  <c r="H14" i="36"/>
  <c r="J14" i="36" s="1"/>
  <c r="L14" i="36" s="1"/>
  <c r="N14" i="36" s="1"/>
  <c r="M14" i="36" s="1"/>
  <c r="P14" i="36" s="1"/>
  <c r="V80" i="9"/>
  <c r="D27" i="35"/>
  <c r="F27" i="35" s="1"/>
  <c r="I27" i="36"/>
  <c r="K27" i="36" s="1"/>
  <c r="V72" i="9"/>
  <c r="D25" i="35"/>
  <c r="F25" i="35" s="1"/>
  <c r="I25" i="36"/>
  <c r="K25" i="36" s="1"/>
  <c r="U36" i="9"/>
  <c r="H16" i="36"/>
  <c r="J16" i="36" s="1"/>
  <c r="L16" i="36" s="1"/>
  <c r="N16" i="36" s="1"/>
  <c r="M16" i="36" s="1"/>
  <c r="P16" i="36" s="1"/>
  <c r="C16" i="35"/>
  <c r="E16" i="35" s="1"/>
  <c r="G16" i="35" s="1"/>
  <c r="U44" i="9"/>
  <c r="H18" i="36"/>
  <c r="J18" i="36" s="1"/>
  <c r="L18" i="36" s="1"/>
  <c r="N18" i="36" s="1"/>
  <c r="M18" i="36" s="1"/>
  <c r="P18" i="36" s="1"/>
  <c r="C18" i="35"/>
  <c r="E18" i="35" s="1"/>
  <c r="G18" i="35" s="1"/>
  <c r="U72" i="9"/>
  <c r="C25" i="35"/>
  <c r="E25" i="35" s="1"/>
  <c r="G25" i="35" s="1"/>
  <c r="H25" i="36"/>
  <c r="J25" i="36" s="1"/>
  <c r="L25" i="36" s="1"/>
  <c r="N25" i="36" s="1"/>
  <c r="M25" i="36" s="1"/>
  <c r="P25" i="36" s="1"/>
  <c r="I13" i="36"/>
  <c r="K13" i="36" s="1"/>
  <c r="D13" i="35"/>
  <c r="F13" i="35" s="1"/>
  <c r="V24" i="9"/>
  <c r="D26" i="36"/>
  <c r="D76" i="9"/>
  <c r="T76" i="9" s="1"/>
  <c r="T77" i="9" s="1"/>
  <c r="T78" i="9" s="1"/>
  <c r="T79" i="9" s="1"/>
  <c r="N26" i="15"/>
  <c r="D26" i="31" s="1"/>
  <c r="F26" i="36" s="1"/>
  <c r="N14" i="15"/>
  <c r="D14" i="31" s="1"/>
  <c r="D28" i="9"/>
  <c r="T28" i="9" s="1"/>
  <c r="T29" i="9" s="1"/>
  <c r="T30" i="9" s="1"/>
  <c r="T31" i="9" s="1"/>
  <c r="D14" i="36"/>
  <c r="D18" i="36"/>
  <c r="D44" i="9"/>
  <c r="T44" i="9" s="1"/>
  <c r="T45" i="9" s="1"/>
  <c r="T46" i="9" s="1"/>
  <c r="T47" i="9" s="1"/>
  <c r="N18" i="15"/>
  <c r="D18" i="31" s="1"/>
  <c r="F18" i="36" s="1"/>
  <c r="U56" i="9"/>
  <c r="H21" i="36"/>
  <c r="J21" i="36" s="1"/>
  <c r="L21" i="36" s="1"/>
  <c r="N21" i="36" s="1"/>
  <c r="M21" i="36" s="1"/>
  <c r="P21" i="36" s="1"/>
  <c r="C21" i="35"/>
  <c r="E21" i="35" s="1"/>
  <c r="G21" i="35" s="1"/>
  <c r="D16" i="35" l="1"/>
  <c r="F16" i="35" s="1"/>
  <c r="I16" i="36"/>
  <c r="K16" i="36" s="1"/>
  <c r="C28" i="35"/>
  <c r="E28" i="35" s="1"/>
  <c r="G28" i="35" s="1"/>
  <c r="H28" i="36"/>
  <c r="J28" i="36" s="1"/>
  <c r="L28" i="36" s="1"/>
  <c r="N28" i="36" s="1"/>
  <c r="M28" i="36" s="1"/>
  <c r="P28" i="36" s="1"/>
  <c r="I15" i="36"/>
  <c r="K15" i="36" s="1"/>
  <c r="V20" i="9"/>
  <c r="D12" i="35"/>
  <c r="F12" i="35" s="1"/>
  <c r="I22" i="36"/>
  <c r="K22" i="36" s="1"/>
  <c r="I10" i="36"/>
  <c r="K10" i="36" s="1"/>
  <c r="L10" i="36" s="1"/>
  <c r="N10" i="36" s="1"/>
  <c r="M10" i="36" s="1"/>
  <c r="P10" i="36" s="1"/>
  <c r="D17" i="35"/>
  <c r="F17" i="35" s="1"/>
  <c r="V52" i="9"/>
  <c r="V32" i="9"/>
  <c r="V60" i="9"/>
  <c r="V56" i="9"/>
  <c r="D21" i="35"/>
  <c r="F21" i="35" s="1"/>
  <c r="V40" i="9"/>
  <c r="V12" i="9"/>
  <c r="D20" i="35"/>
  <c r="F20" i="35" s="1"/>
  <c r="D19" i="35"/>
  <c r="F19" i="35" s="1"/>
  <c r="D24" i="35"/>
  <c r="F24" i="35" s="1"/>
  <c r="I24" i="36"/>
  <c r="K24" i="36" s="1"/>
  <c r="I19" i="36"/>
  <c r="K19" i="36" s="1"/>
  <c r="D28" i="35"/>
  <c r="F28" i="35" s="1"/>
  <c r="H12" i="36"/>
  <c r="J12" i="36" s="1"/>
  <c r="L12" i="36" s="1"/>
  <c r="N12" i="36" s="1"/>
  <c r="M12" i="36" s="1"/>
  <c r="P12" i="36" s="1"/>
  <c r="U20" i="9"/>
  <c r="V84" i="9"/>
  <c r="C9" i="35"/>
  <c r="U8" i="9"/>
  <c r="V8" i="9"/>
  <c r="D9" i="35"/>
  <c r="E9" i="31"/>
  <c r="G9" i="36" s="1"/>
  <c r="F9" i="36"/>
  <c r="I18" i="36"/>
  <c r="K18" i="36" s="1"/>
  <c r="V44" i="9"/>
  <c r="D18" i="35"/>
  <c r="F18" i="35" s="1"/>
  <c r="V28" i="9"/>
  <c r="D14" i="35"/>
  <c r="F14" i="35" s="1"/>
  <c r="I14" i="36"/>
  <c r="K14" i="36" s="1"/>
  <c r="F14" i="36"/>
  <c r="K12" i="31"/>
  <c r="E13" i="37" s="1"/>
  <c r="I11" i="31"/>
  <c r="C12" i="37" s="1"/>
  <c r="M11" i="31"/>
  <c r="G12" i="37" s="1"/>
  <c r="K9" i="31"/>
  <c r="E10" i="37" s="1"/>
  <c r="K13" i="31"/>
  <c r="E14" i="37" s="1"/>
  <c r="K11" i="31"/>
  <c r="E12" i="37" s="1"/>
  <c r="K10" i="31"/>
  <c r="E11" i="37" s="1"/>
  <c r="L11" i="31"/>
  <c r="F12" i="37" s="1"/>
  <c r="M13" i="31"/>
  <c r="G14" i="37" s="1"/>
  <c r="I10" i="31"/>
  <c r="C11" i="37" s="1"/>
  <c r="J10" i="31"/>
  <c r="D11" i="37" s="1"/>
  <c r="J12" i="31"/>
  <c r="D13" i="37" s="1"/>
  <c r="M10" i="31"/>
  <c r="G11" i="37" s="1"/>
  <c r="I13" i="31"/>
  <c r="C14" i="37" s="1"/>
  <c r="I12" i="31"/>
  <c r="C13" i="37" s="1"/>
  <c r="J9" i="31"/>
  <c r="D10" i="37" s="1"/>
  <c r="J11" i="31"/>
  <c r="D12" i="37" s="1"/>
  <c r="M9" i="31"/>
  <c r="G10" i="37" s="1"/>
  <c r="L9" i="31"/>
  <c r="F10" i="37" s="1"/>
  <c r="L12" i="31"/>
  <c r="F13" i="37" s="1"/>
  <c r="L13" i="31"/>
  <c r="F14" i="37" s="1"/>
  <c r="I9" i="31"/>
  <c r="C10" i="37" s="1"/>
  <c r="L10" i="31"/>
  <c r="F11" i="37" s="1"/>
  <c r="M12" i="31"/>
  <c r="G13" i="37" s="1"/>
  <c r="J13" i="31"/>
  <c r="D14" i="37" s="1"/>
  <c r="G10" i="35"/>
  <c r="V76" i="9"/>
  <c r="D26" i="35"/>
  <c r="F26" i="35" s="1"/>
  <c r="I26" i="36"/>
  <c r="K26" i="36" s="1"/>
  <c r="H9" i="36" l="1"/>
  <c r="E9" i="35"/>
  <c r="J9" i="36" s="1"/>
  <c r="I9" i="36"/>
  <c r="F9" i="35"/>
  <c r="B17" i="33"/>
  <c r="B16" i="33"/>
  <c r="B14" i="33"/>
  <c r="B15" i="33"/>
  <c r="N11" i="35" l="1"/>
  <c r="N12" i="37" s="1"/>
  <c r="O10" i="35"/>
  <c r="O11" i="37" s="1"/>
  <c r="N10" i="35"/>
  <c r="N11" i="37" s="1"/>
  <c r="O11" i="35"/>
  <c r="O12" i="37" s="1"/>
  <c r="M11" i="35"/>
  <c r="M12" i="37" s="1"/>
  <c r="K11" i="35"/>
  <c r="K12" i="37" s="1"/>
  <c r="L12" i="35"/>
  <c r="L13" i="37" s="1"/>
  <c r="O13" i="35"/>
  <c r="O14" i="37" s="1"/>
  <c r="L11" i="35"/>
  <c r="L12" i="37" s="1"/>
  <c r="M13" i="35"/>
  <c r="M14" i="37" s="1"/>
  <c r="K9" i="35"/>
  <c r="K10" i="37" s="1"/>
  <c r="O9" i="35"/>
  <c r="O10" i="37" s="1"/>
  <c r="L13" i="35"/>
  <c r="L14" i="37" s="1"/>
  <c r="N9" i="35"/>
  <c r="N10" i="37" s="1"/>
  <c r="K10" i="35"/>
  <c r="K11" i="37" s="1"/>
  <c r="N12" i="35"/>
  <c r="N13" i="37" s="1"/>
  <c r="N13" i="35"/>
  <c r="N14" i="37" s="1"/>
  <c r="M9" i="35"/>
  <c r="M10" i="37" s="1"/>
  <c r="L9" i="35"/>
  <c r="L10" i="37" s="1"/>
  <c r="K9" i="36"/>
  <c r="K12" i="35"/>
  <c r="K13" i="37" s="1"/>
  <c r="O12" i="35"/>
  <c r="O13" i="37" s="1"/>
  <c r="M10" i="35"/>
  <c r="M11" i="37" s="1"/>
  <c r="G9" i="35"/>
  <c r="L9" i="36" s="1"/>
  <c r="L10" i="35"/>
  <c r="L11" i="37" s="1"/>
  <c r="K13" i="35"/>
  <c r="K14" i="37" s="1"/>
  <c r="B18" i="33"/>
  <c r="B21" i="33" s="1"/>
  <c r="M12" i="35"/>
  <c r="M13" i="37" s="1"/>
  <c r="C16" i="33" l="1"/>
  <c r="C14" i="33"/>
  <c r="N9" i="36"/>
  <c r="M9" i="36" s="1"/>
  <c r="P9" i="36" s="1"/>
  <c r="D14" i="33"/>
  <c r="D16" i="33"/>
  <c r="D17" i="33"/>
  <c r="D15" i="33"/>
  <c r="C18" i="33"/>
  <c r="C17" i="33"/>
  <c r="C15" i="33"/>
  <c r="D18" i="33" l="1"/>
  <c r="E15" i="33" s="1"/>
  <c r="E18" i="33" l="1"/>
  <c r="E16" i="33"/>
  <c r="E14" i="33"/>
  <c r="D21" i="33"/>
  <c r="E17" i="3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Ivan Arturo Márquez Rincón</author>
  </authors>
  <commentList>
    <comment ref="C6" authorId="0" shapeId="0" xr:uid="{00000000-0006-0000-0C00-000001000000}">
      <text>
        <r>
          <rPr>
            <b/>
            <sz val="9"/>
            <color indexed="81"/>
            <rFont val="Tahoma"/>
            <family val="2"/>
          </rPr>
          <t>Ivan Arturo Márquez Rincón:</t>
        </r>
        <r>
          <rPr>
            <sz val="9"/>
            <color indexed="81"/>
            <rFont val="Tahoma"/>
            <family val="2"/>
          </rPr>
          <t xml:space="preserve">
Relacione la tipología del riesgo (Gestión, corrupción, seguridad digital, fiscal, etc …)</t>
        </r>
      </text>
    </comment>
  </commentList>
</comments>
</file>

<file path=xl/sharedStrings.xml><?xml version="1.0" encoding="utf-8"?>
<sst xmlns="http://schemas.openxmlformats.org/spreadsheetml/2006/main" count="1015" uniqueCount="310">
  <si>
    <t>No. DEL RIESGO</t>
  </si>
  <si>
    <t>RIESGO</t>
  </si>
  <si>
    <t>PROBABILIDAD</t>
  </si>
  <si>
    <t>Frecuencia</t>
  </si>
  <si>
    <t>IMPACTO</t>
  </si>
  <si>
    <t>Moderado</t>
  </si>
  <si>
    <t>Mayor</t>
  </si>
  <si>
    <t>Menor</t>
  </si>
  <si>
    <t>TIPO</t>
  </si>
  <si>
    <t>Probabilidad Residual</t>
  </si>
  <si>
    <t>Impacto Residual</t>
  </si>
  <si>
    <t>MAPA DE RIESGOS</t>
  </si>
  <si>
    <t>Fecha</t>
  </si>
  <si>
    <t>MAPA DE CALOR RIESGO INHERENTE</t>
  </si>
  <si>
    <t>MAPA DE CALOR RIESGO RESIDUAL</t>
  </si>
  <si>
    <t>2. Si en la sumatoria de los riesgos Extermos y altos representan mas o igual al 30% de los Riesgos Calificados, y menos del 20% de los Riesgos Extremos la calificación del Proceso será ALTO.</t>
  </si>
  <si>
    <t>3. Si en la sumatoria de los riesgos Extremos, altos y moderados representan mas o igual al  40% de los Riesgos Calificados, y menos del 30% de los Riesgos Extremos y Altos, y Menos del 20% de los Riesgos Extremos, la calificación del Proceso será MODERADO.</t>
  </si>
  <si>
    <t>Sumatoria de riesgos Extremos</t>
  </si>
  <si>
    <t>Sumatoria de riesgos altos</t>
  </si>
  <si>
    <t>Sumatoria de riesgos moderados</t>
  </si>
  <si>
    <t>Sumatoria de Riesgos bajos</t>
  </si>
  <si>
    <t>Total</t>
  </si>
  <si>
    <t>RIESGO INHERENTE DEL PROCESO</t>
  </si>
  <si>
    <t>RIESGO RESIDUAL DEL PROCESO</t>
  </si>
  <si>
    <t xml:space="preserve"> </t>
  </si>
  <si>
    <t>VALORACIÓN DEL CONTROL</t>
  </si>
  <si>
    <t>RIESGO INHERENTE Y RESIDUAL DEL PROCESO</t>
  </si>
  <si>
    <r>
      <rPr>
        <b/>
        <sz val="11"/>
        <color theme="1"/>
        <rFont val="Calibri"/>
        <family val="2"/>
        <scheme val="minor"/>
      </rPr>
      <t>Explicaciones Para realizar la ponderación de Riesgos.</t>
    </r>
    <r>
      <rPr>
        <sz val="11"/>
        <color theme="1"/>
        <rFont val="Calibri"/>
        <family val="2"/>
        <scheme val="minor"/>
      </rPr>
      <t xml:space="preserve">
1. Si en la sumatoria de los riesgos los Extremos representan mas o igual al 20% de los Riesgos, la calificación del Proceso será EXTREMO.</t>
    </r>
  </si>
  <si>
    <t>Control de Cambios</t>
  </si>
  <si>
    <t>Infraestructura</t>
  </si>
  <si>
    <t>DESCRIPCIÓN DEL RIESGO</t>
  </si>
  <si>
    <t>FACTOR DEL RIESGO</t>
  </si>
  <si>
    <t>Nivel</t>
  </si>
  <si>
    <t>Frecuencia de la Actividad</t>
  </si>
  <si>
    <t>Probabilidad</t>
  </si>
  <si>
    <t>Muy Baja</t>
  </si>
  <si>
    <t>La actividad que conlleva el riesgo se ejecuta como máximos 2 veces por año</t>
  </si>
  <si>
    <t>Baja</t>
  </si>
  <si>
    <t>La actividad que conlleva el riesgo se ejecuta de 3 a 24 veces por año</t>
  </si>
  <si>
    <t>Media</t>
  </si>
  <si>
    <t>La actividad que conlleva el riesgo se ejecuta de 24 a 500 veces por año</t>
  </si>
  <si>
    <t>Alta</t>
  </si>
  <si>
    <t>Muy Alta</t>
  </si>
  <si>
    <t>% Impacto</t>
  </si>
  <si>
    <t>Reputacional</t>
  </si>
  <si>
    <t>Leve</t>
  </si>
  <si>
    <t>El riesgo afecta la imagen de algún área de la organización.</t>
  </si>
  <si>
    <t>Entre 10 y 50 SMLMV</t>
  </si>
  <si>
    <t>El riesgo afecta la imagen de la entidad internamente, de conocimiento general nivel interno, de junta directiva y accionistas y/o de proveedores.</t>
  </si>
  <si>
    <t>Entre 50 y 100 SMLMV</t>
  </si>
  <si>
    <t>El riesgo afecta la imagen de la entidad con algunos usuarios de relevancia frente al logro de los objetivos.</t>
  </si>
  <si>
    <t>Entre 100 y 500 SMLMV</t>
  </si>
  <si>
    <t>El riesgo afecta la imagen de la entidad con efecto publicitario sostenido a nivel de sector administrativo, nivel departamental o municipal.</t>
  </si>
  <si>
    <t>Catastrófico</t>
  </si>
  <si>
    <t>Mayor a 500 SMLMV</t>
  </si>
  <si>
    <t>El riesgo afecta la imagen de la entidad a nivel nacional, con efecto publicitario sostenido a nivel país</t>
  </si>
  <si>
    <t>IMPACTO INHERENTE</t>
  </si>
  <si>
    <t>Talento_Humano</t>
  </si>
  <si>
    <t>¿QUÉ? 
IMPACTO</t>
  </si>
  <si>
    <t>La actividad que conlleva el riesgo se ejecuta mínimo 500 veces al año y máximo 5.000 veces por año</t>
  </si>
  <si>
    <t>La actividad que conlleva el riesgo se ejecuta más de 5.000 veces por año</t>
  </si>
  <si>
    <t>Afectación_Económica</t>
  </si>
  <si>
    <t>PROBABILIDAD INHERENTE</t>
  </si>
  <si>
    <t>Menor a 10 SMLMV</t>
  </si>
  <si>
    <t>Extremo</t>
  </si>
  <si>
    <t>Alto</t>
  </si>
  <si>
    <t>Bajo</t>
  </si>
  <si>
    <t>Impacto</t>
  </si>
  <si>
    <t>NIVELES DE RIESGO</t>
  </si>
  <si>
    <t>CALIFICACIÓN RIESGO INHERENTE</t>
  </si>
  <si>
    <t>Tipo de control</t>
  </si>
  <si>
    <t>Peso del Control</t>
  </si>
  <si>
    <t>Implementación</t>
  </si>
  <si>
    <t>Peso de la implementación</t>
  </si>
  <si>
    <t>Automático</t>
  </si>
  <si>
    <t>Manual</t>
  </si>
  <si>
    <t>Atributos Informativos</t>
  </si>
  <si>
    <t>Documentación</t>
  </si>
  <si>
    <t>Documentado</t>
  </si>
  <si>
    <t>Sin Documentar</t>
  </si>
  <si>
    <t>Continua</t>
  </si>
  <si>
    <t>Aleatoria</t>
  </si>
  <si>
    <t>Evidencia</t>
  </si>
  <si>
    <t>Con Registro</t>
  </si>
  <si>
    <t>Sin Registro</t>
  </si>
  <si>
    <t>Eficiencia</t>
  </si>
  <si>
    <t>Preventivo</t>
  </si>
  <si>
    <t>Detectivo</t>
  </si>
  <si>
    <t>Correctivo</t>
  </si>
  <si>
    <t>Informativos</t>
  </si>
  <si>
    <t>Atributos del control</t>
  </si>
  <si>
    <t>Al</t>
  </si>
  <si>
    <t>No. Control</t>
  </si>
  <si>
    <t>Valor Total del Control</t>
  </si>
  <si>
    <t>Afectación o Desplazamiento en la Matriz</t>
  </si>
  <si>
    <t>% Probabilidad Riesgo Inherente</t>
  </si>
  <si>
    <t>% Impacto Riesgo Inherente</t>
  </si>
  <si>
    <t>Probabilidad residual</t>
  </si>
  <si>
    <t>CALIFICACIÓN RIESGO RESIDUAL</t>
  </si>
  <si>
    <r>
      <t xml:space="preserve">4. Si en la sumatoria de los riesgos Extremos, altos,  moderados y bajos representan mas o igual al  50% de los Riesgos Calificados, y menos del 40% de los riesgos Extremos, altos y moderados, y menos del 30% de los riesgos calificados en Extremos y Altos, y menos del 20% de los riesgos Extremos, la calificación del proceso sera BAJO.
</t>
    </r>
    <r>
      <rPr>
        <b/>
        <sz val="11"/>
        <color theme="1"/>
        <rFont val="Calibri"/>
        <family val="2"/>
        <scheme val="minor"/>
      </rPr>
      <t xml:space="preserve">Nota: </t>
    </r>
    <r>
      <rPr>
        <sz val="11"/>
        <color theme="1"/>
        <rFont val="Calibri"/>
        <family val="2"/>
        <scheme val="minor"/>
      </rPr>
      <t>Adapatado de Instituto de Auditores Internos</t>
    </r>
    <r>
      <rPr>
        <b/>
        <sz val="11"/>
        <color theme="1"/>
        <rFont val="Calibri"/>
        <family val="2"/>
        <scheme val="minor"/>
      </rPr>
      <t xml:space="preserve"> COSO ERM </t>
    </r>
    <r>
      <rPr>
        <sz val="11"/>
        <color theme="1"/>
        <rFont val="Calibri"/>
        <family val="2"/>
        <scheme val="minor"/>
      </rPr>
      <t>Agosto 2014</t>
    </r>
  </si>
  <si>
    <t>% Probabilidad Residual</t>
  </si>
  <si>
    <t>% Impacto Residual</t>
  </si>
  <si>
    <t>% Probabilidad Inherente</t>
  </si>
  <si>
    <t>% Impacto Inherente</t>
  </si>
  <si>
    <t>SEVERIDAD (NIVEL DE RIESGO)</t>
  </si>
  <si>
    <t>Tratamiento</t>
  </si>
  <si>
    <t>Reducir</t>
  </si>
  <si>
    <t>Mitigar</t>
  </si>
  <si>
    <t>Transferir</t>
  </si>
  <si>
    <t>Aceptar</t>
  </si>
  <si>
    <t>Evitar</t>
  </si>
  <si>
    <t>Plan de Acción</t>
  </si>
  <si>
    <t>Estado</t>
  </si>
  <si>
    <t>CÓDIGO:</t>
  </si>
  <si>
    <t>VERSIÓN:</t>
  </si>
  <si>
    <t>NO REQUIERE CLAVE PARA DESBLOQUEAR LAS HOJAS</t>
  </si>
  <si>
    <t>Procesos</t>
  </si>
  <si>
    <t>Tecnologías</t>
  </si>
  <si>
    <r>
      <t>¿PORQUÉ?
CAUSA RAÍZ
(</t>
    </r>
    <r>
      <rPr>
        <sz val="11"/>
        <rFont val="Arial"/>
        <family val="2"/>
      </rPr>
      <t xml:space="preserve">Iniciar con 
</t>
    </r>
    <r>
      <rPr>
        <b/>
        <sz val="11"/>
        <rFont val="Arial"/>
        <family val="2"/>
      </rPr>
      <t>debido a)</t>
    </r>
  </si>
  <si>
    <r>
      <t>¿CÓMO?
CAUSA INMEDIATA 
(</t>
    </r>
    <r>
      <rPr>
        <sz val="11"/>
        <rFont val="Arial"/>
        <family val="2"/>
      </rPr>
      <t xml:space="preserve">Iniciar con la palabra 
</t>
    </r>
    <r>
      <rPr>
        <b/>
        <sz val="11"/>
        <rFont val="Arial"/>
        <family val="2"/>
      </rPr>
      <t>por)</t>
    </r>
  </si>
  <si>
    <t>Posibilidad de pérdida Económica</t>
  </si>
  <si>
    <t>Posibilidad de pérdida Reputacional</t>
  </si>
  <si>
    <t>Posibilidad de pérdida Económica y Reputacional</t>
  </si>
  <si>
    <t>Evento_Externo</t>
  </si>
  <si>
    <t>N/A</t>
  </si>
  <si>
    <t>Sin Iniciar</t>
  </si>
  <si>
    <t>Cerrado</t>
  </si>
  <si>
    <t>En proceso</t>
  </si>
  <si>
    <t>Seguimiento 1 (Fecha y avance)</t>
  </si>
  <si>
    <t>Seguimiento 2 (Fecha y avance)</t>
  </si>
  <si>
    <t>Seguimientos por parte del Líder del Proceso</t>
  </si>
  <si>
    <t>Seguimiento 3 ... (Fecha y avance)</t>
  </si>
  <si>
    <t>Fecha de Inicio</t>
  </si>
  <si>
    <t>Fecha de Finalización</t>
  </si>
  <si>
    <t>Verificación por parte de segunda línea de defensa o quien haga sus veces 
(Fecha y Descripción)</t>
  </si>
  <si>
    <t>Verificación por parte de la Oficina de Control Interno o quien haga sus veces 
(Fecha y Descripción)</t>
  </si>
  <si>
    <t>¿QUÉ? IMPACTO</t>
  </si>
  <si>
    <t>PROCESO:</t>
  </si>
  <si>
    <t>OBJETIVO DEL PROCESO:</t>
  </si>
  <si>
    <t>ENTIDAD:</t>
  </si>
  <si>
    <t>A_Ejecución_y_Administración_de_procesos</t>
  </si>
  <si>
    <t>B_Fraude_Externo</t>
  </si>
  <si>
    <t>C_Fraude_Interno</t>
  </si>
  <si>
    <t>D_Fallas_Tecnológicas</t>
  </si>
  <si>
    <t>E_Relaciones_Laborales</t>
  </si>
  <si>
    <t>F_Usuarios_Productos_y_Prácticas_Organizacionales</t>
  </si>
  <si>
    <t>G_Daños_Activos_Físicos</t>
  </si>
  <si>
    <t>RESULTADO FUENTE GENERADORA DEL EVENTO</t>
  </si>
  <si>
    <t>SELECCIONE FUENTE GENERADORA DEL EVENTO PARA TIPO E,F,G</t>
  </si>
  <si>
    <t>VALIDACIÓN FUENTE GENERADORA DEL EVENTO PARA TIPO A,B,C,D</t>
  </si>
  <si>
    <t>Máximo</t>
  </si>
  <si>
    <t>Mínimo</t>
  </si>
  <si>
    <t>Afectación Económica</t>
  </si>
  <si>
    <t>Nivel de Impacto</t>
  </si>
  <si>
    <t>Porcentaje de Impacto</t>
  </si>
  <si>
    <t>Descripción del Control</t>
  </si>
  <si>
    <t>Acción
(Inicia con un verbo)</t>
  </si>
  <si>
    <t>Complemento (Periodicidad - Observaciones o Desviaciones)</t>
  </si>
  <si>
    <t>¿Requiere Plan de Acción?</t>
  </si>
  <si>
    <t>Requiere Plan de Acción</t>
  </si>
  <si>
    <t>No requiere Plan de Acción</t>
  </si>
  <si>
    <t>Responsable 
(Cargo)</t>
  </si>
  <si>
    <t>Descripción de la Acción, basado en el análisis de causas</t>
  </si>
  <si>
    <t>Matriz Mapa de Riesgos</t>
  </si>
  <si>
    <t>Orientaciones Generales</t>
  </si>
  <si>
    <t>Columna</t>
  </si>
  <si>
    <t>Descripción - Lineamientos para el diligenciamiento</t>
  </si>
  <si>
    <t>Proceso</t>
  </si>
  <si>
    <t>Diligencie el nombre del proceso al cual se le identificarán y valorarán los riesgos.</t>
  </si>
  <si>
    <t>Diligencie el objetivo del proceso.</t>
  </si>
  <si>
    <t xml:space="preserve">Permite definir unl consecutivo de riesgos.
Una entidad puede ir en el riesgo 150, pero tener 70 riesgos, lo que permite llevar una traza de los riesgos. Esta información la debe administrar la oficina asesora de planeación o gerencia de riesgos.  Cuando un el riesgo salga del mapa no existirá otro riesgo con el mismo número. </t>
  </si>
  <si>
    <r>
      <t xml:space="preserve">Recuerde que el control se define como la medida que permite reducir o mitigar un riesgo. Defina el control (es) que atacan la causa raíz del riesgo, considere la estructura explicada en la guía: </t>
    </r>
    <r>
      <rPr>
        <b/>
        <sz val="9"/>
        <color theme="9" tint="-0.249977111117893"/>
        <rFont val="Arial Narrow"/>
        <family val="2"/>
      </rPr>
      <t>Responsable de ejecutar el control + Acción + Complemento</t>
    </r>
  </si>
  <si>
    <t xml:space="preserve">Esta casilla dependerá del tratamiento establecido, si es Aceptar no se requieren acciones adicionales, en caso de escoger Reducir (mitigar) se deben diligenciar las acciones que se adelantarán como complemento a los controles establecidos, no necesariamente son controles adicionales. Para Reducir (compartir), es viable diligenciar la acción que deriva de esta (ejemplo póliza seguros, terceración), indicando información relevante. </t>
  </si>
  <si>
    <r>
      <t xml:space="preserve">Con la expedición del Decreto 1499 de 2017 “Por medio del cual se modifica el Decreto 1083 de 2015, Decreto Único Reglamentario del Sector Función Pública, en lo relacionado con el Sistema de Gestión establecido en el artículo 133 de la Ley 1753 de 2015”, se crea un solo Sistema de Gestión y se alinea con el Sistema de Control Interno, hoy todas las entidades públicas requieren actualizar y/o implementar el Modelo Integrado de Planeación y Gestión MIPG, modelo que incorpora el Modelo Estándar de Control Interno MECI a través de la 7a dimensión del mismo.  En este marco general, el proceso de administración del riesgo es un esfuerzo conjunto entre la Alta Dirección y los servidores en todos sus niveles, ejercicio que inicia con la formulación de la política de Administración del Riesgo, la cual incluye los niveles de responsabilidad frente al seguimiento y evaluación, aspectos que deberán definirse acorde con el Esquema de Líneas de Defensa vinculado a la Dimensión 7.
Teniendo en cuenta lo anterior y dada la necesidad de las entidades frente a la estructuración de los mapas de riesgos, como herramienta fundamental frente a la gestión del riesgo, el presente formato desarrolla un esquema completo acorde con los contenidos metodológicos de la </t>
    </r>
    <r>
      <rPr>
        <b/>
        <sz val="10"/>
        <color theme="9" tint="-0.249977111117893"/>
        <rFont val="Arial Narrow"/>
        <family val="2"/>
      </rPr>
      <t>Guía para la Administración del Riesgo y el diseño de controles V5</t>
    </r>
    <r>
      <rPr>
        <sz val="10"/>
        <rFont val="Arial Narrow"/>
        <family val="2"/>
      </rPr>
      <t>. El formato cuenta con celdas parametrizadas y permite contar con los respectivos mapas de calor para riesgo inherente y riesgo residual.</t>
    </r>
  </si>
  <si>
    <r>
      <t xml:space="preserve">Antes de iniciar con el diligenciamiento de la información en la matriz, se requiere haber avanzado en el análisis del </t>
    </r>
    <r>
      <rPr>
        <b/>
        <sz val="11"/>
        <rFont val="Arial Narrow"/>
        <family val="2"/>
      </rPr>
      <t>proceso, su objetivo, alcance, actividades clave</t>
    </r>
    <r>
      <rPr>
        <sz val="11"/>
        <rFont val="Arial Narrow"/>
        <family val="2"/>
      </rPr>
      <t xml:space="preserve">, considere los lineamientos establecidos en el </t>
    </r>
    <r>
      <rPr>
        <b/>
        <sz val="11"/>
        <color theme="9" tint="-0.249977111117893"/>
        <rFont val="Arial Narrow"/>
        <family val="2"/>
      </rPr>
      <t>Paso 2: identificación del riesgo</t>
    </r>
    <r>
      <rPr>
        <sz val="11"/>
        <rFont val="Arial Narrow"/>
        <family val="2"/>
      </rPr>
      <t xml:space="preserve">, donde se explica ampliamente las bases para adelantar este análisis.
Así mismo, considere en el </t>
    </r>
    <r>
      <rPr>
        <b/>
        <sz val="11"/>
        <color theme="9" tint="-0.249977111117893"/>
        <rFont val="Arial Narrow"/>
        <family val="2"/>
      </rPr>
      <t>Paso 3: valoración del riesgo</t>
    </r>
    <r>
      <rPr>
        <sz val="11"/>
        <rFont val="Arial Narrow"/>
        <family val="2"/>
      </rPr>
      <t xml:space="preserve"> los lineamientos para definir el No. de veces que se hace la actividad con la cual se relaciona el riesgo y su impacto en términos económicos o reputacionales. En este mismo paso se analizan los controles que deben responder a los atributos de eficiencia e informativos.</t>
    </r>
  </si>
  <si>
    <t>% Probabilidad</t>
  </si>
  <si>
    <t>Riesgo</t>
  </si>
  <si>
    <t>No. Riesgo</t>
  </si>
  <si>
    <t>Nivel Probabilidad</t>
  </si>
  <si>
    <t>Resultado</t>
  </si>
  <si>
    <t>No. veces que realiza la actividad al año</t>
  </si>
  <si>
    <t xml:space="preserve">Peso del Control + Peso de la implementación </t>
  </si>
  <si>
    <t>% Probabilidad Riesgo Inherente-(% Probabilidad Riesgo Inherente*Valor Total del Control)</t>
  </si>
  <si>
    <t>% Impacto Riesgo Inherente-(% Impacto Riesgo Inherente*Valor Total del Control)</t>
  </si>
  <si>
    <t>Afecta</t>
  </si>
  <si>
    <t>Severidad 
(Nivel de Riesgo)</t>
  </si>
  <si>
    <t>Vigencia del:</t>
  </si>
  <si>
    <t>Elaboración o Actualización:</t>
  </si>
  <si>
    <t>El archivo contiene las siguientes hojas:</t>
  </si>
  <si>
    <t>El formato de fecha es: DD/MM/AAAA</t>
  </si>
  <si>
    <r>
      <t>1 INSTRUCTIVO:</t>
    </r>
    <r>
      <rPr>
        <sz val="11"/>
        <rFont val="Arial Narrow"/>
        <family val="2"/>
      </rPr>
      <t xml:space="preserve"> Identifica el contenido del archivo y su funcionalidad</t>
    </r>
  </si>
  <si>
    <t>Las hojas se encuentran protegidas para evidar dañar las formulas, para desprotegerlas no se requiere contraseña</t>
  </si>
  <si>
    <t>Se debe ingresar información solo en las celdas identificadas con color NARANJA CLARO, las demás contienen formulas de autollenado</t>
  </si>
  <si>
    <r>
      <t>2 CONTEXTO E IDENTIFICACIÓN:</t>
    </r>
    <r>
      <rPr>
        <sz val="11"/>
        <rFont val="Arial Narrow"/>
        <family val="2"/>
      </rPr>
      <t xml:space="preserve"> Se establece el Número, Descripción y Factor del riesgo</t>
    </r>
  </si>
  <si>
    <r>
      <t>5 VALORACIÓN DEL CONTROL:</t>
    </r>
    <r>
      <rPr>
        <sz val="11"/>
        <rFont val="Arial Narrow"/>
        <family val="2"/>
      </rPr>
      <t xml:space="preserve"> Se realiza la descripción y atributos del control, calcula automáticamente el Valor Total del Control, Probabilidad residual e Impacto Residual</t>
    </r>
  </si>
  <si>
    <r>
      <t>7 MAPA CALOR INHEREN Y RESIDUAL:</t>
    </r>
    <r>
      <rPr>
        <sz val="11"/>
        <rFont val="Arial Narrow"/>
        <family val="2"/>
      </rPr>
      <t xml:space="preserve"> Comparación gráfica de la ubicación de cada riesgo inherente y residual en el mapa de calor (En esta hoja no se ingresan dados)</t>
    </r>
  </si>
  <si>
    <r>
      <t>8 MAPA RIESGOS:</t>
    </r>
    <r>
      <rPr>
        <sz val="11"/>
        <rFont val="Arial Narrow"/>
        <family val="2"/>
      </rPr>
      <t xml:space="preserve"> Establece el Tratamiento, Plan de Acción, Seguimientos por parte del Líder del Proceso, Verificación por parte de segunda línea de defensa o quien haga sus veces, Verificación por parte de la Oficina de Control Interno o quien haga sus veces y el estado de la acción.</t>
    </r>
  </si>
  <si>
    <r>
      <t>6 MAPA CALOR RESIDUAL:</t>
    </r>
    <r>
      <rPr>
        <sz val="11"/>
        <rFont val="Arial Narrow"/>
        <family val="2"/>
      </rPr>
      <t xml:space="preserve"> Representación gráfica de la ubicación de cada riesgo residual en el mapa de calor (En esta hoja no se ingresan datos)</t>
    </r>
  </si>
  <si>
    <r>
      <t>4 MAPA CALOR INHERENTE:</t>
    </r>
    <r>
      <rPr>
        <sz val="11"/>
        <rFont val="Arial Narrow"/>
        <family val="2"/>
      </rPr>
      <t xml:space="preserve"> Representación gráfica de la ubicación de cada riesgo inherente en el mapa de calor (En esta hoja no se ingresan datos)</t>
    </r>
  </si>
  <si>
    <r>
      <t>9 RIESGO DEL PROCESO:</t>
    </r>
    <r>
      <rPr>
        <sz val="11"/>
        <rFont val="Arial Narrow"/>
        <family val="2"/>
      </rPr>
      <t xml:space="preserve"> Calcula el nivel de riesgo del proceso (En esta hoja no se ingresan datos)</t>
    </r>
  </si>
  <si>
    <r>
      <t>10 CONTROL DE CAMBIOS:</t>
    </r>
    <r>
      <rPr>
        <sz val="11"/>
        <rFont val="Arial Narrow"/>
        <family val="2"/>
      </rPr>
      <t xml:space="preserve"> En ella se debe registrar los cambios al formato y al contenido del mismo</t>
    </r>
  </si>
  <si>
    <r>
      <t>11 FORMULAS:</t>
    </r>
    <r>
      <rPr>
        <sz val="11"/>
        <rFont val="Arial Narrow"/>
        <family val="2"/>
      </rPr>
      <t xml:space="preserve"> La información que contiene se utiliza para realizar operaciones en las demás hojas (En esta hoja no se ingresan datos)</t>
    </r>
  </si>
  <si>
    <t>Objetivo del Proceso</t>
  </si>
  <si>
    <t>No. de Riesgo
(Mismo consecutivo para toda la entidad)</t>
  </si>
  <si>
    <t>No. de Riesgo</t>
  </si>
  <si>
    <t xml:space="preserve">¿CÓMO?
CAUSA INMEDIATA </t>
  </si>
  <si>
    <r>
      <t xml:space="preserve">Circunstancias bajo las cuales se presenta el riesgo, es la situación más evidente frente al riesgo, redacte de la forma más concreta posible.
(Iniciar con la palabra </t>
    </r>
    <r>
      <rPr>
        <b/>
        <sz val="9"/>
        <rFont val="Arial Narrow"/>
        <family val="2"/>
      </rPr>
      <t>por</t>
    </r>
    <r>
      <rPr>
        <sz val="9"/>
        <rFont val="Arial Narrow"/>
        <family val="2"/>
      </rPr>
      <t>)</t>
    </r>
  </si>
  <si>
    <t>¿PORQUÉ?
CAUSA RAÍZ</t>
  </si>
  <si>
    <r>
      <t xml:space="preserve">Causa  principal  o básica, corresponde a las razones por la cuales se puede presentar  el riesgo, redacte de la forma más concreta posible.
(Iniciar </t>
    </r>
    <r>
      <rPr>
        <b/>
        <sz val="9"/>
        <rFont val="Arial Narrow"/>
        <family val="2"/>
      </rPr>
      <t>con debido a</t>
    </r>
    <r>
      <rPr>
        <sz val="9"/>
        <rFont val="Arial Narrow"/>
        <family val="2"/>
      </rPr>
      <t>)</t>
    </r>
  </si>
  <si>
    <r>
      <t xml:space="preserve">Consolida o resume los análisis sobre impacto + causa inmediata + causa raíz, permitiendo contar con una redacción clara y concreta del riesgo indentificado. Tenga en cuenta la estructura de alto nivel establecida en al guía, inicia con </t>
    </r>
    <r>
      <rPr>
        <b/>
        <sz val="9"/>
        <color theme="9" tint="-0.249977111117893"/>
        <rFont val="Arial Narrow"/>
        <family val="2"/>
      </rPr>
      <t>POSIBILIDAD DE + Impacto para la entidad (Qué) + Causa Inmediata (Cómo) + Causa Raíz (Por qué)</t>
    </r>
    <r>
      <rPr>
        <sz val="9"/>
        <rFont val="Arial Narrow"/>
        <family val="2"/>
      </rPr>
      <t xml:space="preserve"> 
(Se genera automáticamente)</t>
    </r>
  </si>
  <si>
    <t>FACTOR DEL RIESGO / TIPO</t>
  </si>
  <si>
    <t>Seleccione de la lista desplegable entre las opiciones:
A_Ejecución_y_Administración_de_procesos
B_Fraude_Externo
C_Fraude_Interno
D_Fallas_Tecnológicas
E_Relaciones_Laborales
F_Usuarios_Productos_y_Prácticas_Organizacionales
G_Daños_Activos_Físicos</t>
  </si>
  <si>
    <t>FACTOR DEL RIESGO / SELECCIONE FUENTE GENERADORA DEL EVENTO PARA TIPO E,F,G</t>
  </si>
  <si>
    <r>
      <rPr>
        <b/>
        <sz val="9"/>
        <rFont val="Arial Narrow"/>
        <family val="2"/>
      </rPr>
      <t>Si en TIPO seleccioneó las opiciones:</t>
    </r>
    <r>
      <rPr>
        <sz val="9"/>
        <rFont val="Arial Narrow"/>
        <family val="2"/>
      </rPr>
      <t xml:space="preserve">
E_Relaciones_Laborales
F_Usuarios_Productos_y_Prácticas_Organizacionales
G_Daños_Activos_Físicos
</t>
    </r>
    <r>
      <rPr>
        <b/>
        <sz val="9"/>
        <rFont val="Arial Narrow"/>
        <family val="2"/>
      </rPr>
      <t>Debe definir la fuente generadora de la lista desplegable</t>
    </r>
  </si>
  <si>
    <t>Se rellena automáticamente según lo seleccinado de FACTOR DEL RIESGO</t>
  </si>
  <si>
    <t>Analice las consecuencias que puede ocasionar a la organización la materialización del riesgo, Seleccione de la lista desplegable entre: 
Posibilidad de pérdida Económica
Posibilidad de pérdida Reputacional
Posibilidad de pérdida Económica y Reputacional</t>
  </si>
  <si>
    <t>Fecha en la que realiza el diligenciamiento o actualización del mapa de riesgos, formato (DD/MM/AAAA)</t>
  </si>
  <si>
    <t>Vigencia del Al:</t>
  </si>
  <si>
    <t>Vigencia que tiene el mapa de riesgos fecha inicio fecha final, formato (DD/MM/AAAA)</t>
  </si>
  <si>
    <t xml:space="preserve">3 PROBABIL E IMPACTO INHERENTE: </t>
  </si>
  <si>
    <r>
      <t xml:space="preserve">Defina el número de veces que se ejecuta la actividad durante el año, (Recuerde la probabilidad e ocurrencia del riesgo se define como el No. de veces que se pasa por el punto de riesgo en el periodo de 1 año). La matriz automáticamente hará el cálculo para el nivel de probabilidad inherente.
</t>
    </r>
    <r>
      <rPr>
        <b/>
        <sz val="9"/>
        <rFont val="Arial Narrow"/>
        <family val="2"/>
      </rPr>
      <t>La matriz calcula automáticamente:</t>
    </r>
    <r>
      <rPr>
        <sz val="9"/>
        <rFont val="Arial Narrow"/>
        <family val="2"/>
      </rPr>
      <t xml:space="preserve">
Frecuencia de la Actividad
% Probabilidad
Nivel Probabilidad
</t>
    </r>
  </si>
  <si>
    <t>Resultado / Porcentaje de Impacto / Nivel de Impacto</t>
  </si>
  <si>
    <t>Se calcula automáticamente según la información de afectación económica y reputacional</t>
  </si>
  <si>
    <t>Debe seleccionar de lista desplegable entre:
Preventivo
Detectivo
Correctivo</t>
  </si>
  <si>
    <t>Se calcula automáticamente según lo seleccionado en Implementación
Manual
Automático</t>
  </si>
  <si>
    <t>Se calcula automáticamente según lo seleccionado en Tipo de Control
Preventivo: 25 %
Detectivo: 15 %
Correctivo: 10 %</t>
  </si>
  <si>
    <t>Debe seleccionar de lista desplegable entre:
Automático: 25 %
Manual: 15 %</t>
  </si>
  <si>
    <t>Se calcula automáticamente:
Peso del Control + Peso de la implementación</t>
  </si>
  <si>
    <t>Se calcula automáticamente:
% Probabilidad Riesgo Inherente-(% Probabilidad Riesgo Inherente*Valor Total del Control)</t>
  </si>
  <si>
    <t>Debe seleccionar de listas desplegables
Documentación: Documentado - Sin Documentar
Frecuencia: Continua - Aleatoria
Evidencia: Con registro - Sin registro</t>
  </si>
  <si>
    <t>Se calcula automáticamente según CALIFICACIÓN RIESGO RESIDUAL / PROBABILIDAD E IMPACTO</t>
  </si>
  <si>
    <t>Se calcula automáticamente según SEVERIDAD (NIVEL DE RIESGO):
Extremo, Alto, Moderado: Reducir, mitigar, Transferir, Evitar
Bajo: Aceptar</t>
  </si>
  <si>
    <t>Se calcula automáticamente según Tratamiento
Reducir, mitigar, Transferir, Evitar: Requiere plan de acción
Aceptar: No requiere plan de acción</t>
  </si>
  <si>
    <t xml:space="preserve">Plan de Acción
Descripción de la Acción, basado en el análisis de causas
Responsable (Cargo)
Fecha de Inicio
Fecha de Finalización
</t>
  </si>
  <si>
    <t>Utilice la lista de despligue que se encuentra parametrizada, le aparecerán las opciones:
Sin Iniciar, En proceso, Cerrado,
la selección en este caso dependerá de las acciones del plan que se hayan establecido en cada caso.</t>
  </si>
  <si>
    <t>Realizar descripción de los seguimientos por parte del proceso</t>
  </si>
  <si>
    <t>Verificación por parte de segunda línea de defensa o quien haga sus veces (Fecha y Descripción)</t>
  </si>
  <si>
    <t>Realizar descripción de las verificaciones de la segunda línea de defensa</t>
  </si>
  <si>
    <t>Verificación por parte de la Oficina de Control Interno o quien haga sus veces (Fecha y Descripción)</t>
  </si>
  <si>
    <t>Realizar descripción de las verificaciones que realiza Control Interno o quien haga sus veces.</t>
  </si>
  <si>
    <r>
      <t xml:space="preserve">Consolida o resume los análisis sobre impacto + causa inmediata + causa raíz, permitiendo contar con una redacción clara y concreta del riesgo indentificado. Tenga en cuenta la estructura de alto nivel establecida en al guía, inicia con </t>
    </r>
    <r>
      <rPr>
        <b/>
        <sz val="9"/>
        <rFont val="Arial Narrow"/>
        <family val="2"/>
      </rPr>
      <t>POSIBILIDAD DE + Impacto para la entidad (Qué) + Causa Inmediata (Cómo) + Causa Raíz (Por qué)</t>
    </r>
    <r>
      <rPr>
        <sz val="9"/>
        <rFont val="Arial Narrow"/>
        <family val="2"/>
      </rPr>
      <t xml:space="preserve"> 
(Se genera automáticamente)</t>
    </r>
  </si>
  <si>
    <r>
      <t xml:space="preserve">Recuerde que el control se define como la medida que permite reducir o mitigar un riesgo. Defina el control (es) que atacan la causa raíz del riesgo, considere la estructura explicada en la guía: </t>
    </r>
    <r>
      <rPr>
        <b/>
        <sz val="9"/>
        <rFont val="Arial Narrow"/>
        <family val="2"/>
      </rPr>
      <t>Responsable de ejecutar el control + Acción + Complemento</t>
    </r>
  </si>
  <si>
    <t>Lista de datos de la matriz:</t>
  </si>
  <si>
    <t>Hoja</t>
  </si>
  <si>
    <t>%</t>
  </si>
  <si>
    <t>Selecciona de la lista desplegable el rango de afectación económica y la matriz calcula:
%
Nivel</t>
  </si>
  <si>
    <t>Selecciona de la lista desplegable el rango de afectación reputacional y la matriz calcula:
%
Nivel</t>
  </si>
  <si>
    <t>Posibilidad de pérdida Reputacional y Económica</t>
  </si>
  <si>
    <t>Descripción del control</t>
  </si>
  <si>
    <t>Probabilidad residual Final</t>
  </si>
  <si>
    <t>Impacto Residual Final</t>
  </si>
  <si>
    <t>NIVEL</t>
  </si>
  <si>
    <t>% MIN</t>
  </si>
  <si>
    <t>% MAX</t>
  </si>
  <si>
    <t>Responsable
(Cargo y/o Aplicativo)</t>
  </si>
  <si>
    <t>Archivo creado por:</t>
  </si>
  <si>
    <t>Gobernación del Meta - 
Secretaría Administrativa - 
Gerencia de Desarrollo Organizacional</t>
  </si>
  <si>
    <t>Definición del Tratamiento</t>
  </si>
  <si>
    <t>Reducir_Mitigar</t>
  </si>
  <si>
    <t>Redicir_Transferir</t>
  </si>
  <si>
    <t>Reducir_mitigar_Transferir_Evitar</t>
  </si>
  <si>
    <t>Esta hoja se utiliza para realizar cálculos en las demás, en ella no se ingresan datos</t>
  </si>
  <si>
    <t xml:space="preserve">Determine el tratamiento a seguir 
</t>
  </si>
  <si>
    <t>SUBCAUSAS</t>
  </si>
  <si>
    <t>COLOQUE EL LOGO DE SU ENTIDAD</t>
  </si>
  <si>
    <t>COLOQUE EL NOMBRE DE LA ENTIDAD</t>
  </si>
  <si>
    <t>Codigo</t>
  </si>
  <si>
    <t>XXXXX</t>
  </si>
  <si>
    <t xml:space="preserve">COLOQUE EL NOMBRE DE LA OFICINA LIDER DE RIESGOS </t>
  </si>
  <si>
    <t>Identificación del riesgo</t>
  </si>
  <si>
    <t>Análisis del riesgo inherente</t>
  </si>
  <si>
    <t>Evaluación del riesgo - Valoración de los controles</t>
  </si>
  <si>
    <t>Evaluación del riesgo - Nivel del riesgo residual</t>
  </si>
  <si>
    <t xml:space="preserve">Referencia </t>
  </si>
  <si>
    <t>Tipología de Riesgo</t>
  </si>
  <si>
    <t>Descripción del riesgo</t>
  </si>
  <si>
    <t>Probabilidad Inherente</t>
  </si>
  <si>
    <t>Impacto inherente</t>
  </si>
  <si>
    <t>Zona de Riesgo Inherente</t>
  </si>
  <si>
    <t>Afectación</t>
  </si>
  <si>
    <t>Probabilidad Residual Final</t>
  </si>
  <si>
    <t>Zona de Riesgo Residual</t>
  </si>
  <si>
    <t>AAAAAAA</t>
  </si>
  <si>
    <t>Gestión</t>
  </si>
  <si>
    <t>Posibilidad de afectación economica y/o reputacional por XXXXXXX debido a XXXXXX</t>
  </si>
  <si>
    <t>Responsable de ejecutar el control + Acción + Complemento (Revisar Numeral 3.2.21.)</t>
  </si>
  <si>
    <t>XXXXXXX (Registrar la decisión de acuerdo a la tipología del riesgo y el nivel del riesgo residual)</t>
  </si>
  <si>
    <t>Corrupción</t>
  </si>
  <si>
    <t>Posibilidad de recibir o solicitar cualquier dádiva o beneficio a nombre propio o de un tercero para XXXXXXXXXX (desviación de la gestión de los público)</t>
  </si>
  <si>
    <t>Catastrofico</t>
  </si>
  <si>
    <t>Seg de la Información</t>
  </si>
  <si>
    <t>Pérdida de la confidencialidad o integridad o disponibilidad de (activo de información) por XXXXXXX debido a XXXXXX</t>
  </si>
  <si>
    <t>Fiscal</t>
  </si>
  <si>
    <t>Posibilidad de efectos dañoso sobre (bienes públicos o recursos públicos o intereses patrimoniales) por XXXXXX a causa de (acción u omisión).</t>
  </si>
  <si>
    <t>BBBBBBB</t>
  </si>
  <si>
    <t>CCCCCC</t>
  </si>
  <si>
    <r>
      <rPr>
        <b/>
        <sz val="11"/>
        <color theme="9" tint="-0.249977111117893"/>
        <rFont val="Arial Narrow"/>
        <family val="2"/>
      </rPr>
      <t xml:space="preserve">*Nota: </t>
    </r>
    <r>
      <rPr>
        <sz val="11"/>
        <color theme="1"/>
        <rFont val="Arial Narrow"/>
        <family val="2"/>
      </rPr>
      <t>La columna referencia se sugiere para mantener el consecutivo de riesgos, así el riesgo salga del mapa no existirá otro riesgo con el mismo número. Una entidad puede ir en el riesgo 150 pero tener 70 riesgos, lo que permite llevar una traza de los riesgos. Esta información la debe administrar la Oficina Asesora de Planeación o Gerencia de Riesgos.</t>
    </r>
  </si>
  <si>
    <t>¿QUÉ?
IMPACTO</t>
  </si>
  <si>
    <r>
      <t xml:space="preserve">¿QUÉ?
</t>
    </r>
    <r>
      <rPr>
        <sz val="11"/>
        <rFont val="Arial"/>
        <family val="2"/>
      </rPr>
      <t>Efecto dañoso sobre recursos públicos y/o bienes y/o intereses patrimoniales de naturaleza pública</t>
    </r>
  </si>
  <si>
    <r>
      <t xml:space="preserve">¿CÓMO?
CIRCUNSTANCIA INMEDIATA 
</t>
    </r>
    <r>
      <rPr>
        <sz val="11"/>
        <rFont val="Arial"/>
        <family val="2"/>
      </rPr>
      <t xml:space="preserve">(Iniciar con la palabra: 
</t>
    </r>
    <r>
      <rPr>
        <b/>
        <sz val="11"/>
        <rFont val="Arial"/>
        <family val="2"/>
      </rPr>
      <t>por</t>
    </r>
    <r>
      <rPr>
        <sz val="11"/>
        <rFont val="Arial"/>
        <family val="2"/>
      </rPr>
      <t>)</t>
    </r>
  </si>
  <si>
    <t>Posibilidad de efecto dañoso sobre los recursos públicos</t>
  </si>
  <si>
    <t>Posibilidad de efecto dañoso sobre los bienes públicos</t>
  </si>
  <si>
    <t>Posibilidad de efecto dañoso sobre los intereses patrimoniales</t>
  </si>
  <si>
    <t>Instituto Nacional de Vías - INVIAS</t>
  </si>
  <si>
    <t>Ejecución y Operación de Proyectos de Infraestructura de Transporte</t>
  </si>
  <si>
    <t>Ejecutar los proyectos de infraestructura, mediante la supervisión y seguimiento a contratos y/o convenios interadministrativos, en los modos carretero, férreo, fluvial y marítimo para entregar a los ciudadanos obras públicas que faciliten la movilidad de acuerdo con los estándares de calidad contratados durante las vigencias presupuestales respectivas, de conformidad con los recursos de inversión asignados.</t>
  </si>
  <si>
    <t>MAPA DE RIESGOS FISCALES</t>
  </si>
  <si>
    <r>
      <t xml:space="preserve">¿PORQUÉ?
CAUSA RAÍZ
</t>
    </r>
    <r>
      <rPr>
        <sz val="11"/>
        <rFont val="Arial"/>
        <family val="2"/>
      </rPr>
      <t xml:space="preserve">(Iniciar con: 
</t>
    </r>
    <r>
      <rPr>
        <b/>
        <sz val="11"/>
        <rFont val="Arial"/>
        <family val="2"/>
      </rPr>
      <t>a causa de</t>
    </r>
    <r>
      <rPr>
        <sz val="11"/>
        <rFont val="Arial"/>
        <family val="2"/>
      </rPr>
      <t xml:space="preserve"> (acción u omisión)</t>
    </r>
  </si>
  <si>
    <t>a causa de la atención inoportuna de las novedades que afectan la ejecución del proyecto de inversión.</t>
  </si>
  <si>
    <t>por ejecución inadecuada de los recursos asignados a los proyectos de inversión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</si>
</sst>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0" x14ac:knownFonts="1">
    <font>
      <sz val="11"/>
      <color theme="1"/>
      <name val="Calibri"/>
      <family val="2"/>
      <scheme val="minor"/>
    </font>
    <font>
      <sz val="11"/>
      <color indexed="8"/>
      <name val="Calibri"/>
      <family val="2"/>
    </font>
    <font>
      <sz val="10"/>
      <name val="Arial"/>
      <family val="2"/>
    </font>
    <font>
      <sz val="10"/>
      <name val="Tahoma"/>
      <family val="2"/>
    </font>
    <font>
      <sz val="11"/>
      <name val="Tahoma"/>
      <family val="2"/>
    </font>
    <font>
      <b/>
      <sz val="11"/>
      <name val="Tahoma"/>
      <family val="2"/>
    </font>
    <font>
      <sz val="11"/>
      <name val="Arial"/>
      <family val="2"/>
    </font>
    <font>
      <b/>
      <sz val="12"/>
      <name val="Tahoma"/>
      <family val="2"/>
    </font>
    <font>
      <b/>
      <sz val="11"/>
      <color theme="1"/>
      <name val="Calibri"/>
      <family val="2"/>
      <scheme val="minor"/>
    </font>
    <font>
      <sz val="12"/>
      <name val="Tahoma"/>
      <family val="2"/>
    </font>
    <font>
      <sz val="10"/>
      <name val="Tahoma"/>
      <family val="2"/>
    </font>
    <font>
      <sz val="11"/>
      <name val="Tahoma"/>
      <family val="2"/>
    </font>
    <font>
      <b/>
      <sz val="11"/>
      <name val="Tahoma"/>
      <family val="2"/>
    </font>
    <font>
      <sz val="11"/>
      <name val="Arial"/>
      <family val="2"/>
    </font>
    <font>
      <b/>
      <sz val="11"/>
      <name val="Arial"/>
      <family val="2"/>
    </font>
    <font>
      <b/>
      <sz val="10"/>
      <name val="Arial"/>
      <family val="2"/>
    </font>
    <font>
      <sz val="11"/>
      <name val="Calibri"/>
      <family val="2"/>
      <scheme val="minor"/>
    </font>
    <font>
      <sz val="14"/>
      <name val="Arial"/>
      <family val="2"/>
    </font>
    <font>
      <sz val="8"/>
      <name val="Calibri"/>
      <family val="2"/>
      <scheme val="minor"/>
    </font>
    <font>
      <b/>
      <sz val="11"/>
      <name val="Calibri"/>
      <family val="2"/>
      <scheme val="minor"/>
    </font>
    <font>
      <sz val="11"/>
      <color rgb="FFFF0000"/>
      <name val="Calibri"/>
      <family val="2"/>
      <scheme val="minor"/>
    </font>
    <font>
      <sz val="16"/>
      <color theme="1"/>
      <name val="Calibri"/>
      <family val="2"/>
      <scheme val="minor"/>
    </font>
    <font>
      <b/>
      <sz val="12"/>
      <color theme="1"/>
      <name val="Arial"/>
      <family val="2"/>
    </font>
    <font>
      <sz val="12"/>
      <color theme="1"/>
      <name val="Arial"/>
      <family val="2"/>
    </font>
    <font>
      <sz val="10"/>
      <color theme="1"/>
      <name val="Arial"/>
      <family val="2"/>
    </font>
    <font>
      <sz val="10"/>
      <color rgb="FF202124"/>
      <name val="Arial"/>
      <family val="2"/>
    </font>
    <font>
      <b/>
      <sz val="10"/>
      <color theme="1"/>
      <name val="Arial"/>
      <family val="2"/>
    </font>
    <font>
      <sz val="10"/>
      <color rgb="FFFF0000"/>
      <name val="Arial"/>
      <family val="2"/>
    </font>
    <font>
      <b/>
      <sz val="10"/>
      <color rgb="FF000000"/>
      <name val="Arial"/>
      <family val="2"/>
    </font>
    <font>
      <sz val="10"/>
      <color indexed="8"/>
      <name val="Arial"/>
      <family val="2"/>
    </font>
    <font>
      <sz val="10"/>
      <color rgb="FF000000"/>
      <name val="Arial"/>
      <family val="2"/>
    </font>
    <font>
      <b/>
      <sz val="10"/>
      <color rgb="FF7030A0"/>
      <name val="Arial"/>
      <family val="2"/>
    </font>
    <font>
      <b/>
      <sz val="10"/>
      <color indexed="8"/>
      <name val="Arial"/>
      <family val="2"/>
    </font>
    <font>
      <sz val="10"/>
      <color rgb="FF7030A0"/>
      <name val="Arial"/>
      <family val="2"/>
    </font>
    <font>
      <b/>
      <sz val="10"/>
      <name val="Tahoma"/>
      <family val="2"/>
    </font>
    <font>
      <sz val="8"/>
      <name val="Arial"/>
      <family val="2"/>
    </font>
    <font>
      <b/>
      <sz val="14"/>
      <name val="Arial Narrow"/>
      <family val="2"/>
    </font>
    <font>
      <sz val="10"/>
      <name val="Arial Narrow"/>
      <family val="2"/>
    </font>
    <font>
      <b/>
      <sz val="10"/>
      <color theme="9" tint="-0.249977111117893"/>
      <name val="Arial Narrow"/>
      <family val="2"/>
    </font>
    <font>
      <b/>
      <u/>
      <sz val="11"/>
      <name val="Arial Narrow"/>
      <family val="2"/>
    </font>
    <font>
      <b/>
      <sz val="11"/>
      <name val="Arial Narrow"/>
      <family val="2"/>
    </font>
    <font>
      <sz val="11"/>
      <name val="Arial Narrow"/>
      <family val="2"/>
    </font>
    <font>
      <b/>
      <sz val="11"/>
      <color theme="9" tint="-0.249977111117893"/>
      <name val="Arial Narrow"/>
      <family val="2"/>
    </font>
    <font>
      <b/>
      <sz val="10"/>
      <name val="Arial Narrow"/>
      <family val="2"/>
    </font>
    <font>
      <sz val="12"/>
      <name val="Times New Roman"/>
      <family val="1"/>
    </font>
    <font>
      <b/>
      <sz val="9"/>
      <name val="Arial Narrow"/>
      <family val="2"/>
    </font>
    <font>
      <sz val="9"/>
      <name val="Arial Narrow"/>
      <family val="2"/>
    </font>
    <font>
      <b/>
      <sz val="9"/>
      <color theme="9" tint="-0.249977111117893"/>
      <name val="Arial Narrow"/>
      <family val="2"/>
    </font>
    <font>
      <b/>
      <sz val="8"/>
      <name val="Tahoma"/>
      <family val="2"/>
    </font>
    <font>
      <b/>
      <sz val="12"/>
      <color rgb="FFFF0000"/>
      <name val="Tahoma"/>
      <family val="2"/>
    </font>
    <font>
      <b/>
      <sz val="24"/>
      <name val="Arial Narrow"/>
      <family val="2"/>
    </font>
    <font>
      <b/>
      <sz val="22"/>
      <color theme="1"/>
      <name val="Arial Narrow"/>
      <family val="2"/>
    </font>
    <font>
      <sz val="11"/>
      <color theme="1"/>
      <name val="Arial Narrow"/>
      <family val="2"/>
    </font>
    <font>
      <sz val="22"/>
      <color theme="1"/>
      <name val="Arial Narrow"/>
      <family val="2"/>
    </font>
    <font>
      <b/>
      <sz val="16"/>
      <color theme="1"/>
      <name val="Arial Narrow"/>
      <family val="2"/>
    </font>
    <font>
      <b/>
      <sz val="11"/>
      <color theme="1"/>
      <name val="Arial Narrow"/>
      <family val="2"/>
    </font>
    <font>
      <b/>
      <sz val="14"/>
      <color theme="1"/>
      <name val="Arial Narrow"/>
      <family val="2"/>
    </font>
    <font>
      <sz val="11"/>
      <color theme="9" tint="-0.249977111117893"/>
      <name val="Arial Narrow"/>
      <family val="2"/>
    </font>
    <font>
      <b/>
      <sz val="9"/>
      <color indexed="81"/>
      <name val="Tahoma"/>
      <family val="2"/>
    </font>
    <font>
      <sz val="9"/>
      <color indexed="81"/>
      <name val="Tahoma"/>
      <family val="2"/>
    </font>
  </fonts>
  <fills count="21">
    <fill>
      <patternFill patternType="none"/>
    </fill>
    <fill>
      <patternFill patternType="gray125"/>
    </fill>
    <fill>
      <patternFill patternType="solid">
        <fgColor indexed="9"/>
        <bgColor indexed="64"/>
      </patternFill>
    </fill>
    <fill>
      <patternFill patternType="solid">
        <fgColor rgb="FFFFFF00"/>
        <bgColor indexed="64"/>
      </patternFill>
    </fill>
    <fill>
      <patternFill patternType="solid">
        <fgColor theme="9"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rgb="FF00B050"/>
        <bgColor indexed="64"/>
      </patternFill>
    </fill>
    <fill>
      <patternFill patternType="solid">
        <fgColor rgb="FF92D050"/>
        <bgColor indexed="64"/>
      </patternFill>
    </fill>
    <fill>
      <patternFill patternType="solid">
        <fgColor rgb="FFFF0000"/>
        <bgColor indexed="64"/>
      </patternFill>
    </fill>
    <fill>
      <patternFill patternType="solid">
        <fgColor rgb="FFFFC000"/>
        <bgColor indexed="64"/>
      </patternFill>
    </fill>
    <fill>
      <patternFill patternType="solid">
        <fgColor rgb="FFFF6600"/>
        <bgColor indexed="64"/>
      </patternFill>
    </fill>
    <fill>
      <patternFill patternType="solid">
        <fgColor rgb="FFFFFF66"/>
        <bgColor indexed="64"/>
      </patternFill>
    </fill>
    <fill>
      <patternFill patternType="solid">
        <fgColor theme="9" tint="0.39997558519241921"/>
        <bgColor indexed="64"/>
      </patternFill>
    </fill>
    <fill>
      <patternFill patternType="solid">
        <fgColor rgb="FF00B0F0"/>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5" tint="0.59999389629810485"/>
        <bgColor indexed="64"/>
      </patternFill>
    </fill>
    <fill>
      <patternFill patternType="solid">
        <fgColor rgb="FFFFCC00"/>
        <bgColor indexed="64"/>
      </patternFill>
    </fill>
  </fills>
  <borders count="75">
    <border>
      <left/>
      <right/>
      <top/>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top/>
      <bottom style="medium">
        <color indexed="64"/>
      </bottom>
      <diagonal/>
    </border>
    <border>
      <left style="medium">
        <color indexed="64"/>
      </left>
      <right/>
      <top style="thin">
        <color indexed="64"/>
      </top>
      <bottom/>
      <diagonal/>
    </border>
    <border>
      <left/>
      <right/>
      <top style="thin">
        <color auto="1"/>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double">
        <color indexed="64"/>
      </left>
      <right/>
      <top style="double">
        <color indexed="64"/>
      </top>
      <bottom/>
      <diagonal/>
    </border>
    <border>
      <left/>
      <right style="thin">
        <color theme="0"/>
      </right>
      <top style="double">
        <color indexed="64"/>
      </top>
      <bottom/>
      <diagonal/>
    </border>
    <border>
      <left style="thin">
        <color theme="0"/>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double">
        <color indexed="64"/>
      </right>
      <top style="thin">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auto="1"/>
      </left>
      <right/>
      <top style="hair">
        <color auto="1"/>
      </top>
      <bottom style="hair">
        <color auto="1"/>
      </bottom>
      <diagonal/>
    </border>
    <border>
      <left/>
      <right style="double">
        <color indexed="64"/>
      </right>
      <top style="hair">
        <color indexed="64"/>
      </top>
      <bottom style="hair">
        <color indexed="64"/>
      </bottom>
      <diagonal/>
    </border>
    <border>
      <left style="double">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top style="hair">
        <color indexed="64"/>
      </top>
      <bottom style="double">
        <color indexed="64"/>
      </bottom>
      <diagonal/>
    </border>
    <border>
      <left/>
      <right style="hair">
        <color indexed="64"/>
      </right>
      <top style="hair">
        <color indexed="64"/>
      </top>
      <bottom style="double">
        <color indexed="64"/>
      </bottom>
      <diagonal/>
    </border>
    <border>
      <left style="hair">
        <color indexed="64"/>
      </left>
      <right/>
      <top style="hair">
        <color indexed="64"/>
      </top>
      <bottom style="double">
        <color indexed="64"/>
      </bottom>
      <diagonal/>
    </border>
    <border>
      <left/>
      <right style="double">
        <color indexed="64"/>
      </right>
      <top style="hair">
        <color indexed="64"/>
      </top>
      <bottom style="double">
        <color indexed="64"/>
      </bottom>
      <diagonal/>
    </border>
    <border>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right/>
      <top style="double">
        <color indexed="64"/>
      </top>
      <bottom/>
      <diagonal/>
    </border>
    <border>
      <left/>
      <right style="hair">
        <color indexed="64"/>
      </right>
      <top style="thin">
        <color indexed="64"/>
      </top>
      <bottom style="hair">
        <color indexed="64"/>
      </bottom>
      <diagonal/>
    </border>
    <border>
      <left/>
      <right/>
      <top style="hair">
        <color indexed="64"/>
      </top>
      <bottom style="hair">
        <color indexed="64"/>
      </bottom>
      <diagonal/>
    </border>
    <border>
      <left style="thin">
        <color indexed="64"/>
      </left>
      <right/>
      <top style="thin">
        <color indexed="64"/>
      </top>
      <bottom/>
      <diagonal/>
    </border>
    <border>
      <left style="dashed">
        <color theme="9" tint="-0.24994659260841701"/>
      </left>
      <right/>
      <top style="thin">
        <color indexed="64"/>
      </top>
      <bottom style="dashed">
        <color theme="9" tint="-0.24994659260841701"/>
      </bottom>
      <diagonal/>
    </border>
    <border>
      <left/>
      <right/>
      <top style="thin">
        <color indexed="64"/>
      </top>
      <bottom style="dashed">
        <color theme="9" tint="-0.24994659260841701"/>
      </bottom>
      <diagonal/>
    </border>
  </borders>
  <cellStyleXfs count="6">
    <xf numFmtId="0" fontId="0" fillId="0" borderId="0"/>
    <xf numFmtId="0" fontId="2" fillId="0" borderId="0"/>
    <xf numFmtId="0" fontId="2" fillId="0" borderId="0"/>
    <xf numFmtId="0" fontId="1" fillId="0" borderId="0"/>
    <xf numFmtId="0" fontId="2" fillId="0" borderId="0"/>
    <xf numFmtId="0" fontId="44" fillId="0" borderId="0"/>
  </cellStyleXfs>
  <cellXfs count="564">
    <xf numFmtId="0" fontId="0" fillId="0" borderId="0" xfId="0"/>
    <xf numFmtId="0" fontId="11" fillId="4" borderId="1" xfId="0" applyFont="1" applyFill="1" applyBorder="1" applyAlignment="1" applyProtection="1">
      <alignment horizontal="center" vertical="center" wrapText="1"/>
      <protection locked="0"/>
    </xf>
    <xf numFmtId="0" fontId="6" fillId="4" borderId="1" xfId="2" applyFont="1" applyFill="1" applyBorder="1" applyAlignment="1" applyProtection="1">
      <alignment horizontal="center" vertical="center" wrapText="1"/>
      <protection locked="0"/>
    </xf>
    <xf numFmtId="0" fontId="6" fillId="4" borderId="1" xfId="2" applyFont="1" applyFill="1" applyBorder="1" applyAlignment="1" applyProtection="1">
      <alignment horizontal="left" vertical="center" wrapText="1"/>
      <protection locked="0"/>
    </xf>
    <xf numFmtId="9" fontId="11" fillId="4" borderId="1" xfId="0" applyNumberFormat="1" applyFont="1" applyFill="1" applyBorder="1" applyAlignment="1" applyProtection="1">
      <alignment horizontal="center" vertical="center" wrapText="1"/>
      <protection locked="0"/>
    </xf>
    <xf numFmtId="0" fontId="11" fillId="4" borderId="6" xfId="0" applyFont="1" applyFill="1" applyBorder="1" applyAlignment="1" applyProtection="1">
      <alignment horizontal="center" vertical="center" wrapText="1"/>
      <protection locked="0"/>
    </xf>
    <xf numFmtId="9" fontId="11" fillId="4" borderId="6" xfId="0" applyNumberFormat="1" applyFont="1" applyFill="1" applyBorder="1" applyAlignment="1" applyProtection="1">
      <alignment horizontal="center" vertical="center" wrapText="1"/>
      <protection locked="0"/>
    </xf>
    <xf numFmtId="0" fontId="11" fillId="4" borderId="28" xfId="0" applyFont="1" applyFill="1" applyBorder="1" applyAlignment="1" applyProtection="1">
      <alignment horizontal="center" vertical="center" wrapText="1"/>
      <protection locked="0"/>
    </xf>
    <xf numFmtId="9" fontId="11" fillId="4" borderId="28" xfId="0" applyNumberFormat="1" applyFont="1" applyFill="1" applyBorder="1" applyAlignment="1" applyProtection="1">
      <alignment horizontal="center" vertical="center" wrapText="1"/>
      <protection locked="0"/>
    </xf>
    <xf numFmtId="0" fontId="3" fillId="2" borderId="0" xfId="2" applyFont="1" applyFill="1"/>
    <xf numFmtId="0" fontId="4" fillId="0" borderId="0" xfId="2" applyFont="1" applyAlignment="1">
      <alignment vertical="center" wrapText="1"/>
    </xf>
    <xf numFmtId="0" fontId="4" fillId="0" borderId="0" xfId="2" applyFont="1" applyAlignment="1">
      <alignment horizontal="justify" vertical="top" wrapText="1"/>
    </xf>
    <xf numFmtId="0" fontId="9" fillId="0" borderId="0" xfId="2" applyFont="1" applyAlignment="1">
      <alignment vertical="center" wrapText="1"/>
    </xf>
    <xf numFmtId="0" fontId="6" fillId="0" borderId="0" xfId="2" applyFont="1" applyAlignment="1">
      <alignment horizontal="center" vertical="center" wrapText="1"/>
    </xf>
    <xf numFmtId="0" fontId="17" fillId="0" borderId="0" xfId="0" applyFont="1" applyAlignment="1">
      <alignment horizontal="left" vertical="center" wrapText="1"/>
    </xf>
    <xf numFmtId="0" fontId="17" fillId="0" borderId="0" xfId="2" applyFont="1" applyAlignment="1">
      <alignment horizontal="center" vertical="center" wrapText="1"/>
    </xf>
    <xf numFmtId="0" fontId="2" fillId="0" borderId="0" xfId="0" applyFont="1" applyAlignment="1">
      <alignment vertical="center" wrapText="1"/>
    </xf>
    <xf numFmtId="0" fontId="4" fillId="2" borderId="0" xfId="2" applyFont="1" applyFill="1" applyAlignment="1">
      <alignment vertical="center" wrapText="1"/>
    </xf>
    <xf numFmtId="0" fontId="6" fillId="0" borderId="1" xfId="0" applyFont="1" applyBorder="1" applyAlignment="1" applyProtection="1">
      <alignment horizontal="left" vertical="center" wrapText="1"/>
      <protection locked="0"/>
    </xf>
    <xf numFmtId="0" fontId="14" fillId="0" borderId="1" xfId="2" applyFont="1" applyBorder="1" applyAlignment="1">
      <alignment vertical="center" wrapText="1"/>
    </xf>
    <xf numFmtId="9" fontId="2" fillId="0" borderId="0" xfId="0" applyNumberFormat="1" applyFont="1" applyAlignment="1">
      <alignment horizontal="left" vertical="center" wrapText="1"/>
    </xf>
    <xf numFmtId="9" fontId="4" fillId="0" borderId="0" xfId="2" applyNumberFormat="1" applyFont="1" applyAlignment="1">
      <alignment vertical="center" wrapText="1"/>
    </xf>
    <xf numFmtId="0" fontId="7" fillId="0" borderId="0" xfId="2" applyFont="1" applyAlignment="1">
      <alignment horizontal="center" vertical="center"/>
    </xf>
    <xf numFmtId="0" fontId="15" fillId="0" borderId="0" xfId="0" applyFont="1" applyAlignment="1">
      <alignment vertical="center" wrapText="1"/>
    </xf>
    <xf numFmtId="0" fontId="5" fillId="0" borderId="34" xfId="2" applyFont="1" applyBorder="1" applyAlignment="1">
      <alignment vertical="center" wrapText="1"/>
    </xf>
    <xf numFmtId="0" fontId="5" fillId="0" borderId="36" xfId="2" applyFont="1" applyBorder="1" applyAlignment="1">
      <alignment vertical="center" wrapText="1"/>
    </xf>
    <xf numFmtId="0" fontId="5" fillId="0" borderId="0" xfId="2" applyFont="1" applyAlignment="1">
      <alignment vertical="center" wrapText="1"/>
    </xf>
    <xf numFmtId="0" fontId="5" fillId="0" borderId="1" xfId="2" applyFont="1" applyBorder="1" applyAlignment="1">
      <alignment vertical="center" wrapText="1"/>
    </xf>
    <xf numFmtId="0" fontId="22" fillId="0" borderId="3" xfId="0" applyFont="1" applyBorder="1" applyAlignment="1">
      <alignment horizontal="center" vertical="center" wrapText="1"/>
    </xf>
    <xf numFmtId="0" fontId="22" fillId="0" borderId="1" xfId="0" applyFont="1" applyBorder="1" applyAlignment="1">
      <alignment horizontal="center" vertical="center" wrapText="1"/>
    </xf>
    <xf numFmtId="0" fontId="22" fillId="0" borderId="26" xfId="0" applyFont="1" applyBorder="1" applyAlignment="1">
      <alignment horizontal="center" vertical="center" wrapText="1"/>
    </xf>
    <xf numFmtId="0" fontId="6" fillId="0" borderId="3" xfId="2" applyFont="1" applyBorder="1" applyAlignment="1">
      <alignment horizontal="center" vertical="center" wrapText="1"/>
    </xf>
    <xf numFmtId="9" fontId="0" fillId="0" borderId="33" xfId="0" applyNumberFormat="1" applyBorder="1" applyAlignment="1">
      <alignment horizontal="center" vertical="center" wrapText="1"/>
    </xf>
    <xf numFmtId="0" fontId="23" fillId="8" borderId="3" xfId="0" applyFont="1" applyFill="1" applyBorder="1" applyAlignment="1">
      <alignment horizontal="center" vertical="center" wrapText="1"/>
    </xf>
    <xf numFmtId="0" fontId="23" fillId="0" borderId="1" xfId="0" applyFont="1" applyBorder="1" applyAlignment="1">
      <alignment vertical="center" wrapText="1"/>
    </xf>
    <xf numFmtId="9" fontId="23" fillId="0" borderId="26" xfId="0" applyNumberFormat="1" applyFont="1" applyBorder="1" applyAlignment="1">
      <alignment horizontal="center" vertical="center" wrapText="1"/>
    </xf>
    <xf numFmtId="9" fontId="23" fillId="0" borderId="1" xfId="0" applyNumberFormat="1" applyFont="1" applyBorder="1" applyAlignment="1">
      <alignment horizontal="center" vertical="center" wrapText="1"/>
    </xf>
    <xf numFmtId="0" fontId="23" fillId="0" borderId="33" xfId="0" applyFont="1" applyBorder="1" applyAlignment="1">
      <alignment vertical="center" wrapText="1"/>
    </xf>
    <xf numFmtId="0" fontId="23" fillId="7" borderId="3" xfId="0" applyFont="1" applyFill="1" applyBorder="1" applyAlignment="1">
      <alignment horizontal="center" vertical="center" wrapText="1"/>
    </xf>
    <xf numFmtId="0" fontId="23" fillId="0" borderId="1" xfId="0" applyFont="1" applyBorder="1" applyAlignment="1">
      <alignment horizontal="justify" vertical="center" wrapText="1"/>
    </xf>
    <xf numFmtId="0" fontId="23" fillId="0" borderId="26" xfId="0" applyFont="1" applyBorder="1" applyAlignment="1">
      <alignment vertical="center" wrapText="1"/>
    </xf>
    <xf numFmtId="0" fontId="23" fillId="3" borderId="3" xfId="0" applyFont="1" applyFill="1" applyBorder="1" applyAlignment="1">
      <alignment horizontal="center" vertical="center" wrapText="1"/>
    </xf>
    <xf numFmtId="0" fontId="23" fillId="10" borderId="3" xfId="0" applyFont="1" applyFill="1" applyBorder="1" applyAlignment="1">
      <alignment horizontal="center" vertical="center" wrapText="1"/>
    </xf>
    <xf numFmtId="0" fontId="23" fillId="9" borderId="3" xfId="0" applyFont="1" applyFill="1" applyBorder="1" applyAlignment="1">
      <alignment horizontal="center" vertical="center" wrapText="1"/>
    </xf>
    <xf numFmtId="0" fontId="4" fillId="0" borderId="27" xfId="2" applyFont="1" applyBorder="1" applyAlignment="1">
      <alignment vertical="center" wrapText="1"/>
    </xf>
    <xf numFmtId="0" fontId="4" fillId="0" borderId="28" xfId="2" applyFont="1" applyBorder="1" applyAlignment="1">
      <alignment vertical="center" wrapText="1"/>
    </xf>
    <xf numFmtId="0" fontId="4" fillId="0" borderId="29" xfId="2" applyFont="1" applyBorder="1" applyAlignment="1">
      <alignment vertical="center" wrapText="1"/>
    </xf>
    <xf numFmtId="0" fontId="6" fillId="0" borderId="27" xfId="2" applyFont="1" applyBorder="1" applyAlignment="1">
      <alignment horizontal="center" vertical="center" wrapText="1"/>
    </xf>
    <xf numFmtId="9" fontId="0" fillId="0" borderId="35" xfId="0" applyNumberFormat="1" applyBorder="1" applyAlignment="1">
      <alignment horizontal="center" vertical="center" wrapText="1"/>
    </xf>
    <xf numFmtId="0" fontId="4" fillId="0" borderId="0" xfId="2" applyFont="1" applyAlignment="1">
      <alignment horizontal="center" vertical="center" wrapText="1"/>
    </xf>
    <xf numFmtId="0" fontId="15" fillId="0" borderId="1" xfId="0" applyFont="1" applyBorder="1" applyAlignment="1">
      <alignment horizontal="left" vertical="center" wrapText="1"/>
    </xf>
    <xf numFmtId="0" fontId="10" fillId="2" borderId="0" xfId="2" applyFont="1" applyFill="1" applyAlignment="1">
      <alignment horizontal="center" vertical="center" wrapText="1"/>
    </xf>
    <xf numFmtId="0" fontId="15" fillId="0" borderId="0" xfId="0" applyFont="1" applyAlignment="1">
      <alignment horizontal="left" vertical="center" wrapText="1"/>
    </xf>
    <xf numFmtId="0" fontId="9" fillId="0" borderId="0" xfId="2" applyFont="1" applyAlignment="1">
      <alignment vertical="center"/>
    </xf>
    <xf numFmtId="9" fontId="9" fillId="0" borderId="0" xfId="2" applyNumberFormat="1" applyFont="1" applyAlignment="1">
      <alignment vertical="center"/>
    </xf>
    <xf numFmtId="0" fontId="11" fillId="0" borderId="0" xfId="2" applyFont="1" applyAlignment="1">
      <alignment horizontal="center" vertical="center" wrapText="1"/>
    </xf>
    <xf numFmtId="0" fontId="7" fillId="0" borderId="0" xfId="2" applyFont="1" applyAlignment="1">
      <alignment vertical="center"/>
    </xf>
    <xf numFmtId="9" fontId="7" fillId="0" borderId="0" xfId="2" applyNumberFormat="1" applyFont="1" applyAlignment="1">
      <alignment vertical="center"/>
    </xf>
    <xf numFmtId="0" fontId="10" fillId="2" borderId="0" xfId="2" applyFont="1" applyFill="1" applyAlignment="1">
      <alignment vertical="center" wrapText="1"/>
    </xf>
    <xf numFmtId="9" fontId="10" fillId="2" borderId="0" xfId="2" applyNumberFormat="1" applyFont="1" applyFill="1" applyAlignment="1">
      <alignment vertical="center" wrapText="1"/>
    </xf>
    <xf numFmtId="0" fontId="3" fillId="0" borderId="0" xfId="2" applyFont="1" applyAlignment="1">
      <alignment vertical="center" wrapText="1"/>
    </xf>
    <xf numFmtId="0" fontId="10" fillId="0" borderId="0" xfId="2" applyFont="1" applyAlignment="1">
      <alignment horizontal="center" vertical="center" wrapText="1"/>
    </xf>
    <xf numFmtId="0" fontId="5" fillId="0" borderId="5" xfId="2" applyFont="1" applyBorder="1" applyAlignment="1">
      <alignment vertical="center" wrapText="1"/>
    </xf>
    <xf numFmtId="9" fontId="5" fillId="0" borderId="5" xfId="2" applyNumberFormat="1" applyFont="1" applyBorder="1" applyAlignment="1">
      <alignment horizontal="center" vertical="center" wrapText="1"/>
    </xf>
    <xf numFmtId="9" fontId="11" fillId="0" borderId="6" xfId="0" applyNumberFormat="1" applyFont="1" applyBorder="1" applyAlignment="1">
      <alignment horizontal="center" vertical="center" wrapText="1"/>
    </xf>
    <xf numFmtId="9" fontId="11" fillId="0" borderId="1" xfId="0" applyNumberFormat="1" applyFont="1" applyBorder="1" applyAlignment="1">
      <alignment horizontal="center" vertical="center" wrapText="1"/>
    </xf>
    <xf numFmtId="9" fontId="11" fillId="0" borderId="28" xfId="0" applyNumberFormat="1" applyFont="1" applyBorder="1" applyAlignment="1">
      <alignment horizontal="center" vertical="center" wrapText="1"/>
    </xf>
    <xf numFmtId="9" fontId="11" fillId="0" borderId="0" xfId="2" applyNumberFormat="1" applyFont="1" applyAlignment="1">
      <alignment horizontal="center" vertical="center" wrapText="1"/>
    </xf>
    <xf numFmtId="0" fontId="11" fillId="0" borderId="6" xfId="2" applyFont="1" applyBorder="1" applyAlignment="1">
      <alignment horizontal="center" vertical="center" wrapText="1"/>
    </xf>
    <xf numFmtId="0" fontId="11" fillId="0" borderId="1" xfId="2" applyFont="1" applyBorder="1" applyAlignment="1">
      <alignment horizontal="center" vertical="center" wrapText="1"/>
    </xf>
    <xf numFmtId="0" fontId="11" fillId="0" borderId="28" xfId="2" applyFont="1" applyBorder="1" applyAlignment="1">
      <alignment horizontal="center" vertical="center" wrapText="1"/>
    </xf>
    <xf numFmtId="0" fontId="4" fillId="4" borderId="6" xfId="2" applyFont="1" applyFill="1" applyBorder="1" applyAlignment="1" applyProtection="1">
      <alignment horizontal="left" vertical="center" wrapText="1"/>
      <protection locked="0"/>
    </xf>
    <xf numFmtId="0" fontId="2" fillId="0" borderId="1" xfId="2" applyBorder="1" applyAlignment="1" applyProtection="1">
      <alignment horizontal="justify" vertical="center" wrapText="1"/>
      <protection locked="0"/>
    </xf>
    <xf numFmtId="0" fontId="6" fillId="5" borderId="0" xfId="2" applyFont="1" applyFill="1" applyAlignment="1">
      <alignment vertical="center" wrapText="1"/>
    </xf>
    <xf numFmtId="0" fontId="15" fillId="0" borderId="1" xfId="2" applyFont="1" applyBorder="1" applyAlignment="1">
      <alignment vertical="center"/>
    </xf>
    <xf numFmtId="0" fontId="2" fillId="2" borderId="0" xfId="2" applyFill="1"/>
    <xf numFmtId="0" fontId="2" fillId="2" borderId="0" xfId="2" applyFill="1" applyAlignment="1">
      <alignment horizontal="center" vertical="center"/>
    </xf>
    <xf numFmtId="0" fontId="15" fillId="0" borderId="0" xfId="2" applyFont="1" applyAlignment="1">
      <alignment horizontal="center" vertical="center"/>
    </xf>
    <xf numFmtId="0" fontId="15" fillId="0" borderId="0" xfId="2" applyFont="1" applyAlignment="1">
      <alignment vertical="center"/>
    </xf>
    <xf numFmtId="0" fontId="2" fillId="2" borderId="0" xfId="2" applyFill="1" applyAlignment="1">
      <alignment horizontal="center"/>
    </xf>
    <xf numFmtId="0" fontId="2" fillId="2" borderId="18" xfId="2" applyFill="1" applyBorder="1"/>
    <xf numFmtId="0" fontId="2" fillId="2" borderId="17" xfId="2" applyFill="1" applyBorder="1"/>
    <xf numFmtId="0" fontId="15" fillId="0" borderId="24" xfId="2" applyFont="1" applyBorder="1" applyAlignment="1">
      <alignment vertical="center" wrapText="1"/>
    </xf>
    <xf numFmtId="0" fontId="15" fillId="0" borderId="4" xfId="2" applyFont="1" applyBorder="1" applyAlignment="1">
      <alignment vertical="center" wrapText="1"/>
    </xf>
    <xf numFmtId="0" fontId="15" fillId="0" borderId="0" xfId="2" applyFont="1" applyAlignment="1">
      <alignment horizontal="center" vertical="center" wrapText="1"/>
    </xf>
    <xf numFmtId="0" fontId="2" fillId="0" borderId="18" xfId="2" applyBorder="1" applyAlignment="1">
      <alignment vertical="center" wrapText="1"/>
    </xf>
    <xf numFmtId="0" fontId="2" fillId="0" borderId="17" xfId="2" applyBorder="1" applyAlignment="1">
      <alignment vertical="center" wrapText="1"/>
    </xf>
    <xf numFmtId="0" fontId="2" fillId="0" borderId="0" xfId="2" applyAlignment="1">
      <alignment vertical="center" wrapText="1"/>
    </xf>
    <xf numFmtId="0" fontId="2" fillId="0" borderId="15" xfId="2" applyBorder="1" applyAlignment="1">
      <alignment vertical="center" wrapText="1"/>
    </xf>
    <xf numFmtId="9" fontId="2" fillId="0" borderId="1" xfId="2" applyNumberFormat="1" applyBorder="1" applyAlignment="1">
      <alignment horizontal="center" vertical="center" wrapText="1"/>
    </xf>
    <xf numFmtId="9" fontId="2" fillId="0" borderId="26" xfId="2" applyNumberFormat="1" applyBorder="1" applyAlignment="1">
      <alignment horizontal="center" vertical="center" wrapText="1"/>
    </xf>
    <xf numFmtId="0" fontId="27" fillId="0" borderId="0" xfId="2" applyFont="1" applyAlignment="1">
      <alignment vertical="center" wrapText="1"/>
    </xf>
    <xf numFmtId="0" fontId="2" fillId="0" borderId="0" xfId="2" applyAlignment="1">
      <alignment horizontal="center" vertical="center" wrapText="1"/>
    </xf>
    <xf numFmtId="0" fontId="15" fillId="0" borderId="24" xfId="2" applyFont="1" applyBorder="1" applyAlignment="1">
      <alignment horizontal="center" vertical="center" wrapText="1"/>
    </xf>
    <xf numFmtId="0" fontId="15" fillId="0" borderId="4" xfId="2" applyFont="1" applyBorder="1" applyAlignment="1">
      <alignment horizontal="center" vertical="center" wrapText="1"/>
    </xf>
    <xf numFmtId="0" fontId="15" fillId="0" borderId="1" xfId="2" applyFont="1" applyBorder="1" applyAlignment="1">
      <alignment horizontal="center" vertical="center" wrapText="1"/>
    </xf>
    <xf numFmtId="0" fontId="15" fillId="0" borderId="8" xfId="2" applyFont="1" applyBorder="1" applyAlignment="1">
      <alignment horizontal="center" vertical="center" wrapText="1"/>
    </xf>
    <xf numFmtId="0" fontId="15" fillId="0" borderId="1" xfId="2" applyFont="1" applyBorder="1" applyAlignment="1">
      <alignment vertical="center" wrapText="1"/>
    </xf>
    <xf numFmtId="0" fontId="28" fillId="0" borderId="1" xfId="0" applyFont="1" applyBorder="1" applyAlignment="1">
      <alignment horizontal="center" vertical="center" wrapText="1" readingOrder="1"/>
    </xf>
    <xf numFmtId="0" fontId="28" fillId="0" borderId="26" xfId="0" applyFont="1" applyBorder="1" applyAlignment="1">
      <alignment horizontal="center" vertical="center" wrapText="1" readingOrder="1"/>
    </xf>
    <xf numFmtId="0" fontId="2" fillId="0" borderId="1" xfId="2" applyBorder="1" applyAlignment="1">
      <alignment vertical="center" wrapText="1"/>
    </xf>
    <xf numFmtId="0" fontId="2" fillId="0" borderId="1" xfId="0" applyFont="1" applyBorder="1" applyAlignment="1">
      <alignment horizontal="center" vertical="center" wrapText="1" readingOrder="1"/>
    </xf>
    <xf numFmtId="0" fontId="2" fillId="0" borderId="26" xfId="0" applyFont="1" applyBorder="1" applyAlignment="1">
      <alignment horizontal="center" vertical="center" wrapText="1" readingOrder="1"/>
    </xf>
    <xf numFmtId="0" fontId="29" fillId="0" borderId="0" xfId="3" applyFont="1"/>
    <xf numFmtId="0" fontId="2" fillId="0" borderId="3" xfId="2" applyBorder="1" applyAlignment="1">
      <alignment horizontal="center" vertical="center" wrapText="1"/>
    </xf>
    <xf numFmtId="0" fontId="2" fillId="0" borderId="1" xfId="2" applyBorder="1" applyAlignment="1">
      <alignment horizontal="justify" vertical="center" wrapText="1"/>
    </xf>
    <xf numFmtId="9" fontId="24" fillId="0" borderId="4" xfId="0" applyNumberFormat="1" applyFont="1" applyBorder="1" applyAlignment="1">
      <alignment horizontal="center" vertical="center" wrapText="1"/>
    </xf>
    <xf numFmtId="0" fontId="2" fillId="0" borderId="0" xfId="2" applyAlignment="1">
      <alignment horizontal="justify" vertical="center" wrapText="1"/>
    </xf>
    <xf numFmtId="0" fontId="30" fillId="11" borderId="1" xfId="0" applyFont="1" applyFill="1" applyBorder="1" applyAlignment="1">
      <alignment horizontal="center" vertical="center" wrapText="1" readingOrder="1"/>
    </xf>
    <xf numFmtId="0" fontId="2" fillId="9" borderId="26" xfId="0" applyFont="1" applyFill="1" applyBorder="1" applyAlignment="1">
      <alignment horizontal="center" vertical="center" wrapText="1" readingOrder="1"/>
    </xf>
    <xf numFmtId="9" fontId="2" fillId="0" borderId="3" xfId="2" applyNumberFormat="1" applyBorder="1" applyAlignment="1">
      <alignment horizontal="center" vertical="center" wrapText="1"/>
    </xf>
    <xf numFmtId="0" fontId="29" fillId="0" borderId="0" xfId="3" applyFont="1" applyAlignment="1">
      <alignment horizontal="center" vertical="center"/>
    </xf>
    <xf numFmtId="0" fontId="30" fillId="12" borderId="1" xfId="0" applyFont="1" applyFill="1" applyBorder="1" applyAlignment="1">
      <alignment horizontal="center" vertical="center" wrapText="1" readingOrder="1"/>
    </xf>
    <xf numFmtId="0" fontId="31" fillId="0" borderId="0" xfId="3" applyFont="1" applyAlignment="1">
      <alignment vertical="center" textRotation="90" wrapText="1"/>
    </xf>
    <xf numFmtId="0" fontId="32" fillId="0" borderId="0" xfId="3" applyFont="1" applyAlignment="1">
      <alignment horizontal="center" vertical="center" wrapText="1"/>
    </xf>
    <xf numFmtId="0" fontId="29" fillId="0" borderId="0" xfId="3" applyFont="1" applyAlignment="1">
      <alignment horizontal="center" vertical="center" wrapText="1"/>
    </xf>
    <xf numFmtId="0" fontId="30" fillId="8" borderId="1" xfId="0" applyFont="1" applyFill="1" applyBorder="1" applyAlignment="1">
      <alignment horizontal="center" vertical="center" wrapText="1" readingOrder="1"/>
    </xf>
    <xf numFmtId="0" fontId="28" fillId="0" borderId="28" xfId="0" applyFont="1" applyBorder="1" applyAlignment="1">
      <alignment horizontal="center" vertical="center" wrapText="1" readingOrder="1"/>
    </xf>
    <xf numFmtId="0" fontId="30" fillId="8" borderId="28" xfId="0" applyFont="1" applyFill="1" applyBorder="1" applyAlignment="1">
      <alignment horizontal="center" vertical="center" wrapText="1" readingOrder="1"/>
    </xf>
    <xf numFmtId="0" fontId="30" fillId="12" borderId="28" xfId="0" applyFont="1" applyFill="1" applyBorder="1" applyAlignment="1">
      <alignment horizontal="center" vertical="center" wrapText="1" readingOrder="1"/>
    </xf>
    <xf numFmtId="0" fontId="30" fillId="11" borderId="28" xfId="0" applyFont="1" applyFill="1" applyBorder="1" applyAlignment="1">
      <alignment horizontal="center" vertical="center" wrapText="1" readingOrder="1"/>
    </xf>
    <xf numFmtId="0" fontId="2" fillId="9" borderId="29" xfId="0" applyFont="1" applyFill="1" applyBorder="1" applyAlignment="1">
      <alignment horizontal="center" vertical="center" wrapText="1" readingOrder="1"/>
    </xf>
    <xf numFmtId="9" fontId="2" fillId="0" borderId="27" xfId="2" applyNumberFormat="1" applyBorder="1" applyAlignment="1">
      <alignment horizontal="center" vertical="center" wrapText="1"/>
    </xf>
    <xf numFmtId="0" fontId="2" fillId="0" borderId="28" xfId="0" applyFont="1" applyBorder="1" applyAlignment="1">
      <alignment horizontal="center" vertical="center" wrapText="1" readingOrder="1"/>
    </xf>
    <xf numFmtId="0" fontId="29" fillId="0" borderId="0" xfId="3" applyFont="1" applyAlignment="1">
      <alignment vertical="center"/>
    </xf>
    <xf numFmtId="0" fontId="2" fillId="9" borderId="1" xfId="0" applyFont="1" applyFill="1" applyBorder="1" applyAlignment="1">
      <alignment horizontal="center" vertical="center" wrapText="1" readingOrder="1"/>
    </xf>
    <xf numFmtId="0" fontId="27" fillId="0" borderId="0" xfId="0" applyFont="1" applyAlignment="1">
      <alignment vertical="center" readingOrder="1"/>
    </xf>
    <xf numFmtId="0" fontId="33" fillId="0" borderId="0" xfId="3" applyFont="1"/>
    <xf numFmtId="0" fontId="2" fillId="0" borderId="0" xfId="0" applyFont="1" applyAlignment="1">
      <alignment vertical="center"/>
    </xf>
    <xf numFmtId="0" fontId="2" fillId="0" borderId="0" xfId="0" applyFont="1" applyAlignment="1">
      <alignment vertical="center" readingOrder="1"/>
    </xf>
    <xf numFmtId="0" fontId="2" fillId="0" borderId="0" xfId="3" applyFont="1" applyAlignment="1">
      <alignment vertical="center"/>
    </xf>
    <xf numFmtId="0" fontId="15" fillId="0" borderId="1" xfId="0" applyFont="1" applyBorder="1" applyAlignment="1">
      <alignment horizontal="center" vertical="center" wrapText="1"/>
    </xf>
    <xf numFmtId="0" fontId="2" fillId="2" borderId="0" xfId="2" applyFill="1" applyAlignment="1">
      <alignment horizontal="left"/>
    </xf>
    <xf numFmtId="0" fontId="15" fillId="0" borderId="0" xfId="2" applyFont="1" applyAlignment="1">
      <alignment horizontal="left" vertical="center"/>
    </xf>
    <xf numFmtId="0" fontId="15" fillId="0" borderId="0" xfId="2" applyFont="1" applyAlignment="1">
      <alignment vertical="center" wrapText="1"/>
    </xf>
    <xf numFmtId="9" fontId="2" fillId="0" borderId="4" xfId="2" applyNumberFormat="1" applyBorder="1" applyAlignment="1">
      <alignment horizontal="center" vertical="center" wrapText="1"/>
    </xf>
    <xf numFmtId="9" fontId="24" fillId="0" borderId="4" xfId="0" applyNumberFormat="1" applyFont="1" applyBorder="1" applyAlignment="1">
      <alignment horizontal="left" vertical="center" wrapText="1"/>
    </xf>
    <xf numFmtId="0" fontId="2" fillId="0" borderId="0" xfId="2" applyAlignment="1">
      <alignment horizontal="left" vertical="center" wrapText="1"/>
    </xf>
    <xf numFmtId="14" fontId="2" fillId="2" borderId="0" xfId="2" applyNumberFormat="1" applyFill="1"/>
    <xf numFmtId="14" fontId="15" fillId="0" borderId="0" xfId="2" applyNumberFormat="1" applyFont="1" applyAlignment="1">
      <alignment horizontal="center" vertical="center"/>
    </xf>
    <xf numFmtId="14" fontId="15" fillId="0" borderId="1" xfId="2" applyNumberFormat="1" applyFont="1" applyBorder="1" applyAlignment="1">
      <alignment horizontal="center" vertical="center" wrapText="1"/>
    </xf>
    <xf numFmtId="9" fontId="2" fillId="0" borderId="4" xfId="2" applyNumberFormat="1" applyBorder="1" applyAlignment="1">
      <alignment horizontal="justify" vertical="center" wrapText="1"/>
    </xf>
    <xf numFmtId="14" fontId="2" fillId="0" borderId="0" xfId="2" applyNumberFormat="1" applyAlignment="1">
      <alignment vertical="center" wrapText="1"/>
    </xf>
    <xf numFmtId="14" fontId="2" fillId="0" borderId="0" xfId="2" applyNumberFormat="1" applyAlignment="1">
      <alignment horizontal="center" vertical="center" wrapText="1"/>
    </xf>
    <xf numFmtId="0" fontId="4" fillId="5" borderId="0" xfId="2" applyFont="1" applyFill="1" applyAlignment="1">
      <alignment vertical="center" wrapText="1"/>
    </xf>
    <xf numFmtId="0" fontId="5" fillId="5" borderId="0" xfId="2" applyFont="1" applyFill="1" applyAlignment="1">
      <alignment vertical="center" wrapText="1"/>
    </xf>
    <xf numFmtId="0" fontId="0" fillId="5" borderId="0" xfId="0" applyFill="1" applyAlignment="1">
      <alignment vertical="top" wrapText="1"/>
    </xf>
    <xf numFmtId="0" fontId="8" fillId="0" borderId="1" xfId="0" applyFont="1" applyBorder="1"/>
    <xf numFmtId="0" fontId="8" fillId="0" borderId="0" xfId="0" applyFont="1"/>
    <xf numFmtId="0" fontId="0" fillId="0" borderId="1" xfId="0" applyBorder="1"/>
    <xf numFmtId="0" fontId="0" fillId="0" borderId="1" xfId="0" applyBorder="1" applyAlignment="1">
      <alignment horizontal="center"/>
    </xf>
    <xf numFmtId="9" fontId="0" fillId="0" borderId="1" xfId="0" applyNumberFormat="1" applyBorder="1" applyAlignment="1">
      <alignment horizontal="center"/>
    </xf>
    <xf numFmtId="0" fontId="0" fillId="0" borderId="0" xfId="0" applyAlignment="1">
      <alignment horizontal="center" vertical="center"/>
    </xf>
    <xf numFmtId="0" fontId="8" fillId="0" borderId="1" xfId="0" applyFont="1" applyBorder="1" applyAlignment="1">
      <alignment horizontal="center" vertical="center"/>
    </xf>
    <xf numFmtId="0" fontId="21" fillId="0" borderId="1" xfId="0" applyFont="1" applyBorder="1" applyAlignment="1">
      <alignment horizontal="center" vertical="center"/>
    </xf>
    <xf numFmtId="0" fontId="24" fillId="0" borderId="0" xfId="0" applyFont="1" applyAlignment="1">
      <alignment wrapText="1"/>
    </xf>
    <xf numFmtId="0" fontId="26" fillId="0" borderId="1" xfId="0" applyFont="1" applyBorder="1" applyAlignment="1">
      <alignment wrapText="1"/>
    </xf>
    <xf numFmtId="0" fontId="24" fillId="0" borderId="1" xfId="0" applyFont="1" applyBorder="1" applyAlignment="1">
      <alignment wrapText="1"/>
    </xf>
    <xf numFmtId="0" fontId="26" fillId="0" borderId="4" xfId="0" applyFont="1" applyBorder="1" applyAlignment="1">
      <alignment wrapText="1"/>
    </xf>
    <xf numFmtId="9" fontId="24" fillId="0" borderId="1" xfId="0" applyNumberFormat="1" applyFont="1" applyBorder="1" applyAlignment="1">
      <alignment wrapText="1"/>
    </xf>
    <xf numFmtId="0" fontId="24" fillId="0" borderId="4" xfId="0" applyFont="1" applyBorder="1" applyAlignment="1">
      <alignment wrapText="1"/>
    </xf>
    <xf numFmtId="0" fontId="14" fillId="0" borderId="1" xfId="2" applyFont="1" applyBorder="1" applyAlignment="1">
      <alignment horizontal="center" vertical="center" wrapText="1"/>
    </xf>
    <xf numFmtId="0" fontId="26" fillId="0" borderId="1" xfId="0" applyFont="1" applyBorder="1" applyAlignment="1">
      <alignment horizontal="center" wrapText="1"/>
    </xf>
    <xf numFmtId="0" fontId="5" fillId="0" borderId="5" xfId="2" applyFont="1" applyBorder="1" applyAlignment="1">
      <alignment horizontal="center" vertical="center" wrapText="1"/>
    </xf>
    <xf numFmtId="0" fontId="5" fillId="0" borderId="0" xfId="2" applyFont="1" applyAlignment="1">
      <alignment horizontal="center" vertical="center" wrapText="1"/>
    </xf>
    <xf numFmtId="14" fontId="6" fillId="0" borderId="1" xfId="2" applyNumberFormat="1" applyFont="1" applyBorder="1" applyAlignment="1" applyProtection="1">
      <alignment horizontal="center" vertical="center" wrapText="1"/>
      <protection locked="0"/>
    </xf>
    <xf numFmtId="0" fontId="14" fillId="0" borderId="1" xfId="2" applyFont="1" applyBorder="1" applyAlignment="1">
      <alignment horizontal="right" vertical="center" wrapText="1"/>
    </xf>
    <xf numFmtId="0" fontId="24" fillId="0" borderId="8" xfId="0" applyFont="1" applyBorder="1" applyAlignment="1">
      <alignment wrapText="1"/>
    </xf>
    <xf numFmtId="0" fontId="26" fillId="0" borderId="0" xfId="0" applyFont="1" applyAlignment="1">
      <alignment wrapText="1"/>
    </xf>
    <xf numFmtId="0" fontId="24" fillId="0" borderId="11" xfId="0" applyFont="1" applyBorder="1" applyAlignment="1">
      <alignment wrapText="1"/>
    </xf>
    <xf numFmtId="0" fontId="24" fillId="0" borderId="34" xfId="0" applyFont="1" applyBorder="1" applyAlignment="1">
      <alignment wrapText="1"/>
    </xf>
    <xf numFmtId="0" fontId="24" fillId="0" borderId="3" xfId="0" applyFont="1" applyBorder="1" applyAlignment="1">
      <alignment wrapText="1"/>
    </xf>
    <xf numFmtId="0" fontId="24" fillId="0" borderId="26" xfId="0" applyFont="1" applyBorder="1" applyAlignment="1">
      <alignment wrapText="1"/>
    </xf>
    <xf numFmtId="0" fontId="2" fillId="2" borderId="3" xfId="2" applyFill="1" applyBorder="1" applyAlignment="1">
      <alignment wrapText="1"/>
    </xf>
    <xf numFmtId="0" fontId="24" fillId="0" borderId="27" xfId="0" applyFont="1" applyBorder="1" applyAlignment="1">
      <alignment wrapText="1"/>
    </xf>
    <xf numFmtId="0" fontId="24" fillId="0" borderId="29" xfId="0" applyFont="1" applyBorder="1" applyAlignment="1">
      <alignment wrapText="1"/>
    </xf>
    <xf numFmtId="0" fontId="24" fillId="0" borderId="24" xfId="0" applyFont="1" applyBorder="1" applyAlignment="1">
      <alignment wrapText="1"/>
    </xf>
    <xf numFmtId="0" fontId="24" fillId="0" borderId="33" xfId="0" applyFont="1" applyBorder="1" applyAlignment="1">
      <alignment wrapText="1"/>
    </xf>
    <xf numFmtId="0" fontId="2" fillId="2" borderId="27" xfId="2" applyFill="1" applyBorder="1" applyAlignment="1">
      <alignment wrapText="1"/>
    </xf>
    <xf numFmtId="0" fontId="25" fillId="0" borderId="29" xfId="0" applyFont="1" applyBorder="1" applyAlignment="1">
      <alignment horizontal="left" vertical="center" wrapText="1"/>
    </xf>
    <xf numFmtId="0" fontId="3" fillId="2" borderId="0" xfId="2" applyFont="1" applyFill="1" applyAlignment="1">
      <alignment vertical="center"/>
    </xf>
    <xf numFmtId="0" fontId="4" fillId="0" borderId="1" xfId="2" applyFont="1" applyBorder="1" applyAlignment="1">
      <alignment horizontal="justify" vertical="center" wrapText="1"/>
    </xf>
    <xf numFmtId="0" fontId="2" fillId="0" borderId="25" xfId="0" applyFont="1" applyBorder="1" applyAlignment="1">
      <alignment wrapText="1"/>
    </xf>
    <xf numFmtId="0" fontId="2" fillId="0" borderId="29" xfId="0" applyFont="1" applyBorder="1" applyAlignment="1">
      <alignment horizontal="left" vertical="center" wrapText="1"/>
    </xf>
    <xf numFmtId="0" fontId="2" fillId="0" borderId="33" xfId="0" applyFont="1" applyBorder="1" applyAlignment="1">
      <alignment wrapText="1"/>
    </xf>
    <xf numFmtId="0" fontId="22" fillId="0" borderId="8" xfId="0" applyFont="1" applyBorder="1" applyAlignment="1">
      <alignment horizontal="center" vertical="center" wrapText="1"/>
    </xf>
    <xf numFmtId="0" fontId="23" fillId="0" borderId="8" xfId="0" applyFont="1" applyBorder="1" applyAlignment="1">
      <alignment horizontal="center" vertical="center" wrapText="1"/>
    </xf>
    <xf numFmtId="0" fontId="4" fillId="0" borderId="37" xfId="2" applyFont="1" applyBorder="1" applyAlignment="1">
      <alignment horizontal="center" vertical="center" wrapText="1"/>
    </xf>
    <xf numFmtId="0" fontId="3" fillId="2" borderId="0" xfId="2" applyFont="1" applyFill="1" applyAlignment="1">
      <alignment horizontal="center" vertical="center"/>
    </xf>
    <xf numFmtId="0" fontId="35" fillId="0" borderId="19" xfId="2" applyFont="1" applyBorder="1" applyAlignment="1">
      <alignment horizontal="center" vertical="center" wrapText="1"/>
    </xf>
    <xf numFmtId="9" fontId="0" fillId="0" borderId="11" xfId="0" applyNumberFormat="1" applyBorder="1" applyAlignment="1">
      <alignment horizontal="center" vertical="center" wrapText="1"/>
    </xf>
    <xf numFmtId="9" fontId="0" fillId="0" borderId="41" xfId="0" applyNumberFormat="1" applyBorder="1" applyAlignment="1">
      <alignment horizontal="center" vertical="center" wrapText="1"/>
    </xf>
    <xf numFmtId="9" fontId="0" fillId="0" borderId="1" xfId="0" applyNumberFormat="1" applyBorder="1" applyAlignment="1">
      <alignment horizontal="center" vertical="center" wrapText="1"/>
    </xf>
    <xf numFmtId="9" fontId="5" fillId="0" borderId="34" xfId="2" applyNumberFormat="1" applyFont="1" applyBorder="1" applyAlignment="1">
      <alignment horizontal="center" vertical="center" wrapText="1"/>
    </xf>
    <xf numFmtId="9" fontId="5" fillId="0" borderId="6" xfId="2" applyNumberFormat="1" applyFont="1" applyBorder="1" applyAlignment="1">
      <alignment horizontal="center" vertical="center" wrapText="1"/>
    </xf>
    <xf numFmtId="9" fontId="5" fillId="0" borderId="25" xfId="2" applyNumberFormat="1" applyFont="1" applyBorder="1" applyAlignment="1">
      <alignment horizontal="center" vertical="center" wrapText="1"/>
    </xf>
    <xf numFmtId="9" fontId="0" fillId="0" borderId="28" xfId="0" applyNumberFormat="1" applyBorder="1" applyAlignment="1">
      <alignment horizontal="center" vertical="center" wrapText="1"/>
    </xf>
    <xf numFmtId="9" fontId="5" fillId="0" borderId="36" xfId="2" applyNumberFormat="1" applyFont="1" applyBorder="1" applyAlignment="1">
      <alignment horizontal="center" vertical="center" wrapText="1"/>
    </xf>
    <xf numFmtId="9" fontId="0" fillId="0" borderId="8" xfId="0" applyNumberFormat="1" applyBorder="1" applyAlignment="1">
      <alignment horizontal="center" vertical="center" wrapText="1"/>
    </xf>
    <xf numFmtId="9" fontId="0" fillId="0" borderId="37" xfId="0" applyNumberFormat="1" applyBorder="1" applyAlignment="1">
      <alignment horizontal="center" vertical="center" wrapText="1"/>
    </xf>
    <xf numFmtId="9" fontId="0" fillId="4" borderId="3" xfId="0" applyNumberFormat="1" applyFill="1" applyBorder="1" applyAlignment="1" applyProtection="1">
      <alignment horizontal="center" vertical="center" wrapText="1"/>
      <protection locked="0"/>
    </xf>
    <xf numFmtId="9" fontId="0" fillId="4" borderId="27" xfId="0" applyNumberFormat="1" applyFill="1" applyBorder="1" applyAlignment="1" applyProtection="1">
      <alignment horizontal="center" vertical="center" wrapText="1"/>
      <protection locked="0"/>
    </xf>
    <xf numFmtId="0" fontId="35" fillId="0" borderId="38" xfId="2" applyFont="1" applyBorder="1" applyAlignment="1">
      <alignment horizontal="center" vertical="center" wrapText="1"/>
    </xf>
    <xf numFmtId="0" fontId="5" fillId="0" borderId="8" xfId="2" applyFont="1" applyBorder="1" applyAlignment="1">
      <alignment horizontal="center" vertical="center" wrapText="1"/>
    </xf>
    <xf numFmtId="0" fontId="5" fillId="0" borderId="3" xfId="2" applyFont="1" applyBorder="1" applyAlignment="1">
      <alignment horizontal="center" vertical="center" wrapText="1"/>
    </xf>
    <xf numFmtId="0" fontId="5" fillId="0" borderId="10" xfId="2" applyFont="1" applyBorder="1" applyAlignment="1">
      <alignment horizontal="center" vertical="center" wrapText="1"/>
    </xf>
    <xf numFmtId="0" fontId="2" fillId="0" borderId="1" xfId="0" applyFont="1" applyBorder="1" applyAlignment="1">
      <alignment wrapText="1"/>
    </xf>
    <xf numFmtId="0" fontId="30" fillId="0" borderId="0" xfId="0" applyFont="1" applyAlignment="1">
      <alignment horizontal="center" vertical="center" wrapText="1" readingOrder="1"/>
    </xf>
    <xf numFmtId="9" fontId="2" fillId="0" borderId="0" xfId="2" applyNumberFormat="1" applyAlignment="1">
      <alignment horizontal="center" vertical="center" wrapText="1"/>
    </xf>
    <xf numFmtId="9" fontId="24" fillId="0" borderId="0" xfId="0" applyNumberFormat="1" applyFont="1" applyAlignment="1">
      <alignment horizontal="center" vertical="center" wrapText="1"/>
    </xf>
    <xf numFmtId="9" fontId="24" fillId="0" borderId="0" xfId="0" applyNumberFormat="1" applyFont="1" applyAlignment="1">
      <alignment horizontal="left" vertical="center" wrapText="1"/>
    </xf>
    <xf numFmtId="0" fontId="0" fillId="5" borderId="0" xfId="0" applyFill="1"/>
    <xf numFmtId="0" fontId="39" fillId="5" borderId="15" xfId="4" quotePrefix="1" applyFont="1" applyFill="1" applyBorder="1" applyAlignment="1">
      <alignment horizontal="left" vertical="top" wrapText="1"/>
    </xf>
    <xf numFmtId="0" fontId="40" fillId="5" borderId="2" xfId="4" quotePrefix="1" applyFont="1" applyFill="1" applyBorder="1" applyAlignment="1">
      <alignment horizontal="left" vertical="top" wrapText="1"/>
    </xf>
    <xf numFmtId="0" fontId="37" fillId="5" borderId="2" xfId="4" applyFont="1" applyFill="1" applyBorder="1"/>
    <xf numFmtId="0" fontId="6" fillId="0" borderId="8" xfId="2" applyFont="1" applyBorder="1" applyAlignment="1">
      <alignment horizontal="justify" vertical="center" wrapText="1"/>
    </xf>
    <xf numFmtId="3" fontId="6" fillId="4" borderId="3" xfId="2" applyNumberFormat="1" applyFont="1" applyFill="1" applyBorder="1" applyAlignment="1" applyProtection="1">
      <alignment horizontal="center" vertical="center" wrapText="1"/>
      <protection locked="0"/>
    </xf>
    <xf numFmtId="0" fontId="6" fillId="4" borderId="3" xfId="2" applyFont="1" applyFill="1" applyBorder="1" applyAlignment="1" applyProtection="1">
      <alignment horizontal="center" vertical="center" wrapText="1"/>
      <protection locked="0"/>
    </xf>
    <xf numFmtId="0" fontId="6" fillId="4" borderId="27" xfId="2" applyFont="1" applyFill="1" applyBorder="1" applyAlignment="1" applyProtection="1">
      <alignment horizontal="center" vertical="center" wrapText="1"/>
      <protection locked="0"/>
    </xf>
    <xf numFmtId="0" fontId="5" fillId="0" borderId="24" xfId="2" applyFont="1" applyBorder="1" applyAlignment="1">
      <alignment horizontal="center" vertical="center" wrapText="1"/>
    </xf>
    <xf numFmtId="0" fontId="5" fillId="0" borderId="65" xfId="2" applyFont="1" applyBorder="1" applyAlignment="1">
      <alignment horizontal="center" vertical="center" wrapText="1"/>
    </xf>
    <xf numFmtId="9" fontId="5" fillId="0" borderId="11" xfId="2" applyNumberFormat="1" applyFont="1" applyBorder="1" applyAlignment="1">
      <alignment horizontal="center" vertical="center" wrapText="1"/>
    </xf>
    <xf numFmtId="0" fontId="5" fillId="0" borderId="33" xfId="2" applyFont="1" applyBorder="1" applyAlignment="1">
      <alignment horizontal="center" vertical="center" wrapText="1"/>
    </xf>
    <xf numFmtId="9" fontId="15" fillId="0" borderId="0" xfId="0" applyNumberFormat="1" applyFont="1" applyAlignment="1">
      <alignment horizontal="left" vertical="center" wrapText="1"/>
    </xf>
    <xf numFmtId="9" fontId="8" fillId="0" borderId="3" xfId="0" applyNumberFormat="1" applyFont="1" applyBorder="1" applyAlignment="1">
      <alignment horizontal="center" vertical="center" wrapText="1"/>
    </xf>
    <xf numFmtId="9" fontId="8" fillId="0" borderId="26" xfId="0" applyNumberFormat="1" applyFont="1" applyBorder="1" applyAlignment="1">
      <alignment horizontal="center" vertical="center" wrapText="1"/>
    </xf>
    <xf numFmtId="9" fontId="8" fillId="0" borderId="27" xfId="0" applyNumberFormat="1" applyFont="1" applyBorder="1" applyAlignment="1">
      <alignment horizontal="center" vertical="center" wrapText="1"/>
    </xf>
    <xf numFmtId="9" fontId="8" fillId="0" borderId="29" xfId="0" applyNumberFormat="1" applyFont="1" applyBorder="1" applyAlignment="1">
      <alignment horizontal="center" vertical="center" wrapText="1"/>
    </xf>
    <xf numFmtId="9" fontId="5" fillId="0" borderId="0" xfId="2" applyNumberFormat="1" applyFont="1" applyAlignment="1">
      <alignment vertical="center" wrapText="1"/>
    </xf>
    <xf numFmtId="0" fontId="4" fillId="4" borderId="1" xfId="2" applyFont="1" applyFill="1" applyBorder="1" applyAlignment="1" applyProtection="1">
      <alignment horizontal="left" vertical="center" wrapText="1"/>
      <protection locked="0"/>
    </xf>
    <xf numFmtId="0" fontId="4" fillId="4" borderId="28" xfId="2" applyFont="1" applyFill="1" applyBorder="1" applyAlignment="1" applyProtection="1">
      <alignment horizontal="left" vertical="center" wrapText="1"/>
      <protection locked="0"/>
    </xf>
    <xf numFmtId="0" fontId="2" fillId="4" borderId="1" xfId="2" applyFill="1" applyBorder="1" applyAlignment="1" applyProtection="1">
      <alignment horizontal="justify" vertical="center" wrapText="1"/>
      <protection locked="0"/>
    </xf>
    <xf numFmtId="14" fontId="2" fillId="4" borderId="1" xfId="2" applyNumberFormat="1" applyFill="1" applyBorder="1" applyAlignment="1" applyProtection="1">
      <alignment horizontal="justify" vertical="center" wrapText="1"/>
      <protection locked="0"/>
    </xf>
    <xf numFmtId="0" fontId="6" fillId="0" borderId="1" xfId="0" applyFont="1" applyBorder="1" applyAlignment="1">
      <alignment horizontal="left" vertical="center" wrapText="1"/>
    </xf>
    <xf numFmtId="0" fontId="0" fillId="0" borderId="0" xfId="0" applyAlignment="1">
      <alignment horizontal="center"/>
    </xf>
    <xf numFmtId="0" fontId="20" fillId="0" borderId="0" xfId="0" applyFont="1"/>
    <xf numFmtId="0" fontId="16" fillId="0" borderId="0" xfId="0" applyFont="1" applyProtection="1">
      <protection locked="0"/>
    </xf>
    <xf numFmtId="14" fontId="2" fillId="0" borderId="0" xfId="0" applyNumberFormat="1" applyFont="1" applyAlignment="1">
      <alignment horizontal="left" vertical="center" wrapText="1"/>
    </xf>
    <xf numFmtId="0" fontId="34" fillId="2" borderId="1" xfId="2" applyFont="1" applyFill="1" applyBorder="1" applyAlignment="1">
      <alignment vertical="center" wrapText="1"/>
    </xf>
    <xf numFmtId="14" fontId="2" fillId="0" borderId="1" xfId="0" applyNumberFormat="1" applyFont="1" applyBorder="1" applyAlignment="1">
      <alignment horizontal="left" vertical="center" wrapText="1"/>
    </xf>
    <xf numFmtId="0" fontId="34" fillId="2" borderId="5" xfId="2" applyFont="1" applyFill="1" applyBorder="1" applyAlignment="1">
      <alignment vertical="center" wrapText="1"/>
    </xf>
    <xf numFmtId="14" fontId="2" fillId="0" borderId="1" xfId="0" applyNumberFormat="1" applyFont="1" applyBorder="1" applyAlignment="1">
      <alignment vertical="center" wrapText="1"/>
    </xf>
    <xf numFmtId="14" fontId="15" fillId="0" borderId="1" xfId="0" applyNumberFormat="1" applyFont="1" applyBorder="1" applyAlignment="1">
      <alignment horizontal="center" vertical="center" wrapText="1"/>
    </xf>
    <xf numFmtId="0" fontId="15" fillId="0" borderId="1" xfId="0" applyFont="1" applyBorder="1" applyAlignment="1">
      <alignment vertical="center" wrapText="1"/>
    </xf>
    <xf numFmtId="0" fontId="15" fillId="0" borderId="0" xfId="0" applyFont="1" applyAlignment="1">
      <alignment horizontal="center" vertical="center" wrapText="1"/>
    </xf>
    <xf numFmtId="0" fontId="14" fillId="0" borderId="0" xfId="2" applyFont="1" applyAlignment="1">
      <alignment horizontal="left" vertical="center" wrapText="1"/>
    </xf>
    <xf numFmtId="0" fontId="6" fillId="5" borderId="0" xfId="2" applyFont="1" applyFill="1" applyAlignment="1">
      <alignment horizontal="left" vertical="center" wrapText="1"/>
    </xf>
    <xf numFmtId="0" fontId="14" fillId="0" borderId="0" xfId="2" applyFont="1" applyAlignment="1">
      <alignment vertical="center" wrapText="1"/>
    </xf>
    <xf numFmtId="0" fontId="14" fillId="0" borderId="0" xfId="2" applyFont="1" applyAlignment="1">
      <alignment horizontal="center" vertical="center" wrapText="1"/>
    </xf>
    <xf numFmtId="0" fontId="6" fillId="0" borderId="0" xfId="2" applyFont="1" applyAlignment="1" applyProtection="1">
      <alignment horizontal="left" vertical="justify" wrapText="1"/>
      <protection locked="0"/>
    </xf>
    <xf numFmtId="0" fontId="14" fillId="0" borderId="0" xfId="2" applyFont="1" applyAlignment="1">
      <alignment horizontal="right" vertical="center" wrapText="1"/>
    </xf>
    <xf numFmtId="14" fontId="6" fillId="0" borderId="0" xfId="2" applyNumberFormat="1" applyFont="1" applyAlignment="1" applyProtection="1">
      <alignment horizontal="center" vertical="center" wrapText="1"/>
      <protection locked="0"/>
    </xf>
    <xf numFmtId="0" fontId="6" fillId="0" borderId="1" xfId="2" applyFont="1" applyBorder="1" applyAlignment="1" applyProtection="1">
      <alignment vertical="center" wrapText="1"/>
      <protection locked="0"/>
    </xf>
    <xf numFmtId="0" fontId="14" fillId="0" borderId="0" xfId="2" applyFont="1" applyAlignment="1">
      <alignment horizontal="center" vertical="center"/>
    </xf>
    <xf numFmtId="0" fontId="14" fillId="0" borderId="0" xfId="0" applyFont="1" applyAlignment="1">
      <alignment horizontal="left" vertical="center" wrapText="1"/>
    </xf>
    <xf numFmtId="49" fontId="14" fillId="0" borderId="0" xfId="0" applyNumberFormat="1" applyFont="1" applyAlignment="1" applyProtection="1">
      <alignment horizontal="left" vertical="center" wrapText="1"/>
      <protection locked="0"/>
    </xf>
    <xf numFmtId="0" fontId="14" fillId="0" borderId="1" xfId="0" applyFont="1" applyBorder="1" applyAlignment="1" applyProtection="1">
      <alignment horizontal="left" vertical="center" wrapText="1"/>
      <protection locked="0"/>
    </xf>
    <xf numFmtId="49" fontId="14" fillId="0" borderId="1" xfId="0" applyNumberFormat="1" applyFont="1" applyBorder="1" applyAlignment="1" applyProtection="1">
      <alignment horizontal="left" vertical="center" wrapText="1"/>
      <protection locked="0"/>
    </xf>
    <xf numFmtId="0" fontId="3" fillId="2" borderId="0" xfId="2" applyFont="1" applyFill="1" applyAlignment="1">
      <alignment horizontal="center"/>
    </xf>
    <xf numFmtId="0" fontId="34" fillId="2" borderId="0" xfId="2" applyFont="1" applyFill="1" applyAlignment="1">
      <alignment vertical="center" wrapText="1"/>
    </xf>
    <xf numFmtId="14" fontId="2" fillId="0" borderId="0" xfId="0" applyNumberFormat="1" applyFont="1" applyAlignment="1">
      <alignment horizontal="right" vertical="center" wrapText="1"/>
    </xf>
    <xf numFmtId="14" fontId="2" fillId="0" borderId="1" xfId="0" applyNumberFormat="1" applyFont="1" applyBorder="1" applyAlignment="1">
      <alignment horizontal="right" vertical="center" wrapText="1"/>
    </xf>
    <xf numFmtId="0" fontId="14" fillId="0" borderId="65" xfId="2" applyFont="1" applyBorder="1" applyAlignment="1">
      <alignment vertical="center" wrapText="1"/>
    </xf>
    <xf numFmtId="0" fontId="6" fillId="5" borderId="11" xfId="2" applyFont="1" applyFill="1" applyBorder="1" applyAlignment="1">
      <alignment horizontal="left" vertical="center" wrapText="1"/>
    </xf>
    <xf numFmtId="0" fontId="15" fillId="0" borderId="0" xfId="0" applyFont="1" applyAlignment="1">
      <alignment horizontal="right" vertical="center" wrapText="1"/>
    </xf>
    <xf numFmtId="14" fontId="2" fillId="0" borderId="0" xfId="0" applyNumberFormat="1" applyFont="1" applyAlignment="1">
      <alignment vertical="center" wrapText="1"/>
    </xf>
    <xf numFmtId="14" fontId="15" fillId="0" borderId="0" xfId="0" applyNumberFormat="1" applyFont="1" applyAlignment="1">
      <alignment horizontal="center" vertical="center" wrapText="1"/>
    </xf>
    <xf numFmtId="0" fontId="2" fillId="2" borderId="15" xfId="2" applyFill="1" applyBorder="1"/>
    <xf numFmtId="0" fontId="15" fillId="0" borderId="11" xfId="2" applyFont="1" applyBorder="1" applyAlignment="1">
      <alignment horizontal="center" vertical="center" wrapText="1"/>
    </xf>
    <xf numFmtId="0" fontId="15" fillId="0" borderId="9" xfId="2" applyFont="1" applyBorder="1" applyAlignment="1">
      <alignment horizontal="center" vertical="center" wrapText="1"/>
    </xf>
    <xf numFmtId="0" fontId="15" fillId="0" borderId="46" xfId="2" applyFont="1" applyBorder="1" applyAlignment="1">
      <alignment horizontal="center" vertical="center" wrapText="1"/>
    </xf>
    <xf numFmtId="0" fontId="41" fillId="5" borderId="15" xfId="4" quotePrefix="1" applyFont="1" applyFill="1" applyBorder="1" applyAlignment="1">
      <alignment horizontal="justify" vertical="center" wrapText="1"/>
    </xf>
    <xf numFmtId="0" fontId="41" fillId="5" borderId="0" xfId="4" quotePrefix="1" applyFont="1" applyFill="1" applyAlignment="1">
      <alignment horizontal="justify" vertical="center" wrapText="1"/>
    </xf>
    <xf numFmtId="0" fontId="41" fillId="5" borderId="2" xfId="4" quotePrefix="1" applyFont="1" applyFill="1" applyBorder="1" applyAlignment="1">
      <alignment horizontal="justify" vertical="center" wrapText="1"/>
    </xf>
    <xf numFmtId="0" fontId="39" fillId="5" borderId="42" xfId="4" quotePrefix="1" applyFont="1" applyFill="1" applyBorder="1" applyAlignment="1">
      <alignment horizontal="left" vertical="top" wrapText="1"/>
    </xf>
    <xf numFmtId="0" fontId="39" fillId="5" borderId="43" xfId="4" quotePrefix="1" applyFont="1" applyFill="1" applyBorder="1" applyAlignment="1">
      <alignment horizontal="left" vertical="top" wrapText="1"/>
    </xf>
    <xf numFmtId="0" fontId="39" fillId="5" borderId="44" xfId="4" quotePrefix="1" applyFont="1" applyFill="1" applyBorder="1" applyAlignment="1">
      <alignment horizontal="left" vertical="top" wrapText="1"/>
    </xf>
    <xf numFmtId="0" fontId="41" fillId="5" borderId="42" xfId="4" quotePrefix="1" applyFont="1" applyFill="1" applyBorder="1" applyAlignment="1">
      <alignment horizontal="left" vertical="top" wrapText="1"/>
    </xf>
    <xf numFmtId="0" fontId="41" fillId="5" borderId="43" xfId="4" quotePrefix="1" applyFont="1" applyFill="1" applyBorder="1" applyAlignment="1">
      <alignment horizontal="left" vertical="top" wrapText="1"/>
    </xf>
    <xf numFmtId="0" fontId="41" fillId="5" borderId="44" xfId="4" quotePrefix="1" applyFont="1" applyFill="1" applyBorder="1" applyAlignment="1">
      <alignment horizontal="left" vertical="top" wrapText="1"/>
    </xf>
    <xf numFmtId="0" fontId="39" fillId="5" borderId="0" xfId="4" quotePrefix="1" applyFont="1" applyFill="1" applyAlignment="1">
      <alignment horizontal="left" vertical="top" wrapText="1"/>
    </xf>
    <xf numFmtId="0" fontId="39" fillId="5" borderId="2" xfId="4" quotePrefix="1" applyFont="1" applyFill="1" applyBorder="1" applyAlignment="1">
      <alignment horizontal="left" vertical="top" wrapText="1"/>
    </xf>
    <xf numFmtId="0" fontId="39" fillId="5" borderId="66" xfId="4" quotePrefix="1" applyFont="1" applyFill="1" applyBorder="1" applyAlignment="1">
      <alignment horizontal="left" vertical="top" wrapText="1"/>
    </xf>
    <xf numFmtId="0" fontId="39" fillId="5" borderId="10" xfId="4" quotePrefix="1" applyFont="1" applyFill="1" applyBorder="1" applyAlignment="1">
      <alignment horizontal="left" vertical="top" wrapText="1"/>
    </xf>
    <xf numFmtId="0" fontId="39" fillId="5" borderId="68" xfId="4" quotePrefix="1" applyFont="1" applyFill="1" applyBorder="1" applyAlignment="1">
      <alignment horizontal="left" vertical="top" wrapText="1"/>
    </xf>
    <xf numFmtId="0" fontId="45" fillId="5" borderId="43" xfId="5" applyFont="1" applyFill="1" applyBorder="1" applyAlignment="1">
      <alignment horizontal="left" vertical="top" wrapText="1" readingOrder="1"/>
    </xf>
    <xf numFmtId="0" fontId="46" fillId="5" borderId="43" xfId="4" applyFont="1" applyFill="1" applyBorder="1" applyAlignment="1">
      <alignment horizontal="justify" vertical="center" wrapText="1"/>
    </xf>
    <xf numFmtId="0" fontId="39" fillId="5" borderId="42" xfId="4" quotePrefix="1" applyFont="1" applyFill="1" applyBorder="1" applyAlignment="1">
      <alignment vertical="top" wrapText="1"/>
    </xf>
    <xf numFmtId="0" fontId="39" fillId="5" borderId="43" xfId="4" quotePrefix="1" applyFont="1" applyFill="1" applyBorder="1" applyAlignment="1">
      <alignment vertical="top" wrapText="1"/>
    </xf>
    <xf numFmtId="0" fontId="39" fillId="5" borderId="44" xfId="4" quotePrefix="1" applyFont="1" applyFill="1" applyBorder="1" applyAlignment="1">
      <alignment vertical="top" wrapText="1"/>
    </xf>
    <xf numFmtId="0" fontId="39" fillId="5" borderId="0" xfId="4" quotePrefix="1" applyFont="1" applyFill="1" applyAlignment="1">
      <alignment vertical="top" wrapText="1"/>
    </xf>
    <xf numFmtId="0" fontId="0" fillId="5" borderId="0" xfId="0" applyFill="1" applyAlignment="1">
      <alignment wrapText="1"/>
    </xf>
    <xf numFmtId="0" fontId="37" fillId="5" borderId="42" xfId="4" applyFont="1" applyFill="1" applyBorder="1" applyAlignment="1">
      <alignment wrapText="1"/>
    </xf>
    <xf numFmtId="0" fontId="37" fillId="5" borderId="43" xfId="4" applyFont="1" applyFill="1" applyBorder="1" applyAlignment="1">
      <alignment wrapText="1"/>
    </xf>
    <xf numFmtId="0" fontId="37" fillId="5" borderId="44" xfId="4" applyFont="1" applyFill="1" applyBorder="1" applyAlignment="1">
      <alignment wrapText="1"/>
    </xf>
    <xf numFmtId="0" fontId="37" fillId="5" borderId="15" xfId="4" applyFont="1" applyFill="1" applyBorder="1" applyAlignment="1">
      <alignment wrapText="1"/>
    </xf>
    <xf numFmtId="0" fontId="37" fillId="5" borderId="2" xfId="4" applyFont="1" applyFill="1" applyBorder="1" applyAlignment="1">
      <alignment wrapText="1"/>
    </xf>
    <xf numFmtId="0" fontId="37" fillId="5" borderId="14" xfId="4" applyFont="1" applyFill="1" applyBorder="1" applyAlignment="1">
      <alignment wrapText="1"/>
    </xf>
    <xf numFmtId="0" fontId="37" fillId="5" borderId="13" xfId="4" applyFont="1" applyFill="1" applyBorder="1" applyAlignment="1">
      <alignment wrapText="1"/>
    </xf>
    <xf numFmtId="0" fontId="37" fillId="5" borderId="12" xfId="4" applyFont="1" applyFill="1" applyBorder="1" applyAlignment="1">
      <alignment wrapText="1"/>
    </xf>
    <xf numFmtId="0" fontId="37" fillId="5" borderId="0" xfId="4" applyFont="1" applyFill="1" applyAlignment="1">
      <alignment wrapText="1"/>
    </xf>
    <xf numFmtId="0" fontId="39" fillId="5" borderId="15" xfId="4" quotePrefix="1" applyFont="1" applyFill="1" applyBorder="1" applyAlignment="1">
      <alignment vertical="top" wrapText="1"/>
    </xf>
    <xf numFmtId="0" fontId="39" fillId="5" borderId="2" xfId="4" quotePrefix="1" applyFont="1" applyFill="1" applyBorder="1" applyAlignment="1">
      <alignment vertical="top" wrapText="1"/>
    </xf>
    <xf numFmtId="0" fontId="40" fillId="5" borderId="0" xfId="4" quotePrefix="1" applyFont="1" applyFill="1" applyAlignment="1">
      <alignment horizontal="left" vertical="top" wrapText="1"/>
    </xf>
    <xf numFmtId="0" fontId="43" fillId="5" borderId="0" xfId="4" applyFont="1" applyFill="1" applyAlignment="1">
      <alignment horizontal="left" vertical="center" wrapText="1"/>
    </xf>
    <xf numFmtId="0" fontId="37" fillId="5" borderId="0" xfId="4" applyFont="1" applyFill="1" applyAlignment="1">
      <alignment horizontal="left" vertical="center" wrapText="1"/>
    </xf>
    <xf numFmtId="0" fontId="37" fillId="5" borderId="0" xfId="4" quotePrefix="1" applyFont="1" applyFill="1" applyAlignment="1">
      <alignment horizontal="left" vertical="center" wrapText="1"/>
    </xf>
    <xf numFmtId="0" fontId="43" fillId="14" borderId="3" xfId="4" applyFont="1" applyFill="1" applyBorder="1" applyAlignment="1">
      <alignment horizontal="center" wrapText="1"/>
    </xf>
    <xf numFmtId="0" fontId="37" fillId="5" borderId="0" xfId="4" applyFont="1" applyFill="1"/>
    <xf numFmtId="0" fontId="45" fillId="5" borderId="0" xfId="0" applyFont="1" applyFill="1" applyAlignment="1">
      <alignment horizontal="left" vertical="center" wrapText="1"/>
    </xf>
    <xf numFmtId="0" fontId="46" fillId="5" borderId="0" xfId="0" applyFont="1" applyFill="1" applyAlignment="1">
      <alignment horizontal="left" vertical="top" wrapText="1"/>
    </xf>
    <xf numFmtId="0" fontId="43" fillId="5" borderId="3" xfId="4" applyFont="1" applyFill="1" applyBorder="1" applyAlignment="1">
      <alignment horizontal="center" vertical="center"/>
    </xf>
    <xf numFmtId="0" fontId="43" fillId="5" borderId="3" xfId="4" applyFont="1" applyFill="1" applyBorder="1" applyAlignment="1">
      <alignment horizontal="center" vertical="center" wrapText="1"/>
    </xf>
    <xf numFmtId="0" fontId="41" fillId="0" borderId="42" xfId="4" quotePrefix="1" applyFont="1" applyBorder="1" applyAlignment="1">
      <alignment horizontal="left" vertical="top" wrapText="1"/>
    </xf>
    <xf numFmtId="0" fontId="41" fillId="0" borderId="43" xfId="4" quotePrefix="1" applyFont="1" applyBorder="1" applyAlignment="1">
      <alignment horizontal="left" vertical="top" wrapText="1"/>
    </xf>
    <xf numFmtId="0" fontId="41" fillId="0" borderId="44" xfId="4" quotePrefix="1" applyFont="1" applyBorder="1" applyAlignment="1">
      <alignment horizontal="left" vertical="top" wrapText="1"/>
    </xf>
    <xf numFmtId="0" fontId="0" fillId="0" borderId="0" xfId="0" applyAlignment="1">
      <alignment wrapText="1"/>
    </xf>
    <xf numFmtId="0" fontId="4" fillId="0" borderId="6" xfId="2" applyFont="1" applyBorder="1" applyAlignment="1">
      <alignment horizontal="left" vertical="center" wrapText="1"/>
    </xf>
    <xf numFmtId="0" fontId="4" fillId="0" borderId="1" xfId="2" applyFont="1" applyBorder="1" applyAlignment="1">
      <alignment horizontal="left" vertical="center" wrapText="1"/>
    </xf>
    <xf numFmtId="0" fontId="4" fillId="0" borderId="28" xfId="2" applyFont="1" applyBorder="1" applyAlignment="1">
      <alignment horizontal="left" vertical="center" wrapText="1"/>
    </xf>
    <xf numFmtId="9" fontId="5" fillId="0" borderId="72" xfId="2" applyNumberFormat="1" applyFont="1" applyBorder="1" applyAlignment="1">
      <alignment horizontal="center" vertical="center" wrapText="1"/>
    </xf>
    <xf numFmtId="14" fontId="8" fillId="6" borderId="1" xfId="0" applyNumberFormat="1" applyFont="1" applyFill="1" applyBorder="1" applyAlignment="1">
      <alignment horizontal="right" vertical="center"/>
    </xf>
    <xf numFmtId="14" fontId="16" fillId="0" borderId="1" xfId="0" applyNumberFormat="1" applyFont="1" applyBorder="1" applyAlignment="1" applyProtection="1">
      <alignment horizontal="right" vertical="center" wrapText="1"/>
      <protection locked="0"/>
    </xf>
    <xf numFmtId="14" fontId="16" fillId="0" borderId="1" xfId="0" applyNumberFormat="1" applyFont="1" applyBorder="1" applyAlignment="1" applyProtection="1">
      <alignment horizontal="right"/>
      <protection locked="0"/>
    </xf>
    <xf numFmtId="14" fontId="16" fillId="0" borderId="0" xfId="0" applyNumberFormat="1" applyFont="1" applyAlignment="1" applyProtection="1">
      <alignment horizontal="right"/>
      <protection locked="0"/>
    </xf>
    <xf numFmtId="14" fontId="0" fillId="0" borderId="0" xfId="0" applyNumberFormat="1" applyAlignment="1">
      <alignment horizontal="right"/>
    </xf>
    <xf numFmtId="9" fontId="49" fillId="0" borderId="0" xfId="2" applyNumberFormat="1" applyFont="1" applyAlignment="1">
      <alignment vertical="center"/>
    </xf>
    <xf numFmtId="49" fontId="9" fillId="0" borderId="0" xfId="2" applyNumberFormat="1" applyFont="1" applyAlignment="1">
      <alignment vertical="center"/>
    </xf>
    <xf numFmtId="0" fontId="23" fillId="0" borderId="0" xfId="0" applyFont="1" applyAlignment="1">
      <alignment horizontal="center" vertical="center" wrapText="1"/>
    </xf>
    <xf numFmtId="9" fontId="23" fillId="0" borderId="0" xfId="0" applyNumberFormat="1" applyFont="1" applyAlignment="1">
      <alignment horizontal="center" vertical="center" wrapText="1"/>
    </xf>
    <xf numFmtId="0" fontId="3" fillId="2" borderId="0" xfId="2" applyFont="1" applyFill="1" applyAlignment="1">
      <alignment horizontal="center" vertical="center" wrapText="1"/>
    </xf>
    <xf numFmtId="9" fontId="3" fillId="0" borderId="0" xfId="2" applyNumberFormat="1" applyFont="1" applyAlignment="1">
      <alignment vertical="center" wrapText="1"/>
    </xf>
    <xf numFmtId="9" fontId="4" fillId="0" borderId="6" xfId="0" applyNumberFormat="1" applyFont="1" applyBorder="1" applyAlignment="1">
      <alignment horizontal="center" vertical="center" wrapText="1"/>
    </xf>
    <xf numFmtId="9" fontId="4" fillId="0" borderId="1" xfId="0" applyNumberFormat="1" applyFont="1" applyBorder="1" applyAlignment="1">
      <alignment horizontal="center" vertical="center" wrapText="1"/>
    </xf>
    <xf numFmtId="9" fontId="4" fillId="0" borderId="28" xfId="0" applyNumberFormat="1" applyFont="1" applyBorder="1" applyAlignment="1">
      <alignment horizontal="center" vertical="center" wrapText="1"/>
    </xf>
    <xf numFmtId="9" fontId="4" fillId="0" borderId="0" xfId="2" applyNumberFormat="1" applyFont="1" applyAlignment="1">
      <alignment horizontal="center" vertical="center" wrapText="1"/>
    </xf>
    <xf numFmtId="0" fontId="8" fillId="5" borderId="5" xfId="0" applyFont="1" applyFill="1" applyBorder="1" applyAlignment="1">
      <alignment wrapText="1"/>
    </xf>
    <xf numFmtId="0" fontId="27" fillId="0" borderId="1" xfId="2" applyFont="1" applyBorder="1" applyAlignment="1">
      <alignment horizontal="left" vertical="center"/>
    </xf>
    <xf numFmtId="0" fontId="14" fillId="0" borderId="0" xfId="0" applyFont="1" applyAlignment="1" applyProtection="1">
      <alignment horizontal="left" vertical="center" wrapText="1"/>
      <protection locked="0"/>
    </xf>
    <xf numFmtId="49" fontId="6" fillId="4" borderId="1" xfId="2" applyNumberFormat="1" applyFont="1" applyFill="1" applyBorder="1" applyAlignment="1" applyProtection="1">
      <alignment horizontal="center" vertical="center" wrapText="1"/>
      <protection locked="0"/>
    </xf>
    <xf numFmtId="0" fontId="6" fillId="4" borderId="1" xfId="2" applyFont="1" applyFill="1" applyBorder="1" applyAlignment="1" applyProtection="1">
      <alignment horizontal="justify" vertical="center" wrapText="1"/>
      <protection locked="0"/>
    </xf>
    <xf numFmtId="0" fontId="6" fillId="0" borderId="1" xfId="0" applyFont="1" applyBorder="1" applyAlignment="1">
      <alignment horizontal="justify" vertical="center" wrapText="1"/>
    </xf>
    <xf numFmtId="0" fontId="34" fillId="2" borderId="1" xfId="2" applyFont="1" applyFill="1" applyBorder="1" applyAlignment="1">
      <alignment horizontal="center" vertical="center" wrapText="1"/>
    </xf>
    <xf numFmtId="0" fontId="51" fillId="0" borderId="1" xfId="0" applyFont="1" applyBorder="1" applyAlignment="1">
      <alignment vertical="center"/>
    </xf>
    <xf numFmtId="0" fontId="52" fillId="0" borderId="0" xfId="0" applyFont="1"/>
    <xf numFmtId="0" fontId="52" fillId="5" borderId="0" xfId="0" applyFont="1" applyFill="1"/>
    <xf numFmtId="0" fontId="55" fillId="5" borderId="0" xfId="0" applyFont="1" applyFill="1" applyAlignment="1">
      <alignment horizontal="center" vertical="center"/>
    </xf>
    <xf numFmtId="0" fontId="55" fillId="15" borderId="0" xfId="0" applyFont="1" applyFill="1" applyAlignment="1">
      <alignment horizontal="center" vertical="center"/>
    </xf>
    <xf numFmtId="0" fontId="55" fillId="0" borderId="1" xfId="0" applyFont="1" applyBorder="1" applyAlignment="1">
      <alignment horizontal="center" vertical="center"/>
    </xf>
    <xf numFmtId="0" fontId="57" fillId="0" borderId="1" xfId="0" applyFont="1" applyBorder="1" applyAlignment="1" applyProtection="1">
      <alignment horizontal="justify" vertical="center" wrapText="1"/>
      <protection locked="0"/>
    </xf>
    <xf numFmtId="0" fontId="52" fillId="0" borderId="1" xfId="0" applyFont="1" applyBorder="1" applyAlignment="1" applyProtection="1">
      <alignment horizontal="center" vertical="center"/>
      <protection hidden="1"/>
    </xf>
    <xf numFmtId="0" fontId="52" fillId="5" borderId="0" xfId="0" applyFont="1" applyFill="1" applyAlignment="1">
      <alignment vertical="center"/>
    </xf>
    <xf numFmtId="0" fontId="52" fillId="0" borderId="0" xfId="0" applyFont="1" applyAlignment="1">
      <alignment vertical="center"/>
    </xf>
    <xf numFmtId="0" fontId="41" fillId="0" borderId="0" xfId="0" applyFont="1" applyAlignment="1" applyProtection="1">
      <alignment horizontal="center" vertical="center" wrapText="1"/>
      <protection locked="0"/>
    </xf>
    <xf numFmtId="0" fontId="52" fillId="0" borderId="0" xfId="0" applyFont="1" applyAlignment="1">
      <alignment wrapText="1"/>
    </xf>
    <xf numFmtId="0" fontId="52" fillId="0" borderId="0" xfId="0" applyFont="1" applyAlignment="1">
      <alignment horizontal="center" vertical="center"/>
    </xf>
    <xf numFmtId="0" fontId="52" fillId="0" borderId="0" xfId="0" applyFont="1" applyAlignment="1">
      <alignment horizontal="center" vertical="center" wrapText="1"/>
    </xf>
    <xf numFmtId="0" fontId="8" fillId="5" borderId="1" xfId="0" applyFont="1" applyFill="1" applyBorder="1" applyAlignment="1">
      <alignment horizontal="left" vertical="top" wrapText="1"/>
    </xf>
    <xf numFmtId="14" fontId="8" fillId="5" borderId="1" xfId="0" applyNumberFormat="1" applyFont="1" applyFill="1" applyBorder="1" applyAlignment="1">
      <alignment horizontal="left" wrapText="1"/>
    </xf>
    <xf numFmtId="0" fontId="45" fillId="5" borderId="71" xfId="0" applyFont="1" applyFill="1" applyBorder="1" applyAlignment="1">
      <alignment horizontal="left" vertical="center" wrapText="1"/>
    </xf>
    <xf numFmtId="0" fontId="45" fillId="5" borderId="60" xfId="0" applyFont="1" applyFill="1" applyBorder="1" applyAlignment="1">
      <alignment horizontal="left" vertical="center" wrapText="1"/>
    </xf>
    <xf numFmtId="0" fontId="46" fillId="5" borderId="57" xfId="4" applyFont="1" applyFill="1" applyBorder="1" applyAlignment="1">
      <alignment horizontal="justify" vertical="center" wrapText="1"/>
    </xf>
    <xf numFmtId="0" fontId="46" fillId="5" borderId="58" xfId="4" applyFont="1" applyFill="1" applyBorder="1" applyAlignment="1">
      <alignment horizontal="justify" vertical="center" wrapText="1"/>
    </xf>
    <xf numFmtId="0" fontId="45" fillId="14" borderId="47" xfId="5" applyFont="1" applyFill="1" applyBorder="1" applyAlignment="1">
      <alignment horizontal="center" vertical="center" wrapText="1"/>
    </xf>
    <xf numFmtId="0" fontId="45" fillId="14" borderId="48" xfId="5" applyFont="1" applyFill="1" applyBorder="1" applyAlignment="1">
      <alignment horizontal="center" vertical="center" wrapText="1"/>
    </xf>
    <xf numFmtId="0" fontId="45" fillId="14" borderId="49" xfId="4" applyFont="1" applyFill="1" applyBorder="1" applyAlignment="1">
      <alignment horizontal="center" vertical="center" wrapText="1"/>
    </xf>
    <xf numFmtId="0" fontId="45" fillId="14" borderId="50" xfId="4" applyFont="1" applyFill="1" applyBorder="1" applyAlignment="1">
      <alignment horizontal="center" vertical="center" wrapText="1"/>
    </xf>
    <xf numFmtId="0" fontId="45" fillId="5" borderId="59" xfId="0" applyFont="1" applyFill="1" applyBorder="1" applyAlignment="1">
      <alignment horizontal="left" vertical="center" wrapText="1"/>
    </xf>
    <xf numFmtId="0" fontId="39" fillId="5" borderId="66" xfId="4" quotePrefix="1" applyFont="1" applyFill="1" applyBorder="1" applyAlignment="1">
      <alignment horizontal="left" vertical="top" wrapText="1"/>
    </xf>
    <xf numFmtId="0" fontId="39" fillId="5" borderId="10" xfId="4" quotePrefix="1" applyFont="1" applyFill="1" applyBorder="1" applyAlignment="1">
      <alignment horizontal="left" vertical="top" wrapText="1"/>
    </xf>
    <xf numFmtId="0" fontId="39" fillId="5" borderId="68" xfId="4" quotePrefix="1" applyFont="1" applyFill="1" applyBorder="1" applyAlignment="1">
      <alignment horizontal="left" vertical="top" wrapText="1"/>
    </xf>
    <xf numFmtId="0" fontId="45" fillId="5" borderId="56" xfId="0" applyFont="1" applyFill="1" applyBorder="1" applyAlignment="1">
      <alignment horizontal="left" vertical="center" wrapText="1"/>
    </xf>
    <xf numFmtId="0" fontId="45" fillId="5" borderId="70" xfId="5" applyFont="1" applyFill="1" applyBorder="1" applyAlignment="1">
      <alignment horizontal="left" vertical="top" wrapText="1" readingOrder="1"/>
    </xf>
    <xf numFmtId="0" fontId="45" fillId="5" borderId="52" xfId="5" applyFont="1" applyFill="1" applyBorder="1" applyAlignment="1">
      <alignment horizontal="left" vertical="top" wrapText="1" readingOrder="1"/>
    </xf>
    <xf numFmtId="0" fontId="46" fillId="5" borderId="53" xfId="4" applyFont="1" applyFill="1" applyBorder="1" applyAlignment="1">
      <alignment horizontal="justify" vertical="center" wrapText="1"/>
    </xf>
    <xf numFmtId="0" fontId="46" fillId="5" borderId="54" xfId="4" applyFont="1" applyFill="1" applyBorder="1" applyAlignment="1">
      <alignment horizontal="justify" vertical="center" wrapText="1"/>
    </xf>
    <xf numFmtId="0" fontId="45" fillId="5" borderId="55" xfId="0" applyFont="1" applyFill="1" applyBorder="1" applyAlignment="1">
      <alignment horizontal="left" vertical="center" wrapText="1"/>
    </xf>
    <xf numFmtId="0" fontId="39" fillId="5" borderId="3" xfId="4" quotePrefix="1" applyFont="1" applyFill="1" applyBorder="1" applyAlignment="1">
      <alignment horizontal="left" vertical="top" wrapText="1"/>
    </xf>
    <xf numFmtId="0" fontId="39" fillId="5" borderId="1" xfId="4" quotePrefix="1" applyFont="1" applyFill="1" applyBorder="1" applyAlignment="1">
      <alignment horizontal="left" vertical="top" wrapText="1"/>
    </xf>
    <xf numFmtId="0" fontId="39" fillId="5" borderId="26" xfId="4" quotePrefix="1" applyFont="1" applyFill="1" applyBorder="1" applyAlignment="1">
      <alignment horizontal="left" vertical="top" wrapText="1"/>
    </xf>
    <xf numFmtId="0" fontId="45" fillId="5" borderId="51" xfId="5" applyFont="1" applyFill="1" applyBorder="1" applyAlignment="1">
      <alignment horizontal="left" vertical="top" wrapText="1" readingOrder="1"/>
    </xf>
    <xf numFmtId="0" fontId="39" fillId="5" borderId="15" xfId="4" quotePrefix="1" applyFont="1" applyFill="1" applyBorder="1" applyAlignment="1">
      <alignment horizontal="left" vertical="top" wrapText="1"/>
    </xf>
    <xf numFmtId="0" fontId="39" fillId="5" borderId="0" xfId="4" quotePrefix="1" applyFont="1" applyFill="1" applyAlignment="1">
      <alignment horizontal="left" vertical="top" wrapText="1"/>
    </xf>
    <xf numFmtId="0" fontId="39" fillId="5" borderId="2" xfId="4" quotePrefix="1" applyFont="1" applyFill="1" applyBorder="1" applyAlignment="1">
      <alignment horizontal="left" vertical="top" wrapText="1"/>
    </xf>
    <xf numFmtId="0" fontId="39" fillId="5" borderId="42" xfId="4" quotePrefix="1" applyFont="1" applyFill="1" applyBorder="1" applyAlignment="1">
      <alignment horizontal="left" vertical="top" wrapText="1"/>
    </xf>
    <xf numFmtId="0" fontId="39" fillId="5" borderId="43" xfId="4" quotePrefix="1" applyFont="1" applyFill="1" applyBorder="1" applyAlignment="1">
      <alignment horizontal="left" vertical="top" wrapText="1"/>
    </xf>
    <xf numFmtId="0" fontId="39" fillId="5" borderId="44" xfId="4" quotePrefix="1" applyFont="1" applyFill="1" applyBorder="1" applyAlignment="1">
      <alignment horizontal="left" vertical="top" wrapText="1"/>
    </xf>
    <xf numFmtId="0" fontId="45" fillId="5" borderId="61" xfId="0" applyFont="1" applyFill="1" applyBorder="1" applyAlignment="1">
      <alignment horizontal="left" vertical="center" wrapText="1"/>
    </xf>
    <xf numFmtId="0" fontId="45" fillId="5" borderId="62" xfId="0" applyFont="1" applyFill="1" applyBorder="1" applyAlignment="1">
      <alignment horizontal="left" vertical="center" wrapText="1"/>
    </xf>
    <xf numFmtId="0" fontId="46" fillId="5" borderId="63" xfId="0" applyFont="1" applyFill="1" applyBorder="1" applyAlignment="1">
      <alignment horizontal="justify" vertical="center" wrapText="1"/>
    </xf>
    <xf numFmtId="0" fontId="46" fillId="5" borderId="64" xfId="0" applyFont="1" applyFill="1" applyBorder="1" applyAlignment="1">
      <alignment horizontal="justify" vertical="center" wrapText="1"/>
    </xf>
    <xf numFmtId="0" fontId="36" fillId="13" borderId="30" xfId="4" applyFont="1" applyFill="1" applyBorder="1" applyAlignment="1">
      <alignment horizontal="center" vertical="center" wrapText="1"/>
    </xf>
    <xf numFmtId="0" fontId="36" fillId="13" borderId="31" xfId="4" applyFont="1" applyFill="1" applyBorder="1" applyAlignment="1">
      <alignment horizontal="center" vertical="center" wrapText="1"/>
    </xf>
    <xf numFmtId="0" fontId="36" fillId="13" borderId="32" xfId="4" applyFont="1" applyFill="1" applyBorder="1" applyAlignment="1">
      <alignment horizontal="center" vertical="center" wrapText="1"/>
    </xf>
    <xf numFmtId="0" fontId="37" fillId="0" borderId="15" xfId="4" quotePrefix="1" applyFont="1" applyBorder="1" applyAlignment="1">
      <alignment horizontal="left" vertical="center" wrapText="1"/>
    </xf>
    <xf numFmtId="0" fontId="37" fillId="0" borderId="0" xfId="4" quotePrefix="1" applyFont="1" applyAlignment="1">
      <alignment horizontal="left" vertical="center" wrapText="1"/>
    </xf>
    <xf numFmtId="0" fontId="37" fillId="0" borderId="2" xfId="4" quotePrefix="1" applyFont="1" applyBorder="1" applyAlignment="1">
      <alignment horizontal="left" vertical="center" wrapText="1"/>
    </xf>
    <xf numFmtId="0" fontId="37" fillId="0" borderId="45" xfId="4" quotePrefix="1" applyFont="1" applyBorder="1" applyAlignment="1">
      <alignment horizontal="left" vertical="center" wrapText="1"/>
    </xf>
    <xf numFmtId="0" fontId="37" fillId="0" borderId="9" xfId="4" quotePrefix="1" applyFont="1" applyBorder="1" applyAlignment="1">
      <alignment horizontal="left" vertical="center" wrapText="1"/>
    </xf>
    <xf numFmtId="0" fontId="37" fillId="0" borderId="46" xfId="4" quotePrefix="1" applyFont="1" applyBorder="1" applyAlignment="1">
      <alignment horizontal="left" vertical="center" wrapText="1"/>
    </xf>
    <xf numFmtId="0" fontId="40" fillId="5" borderId="43" xfId="4" quotePrefix="1" applyFont="1" applyFill="1" applyBorder="1" applyAlignment="1">
      <alignment horizontal="left" vertical="top" wrapText="1"/>
    </xf>
    <xf numFmtId="0" fontId="40" fillId="5" borderId="44" xfId="4" quotePrefix="1" applyFont="1" applyFill="1" applyBorder="1" applyAlignment="1">
      <alignment horizontal="left" vertical="top" wrapText="1"/>
    </xf>
    <xf numFmtId="0" fontId="41" fillId="5" borderId="45" xfId="4" quotePrefix="1" applyFont="1" applyFill="1" applyBorder="1" applyAlignment="1">
      <alignment horizontal="justify" vertical="center" wrapText="1"/>
    </xf>
    <xf numFmtId="0" fontId="41" fillId="5" borderId="9" xfId="4" quotePrefix="1" applyFont="1" applyFill="1" applyBorder="1" applyAlignment="1">
      <alignment horizontal="justify" vertical="center" wrapText="1"/>
    </xf>
    <xf numFmtId="0" fontId="41" fillId="5" borderId="46" xfId="4" quotePrefix="1" applyFont="1" applyFill="1" applyBorder="1" applyAlignment="1">
      <alignment horizontal="justify" vertical="center" wrapText="1"/>
    </xf>
    <xf numFmtId="0" fontId="45" fillId="14" borderId="69" xfId="5" applyFont="1" applyFill="1" applyBorder="1" applyAlignment="1">
      <alignment horizontal="center" vertical="center" wrapText="1"/>
    </xf>
    <xf numFmtId="0" fontId="41" fillId="5" borderId="42" xfId="4" quotePrefix="1" applyFont="1" applyFill="1" applyBorder="1" applyAlignment="1">
      <alignment horizontal="left" vertical="top" wrapText="1"/>
    </xf>
    <xf numFmtId="0" fontId="41" fillId="5" borderId="43" xfId="4" quotePrefix="1" applyFont="1" applyFill="1" applyBorder="1" applyAlignment="1">
      <alignment horizontal="left" vertical="top" wrapText="1"/>
    </xf>
    <xf numFmtId="0" fontId="41" fillId="5" borderId="44" xfId="4" quotePrefix="1" applyFont="1" applyFill="1" applyBorder="1" applyAlignment="1">
      <alignment horizontal="left" vertical="top" wrapText="1"/>
    </xf>
    <xf numFmtId="0" fontId="41" fillId="4" borderId="42" xfId="4" quotePrefix="1" applyFont="1" applyFill="1" applyBorder="1" applyAlignment="1">
      <alignment horizontal="left" vertical="top" wrapText="1"/>
    </xf>
    <xf numFmtId="0" fontId="41" fillId="4" borderId="43" xfId="4" quotePrefix="1" applyFont="1" applyFill="1" applyBorder="1" applyAlignment="1">
      <alignment horizontal="left" vertical="top" wrapText="1"/>
    </xf>
    <xf numFmtId="0" fontId="41" fillId="4" borderId="44" xfId="4" quotePrefix="1" applyFont="1" applyFill="1" applyBorder="1" applyAlignment="1">
      <alignment horizontal="left" vertical="top" wrapText="1"/>
    </xf>
    <xf numFmtId="0" fontId="14" fillId="0" borderId="1" xfId="2" applyFont="1" applyBorder="1" applyAlignment="1" applyProtection="1">
      <alignment horizontal="center" vertical="center"/>
      <protection locked="0"/>
    </xf>
    <xf numFmtId="0" fontId="14" fillId="0" borderId="1" xfId="2" applyFont="1" applyBorder="1" applyAlignment="1">
      <alignment horizontal="center" vertical="center"/>
    </xf>
    <xf numFmtId="0" fontId="6" fillId="0" borderId="1" xfId="2" applyFont="1" applyBorder="1" applyAlignment="1" applyProtection="1">
      <alignment horizontal="justify" vertical="center" wrapText="1"/>
      <protection locked="0"/>
    </xf>
    <xf numFmtId="0" fontId="14" fillId="0" borderId="1" xfId="2" applyFont="1" applyBorder="1" applyAlignment="1">
      <alignment horizontal="center" vertical="center" wrapText="1"/>
    </xf>
    <xf numFmtId="0" fontId="4" fillId="0" borderId="1" xfId="2" applyFont="1" applyBorder="1" applyAlignment="1" applyProtection="1">
      <alignment horizontal="left" vertical="center" wrapText="1"/>
      <protection locked="0"/>
    </xf>
    <xf numFmtId="0" fontId="22" fillId="0" borderId="30" xfId="0" applyFont="1" applyBorder="1" applyAlignment="1">
      <alignment horizontal="center" vertical="center" wrapText="1"/>
    </xf>
    <xf numFmtId="0" fontId="22" fillId="0" borderId="31" xfId="0" applyFont="1" applyBorder="1" applyAlignment="1">
      <alignment horizontal="center" vertical="center" wrapText="1"/>
    </xf>
    <xf numFmtId="0" fontId="22" fillId="0" borderId="32" xfId="0" applyFont="1" applyBorder="1" applyAlignment="1">
      <alignment horizontal="center" vertical="center" wrapText="1"/>
    </xf>
    <xf numFmtId="0" fontId="22" fillId="0" borderId="34" xfId="0" applyFont="1" applyBorder="1" applyAlignment="1">
      <alignment horizontal="center" vertical="center" wrapText="1"/>
    </xf>
    <xf numFmtId="0" fontId="22" fillId="0" borderId="6" xfId="0" applyFont="1" applyBorder="1" applyAlignment="1">
      <alignment horizontal="center" vertical="center" wrapText="1"/>
    </xf>
    <xf numFmtId="0" fontId="22" fillId="0" borderId="36" xfId="0" applyFont="1" applyBorder="1" applyAlignment="1">
      <alignment horizontal="center" vertical="center" wrapText="1"/>
    </xf>
    <xf numFmtId="0" fontId="22" fillId="0" borderId="25" xfId="0" applyFont="1" applyBorder="1" applyAlignment="1">
      <alignment horizontal="center" vertical="center" wrapText="1"/>
    </xf>
    <xf numFmtId="0" fontId="3" fillId="2" borderId="1" xfId="2" applyFont="1" applyFill="1" applyBorder="1" applyAlignment="1">
      <alignment horizontal="center"/>
    </xf>
    <xf numFmtId="0" fontId="7" fillId="0" borderId="1" xfId="2" applyFont="1" applyBorder="1" applyAlignment="1">
      <alignment horizontal="center" vertical="center"/>
    </xf>
    <xf numFmtId="0" fontId="6" fillId="5" borderId="1" xfId="2" applyFont="1" applyFill="1" applyBorder="1" applyAlignment="1">
      <alignment horizontal="left" vertical="center" wrapText="1"/>
    </xf>
    <xf numFmtId="0" fontId="6" fillId="5" borderId="4" xfId="2" applyFont="1" applyFill="1" applyBorder="1" applyAlignment="1">
      <alignment horizontal="left" vertical="center" wrapText="1"/>
    </xf>
    <xf numFmtId="0" fontId="15" fillId="0" borderId="21" xfId="0" applyFont="1" applyBorder="1" applyAlignment="1">
      <alignment horizontal="center" vertical="center" wrapText="1"/>
    </xf>
    <xf numFmtId="0" fontId="15" fillId="0" borderId="22" xfId="0" applyFont="1" applyBorder="1" applyAlignment="1">
      <alignment horizontal="center" vertical="center" wrapText="1"/>
    </xf>
    <xf numFmtId="0" fontId="15" fillId="0" borderId="23" xfId="0" applyFont="1" applyBorder="1" applyAlignment="1">
      <alignment horizontal="center" vertical="center" wrapText="1"/>
    </xf>
    <xf numFmtId="0" fontId="5" fillId="0" borderId="21" xfId="2" applyFont="1" applyBorder="1" applyAlignment="1">
      <alignment horizontal="center" vertical="center" wrapText="1"/>
    </xf>
    <xf numFmtId="0" fontId="5" fillId="0" borderId="22" xfId="2" applyFont="1" applyBorder="1" applyAlignment="1">
      <alignment horizontal="center" vertical="center" wrapText="1"/>
    </xf>
    <xf numFmtId="0" fontId="5" fillId="0" borderId="23" xfId="2" applyFont="1" applyBorder="1" applyAlignment="1">
      <alignment horizontal="center" vertical="center" wrapText="1"/>
    </xf>
    <xf numFmtId="0" fontId="15" fillId="0" borderId="6" xfId="2" applyFont="1" applyBorder="1" applyAlignment="1">
      <alignment horizontal="center" vertical="center" wrapText="1"/>
    </xf>
    <xf numFmtId="0" fontId="15" fillId="0" borderId="25" xfId="2" applyFont="1" applyBorder="1" applyAlignment="1">
      <alignment horizontal="center" vertical="center" wrapText="1"/>
    </xf>
    <xf numFmtId="0" fontId="2" fillId="2" borderId="1" xfId="2" applyFill="1" applyBorder="1" applyAlignment="1">
      <alignment horizontal="center"/>
    </xf>
    <xf numFmtId="0" fontId="15" fillId="0" borderId="1" xfId="2" applyFont="1" applyBorder="1" applyAlignment="1">
      <alignment horizontal="center" vertical="center" wrapText="1"/>
    </xf>
    <xf numFmtId="0" fontId="15" fillId="0" borderId="66" xfId="2" applyFont="1" applyBorder="1" applyAlignment="1">
      <alignment horizontal="center" vertical="center" textRotation="90" wrapText="1"/>
    </xf>
    <xf numFmtId="0" fontId="15" fillId="0" borderId="67" xfId="2" applyFont="1" applyBorder="1" applyAlignment="1">
      <alignment horizontal="center" vertical="center" textRotation="90" wrapText="1"/>
    </xf>
    <xf numFmtId="0" fontId="15" fillId="0" borderId="3" xfId="2" applyFont="1" applyBorder="1" applyAlignment="1">
      <alignment horizontal="center" vertical="center" textRotation="90" wrapText="1"/>
    </xf>
    <xf numFmtId="0" fontId="15" fillId="0" borderId="27" xfId="2" applyFont="1" applyBorder="1" applyAlignment="1">
      <alignment horizontal="center" vertical="center" textRotation="90" wrapText="1"/>
    </xf>
    <xf numFmtId="0" fontId="15" fillId="0" borderId="1" xfId="2" applyFont="1" applyBorder="1" applyAlignment="1">
      <alignment horizontal="center" vertical="center"/>
    </xf>
    <xf numFmtId="0" fontId="15" fillId="2" borderId="21" xfId="2" applyFont="1" applyFill="1" applyBorder="1" applyAlignment="1">
      <alignment horizontal="center"/>
    </xf>
    <xf numFmtId="0" fontId="15" fillId="2" borderId="22" xfId="2" applyFont="1" applyFill="1" applyBorder="1" applyAlignment="1">
      <alignment horizontal="center"/>
    </xf>
    <xf numFmtId="0" fontId="15" fillId="2" borderId="23" xfId="2" applyFont="1" applyFill="1" applyBorder="1" applyAlignment="1">
      <alignment horizontal="center"/>
    </xf>
    <xf numFmtId="0" fontId="5" fillId="0" borderId="1" xfId="2" applyFont="1" applyBorder="1" applyAlignment="1">
      <alignment horizontal="center" vertical="center" wrapText="1"/>
    </xf>
    <xf numFmtId="0" fontId="5" fillId="0" borderId="5" xfId="2" applyFont="1" applyBorder="1" applyAlignment="1">
      <alignment horizontal="center" vertical="center" wrapText="1"/>
    </xf>
    <xf numFmtId="9" fontId="24" fillId="0" borderId="6" xfId="0" applyNumberFormat="1" applyFont="1" applyBorder="1" applyAlignment="1">
      <alignment horizontal="center" vertical="center" wrapText="1"/>
    </xf>
    <xf numFmtId="9" fontId="24" fillId="0" borderId="1" xfId="0" applyNumberFormat="1" applyFont="1" applyBorder="1" applyAlignment="1">
      <alignment horizontal="center" vertical="center" wrapText="1"/>
    </xf>
    <xf numFmtId="9" fontId="24" fillId="0" borderId="28" xfId="0" applyNumberFormat="1" applyFont="1" applyBorder="1" applyAlignment="1">
      <alignment horizontal="center" vertical="center" wrapText="1"/>
    </xf>
    <xf numFmtId="9" fontId="24" fillId="0" borderId="25" xfId="0" applyNumberFormat="1" applyFont="1" applyBorder="1" applyAlignment="1">
      <alignment horizontal="center" vertical="center" wrapText="1"/>
    </xf>
    <xf numFmtId="9" fontId="24" fillId="0" borderId="26" xfId="0" applyNumberFormat="1" applyFont="1" applyBorder="1" applyAlignment="1">
      <alignment horizontal="center" vertical="center" wrapText="1"/>
    </xf>
    <xf numFmtId="9" fontId="24" fillId="0" borderId="29" xfId="0" applyNumberFormat="1" applyFont="1" applyBorder="1" applyAlignment="1">
      <alignment horizontal="center" vertical="center" wrapText="1"/>
    </xf>
    <xf numFmtId="9" fontId="48" fillId="0" borderId="5" xfId="2" applyNumberFormat="1" applyFont="1" applyBorder="1" applyAlignment="1">
      <alignment horizontal="center" vertical="center" wrapText="1"/>
    </xf>
    <xf numFmtId="9" fontId="48" fillId="0" borderId="7" xfId="2" applyNumberFormat="1" applyFont="1" applyBorder="1" applyAlignment="1">
      <alignment horizontal="center" vertical="center" wrapText="1"/>
    </xf>
    <xf numFmtId="9" fontId="48" fillId="0" borderId="4" xfId="2" applyNumberFormat="1" applyFont="1" applyBorder="1" applyAlignment="1">
      <alignment horizontal="center" vertical="center" wrapText="1"/>
    </xf>
    <xf numFmtId="0" fontId="7" fillId="0" borderId="5" xfId="2" applyFont="1" applyBorder="1" applyAlignment="1">
      <alignment horizontal="center" vertical="center"/>
    </xf>
    <xf numFmtId="0" fontId="7" fillId="0" borderId="4" xfId="2" applyFont="1" applyBorder="1" applyAlignment="1">
      <alignment horizontal="center" vertical="center"/>
    </xf>
    <xf numFmtId="0" fontId="12" fillId="0" borderId="5" xfId="2" applyFont="1" applyBorder="1" applyAlignment="1">
      <alignment horizontal="center" vertical="center" wrapText="1"/>
    </xf>
    <xf numFmtId="0" fontId="34" fillId="0" borderId="1" xfId="2" applyFont="1" applyBorder="1" applyAlignment="1">
      <alignment horizontal="center" vertical="center" wrapText="1"/>
    </xf>
    <xf numFmtId="0" fontId="5" fillId="0" borderId="19" xfId="2" applyFont="1" applyBorder="1" applyAlignment="1">
      <alignment horizontal="center" vertical="center" wrapText="1"/>
    </xf>
    <xf numFmtId="0" fontId="5" fillId="0" borderId="20" xfId="2" applyFont="1" applyBorder="1" applyAlignment="1">
      <alignment horizontal="center" vertical="center" wrapText="1"/>
    </xf>
    <xf numFmtId="9" fontId="5" fillId="0" borderId="8" xfId="2" applyNumberFormat="1" applyFont="1" applyBorder="1" applyAlignment="1">
      <alignment horizontal="center" vertical="center" wrapText="1"/>
    </xf>
    <xf numFmtId="9" fontId="5" fillId="0" borderId="10" xfId="2" applyNumberFormat="1" applyFont="1" applyBorder="1" applyAlignment="1">
      <alignment horizontal="center" vertical="center" wrapText="1"/>
    </xf>
    <xf numFmtId="9" fontId="5" fillId="0" borderId="19" xfId="2" applyNumberFormat="1" applyFont="1" applyBorder="1" applyAlignment="1">
      <alignment horizontal="center" vertical="center" wrapText="1"/>
    </xf>
    <xf numFmtId="0" fontId="5" fillId="0" borderId="8" xfId="2" applyFont="1" applyBorder="1" applyAlignment="1">
      <alignment horizontal="center" vertical="center" wrapText="1"/>
    </xf>
    <xf numFmtId="0" fontId="5" fillId="0" borderId="10" xfId="2" applyFont="1" applyBorder="1" applyAlignment="1">
      <alignment horizontal="center" vertical="center" wrapText="1"/>
    </xf>
    <xf numFmtId="0" fontId="13" fillId="0" borderId="34" xfId="2" applyFont="1" applyBorder="1" applyAlignment="1">
      <alignment horizontal="center" vertical="center" wrapText="1"/>
    </xf>
    <xf numFmtId="0" fontId="13" fillId="0" borderId="3" xfId="2" applyFont="1" applyBorder="1" applyAlignment="1">
      <alignment horizontal="center" vertical="center" wrapText="1"/>
    </xf>
    <xf numFmtId="0" fontId="13" fillId="0" borderId="27" xfId="2" applyFont="1" applyBorder="1" applyAlignment="1">
      <alignment horizontal="center" vertical="center" wrapText="1"/>
    </xf>
    <xf numFmtId="0" fontId="13" fillId="0" borderId="6" xfId="2" applyFont="1" applyBorder="1" applyAlignment="1">
      <alignment horizontal="left" vertical="center" wrapText="1"/>
    </xf>
    <xf numFmtId="0" fontId="13" fillId="0" borderId="1" xfId="2" applyFont="1" applyBorder="1" applyAlignment="1">
      <alignment horizontal="left" vertical="center" wrapText="1"/>
    </xf>
    <xf numFmtId="0" fontId="13" fillId="0" borderId="28" xfId="2" applyFont="1" applyBorder="1" applyAlignment="1">
      <alignment horizontal="left" vertical="center" wrapText="1"/>
    </xf>
    <xf numFmtId="9" fontId="26" fillId="0" borderId="6" xfId="0" applyNumberFormat="1" applyFont="1" applyBorder="1" applyAlignment="1">
      <alignment horizontal="center" vertical="center" wrapText="1"/>
    </xf>
    <xf numFmtId="9" fontId="26" fillId="0" borderId="1" xfId="0" applyNumberFormat="1" applyFont="1" applyBorder="1" applyAlignment="1">
      <alignment horizontal="center" vertical="center" wrapText="1"/>
    </xf>
    <xf numFmtId="9" fontId="26" fillId="0" borderId="28" xfId="0" applyNumberFormat="1" applyFont="1" applyBorder="1" applyAlignment="1">
      <alignment horizontal="center" vertical="center" wrapText="1"/>
    </xf>
    <xf numFmtId="9" fontId="26" fillId="0" borderId="25" xfId="0" applyNumberFormat="1" applyFont="1" applyBorder="1" applyAlignment="1">
      <alignment horizontal="center" vertical="center" wrapText="1"/>
    </xf>
    <xf numFmtId="9" fontId="26" fillId="0" borderId="26" xfId="0" applyNumberFormat="1" applyFont="1" applyBorder="1" applyAlignment="1">
      <alignment horizontal="center" vertical="center" wrapText="1"/>
    </xf>
    <xf numFmtId="9" fontId="26" fillId="0" borderId="29" xfId="0" applyNumberFormat="1" applyFont="1" applyBorder="1" applyAlignment="1">
      <alignment horizontal="center" vertical="center" wrapText="1"/>
    </xf>
    <xf numFmtId="0" fontId="15" fillId="0" borderId="8" xfId="2" applyFont="1" applyBorder="1" applyAlignment="1">
      <alignment horizontal="center" vertical="center" textRotation="90" wrapText="1"/>
    </xf>
    <xf numFmtId="0" fontId="15" fillId="2" borderId="18" xfId="2" applyFont="1" applyFill="1" applyBorder="1" applyAlignment="1">
      <alignment horizontal="center"/>
    </xf>
    <xf numFmtId="0" fontId="15" fillId="2" borderId="17" xfId="2" applyFont="1" applyFill="1" applyBorder="1" applyAlignment="1">
      <alignment horizontal="center"/>
    </xf>
    <xf numFmtId="0" fontId="15" fillId="2" borderId="16" xfId="2" applyFont="1" applyFill="1" applyBorder="1" applyAlignment="1">
      <alignment horizontal="center"/>
    </xf>
    <xf numFmtId="0" fontId="15" fillId="0" borderId="39" xfId="2" applyFont="1" applyBorder="1" applyAlignment="1">
      <alignment horizontal="center" vertical="center" textRotation="90" wrapText="1"/>
    </xf>
    <xf numFmtId="0" fontId="15" fillId="0" borderId="40" xfId="2" applyFont="1" applyBorder="1" applyAlignment="1">
      <alignment horizontal="center" vertical="center" textRotation="90" wrapText="1"/>
    </xf>
    <xf numFmtId="0" fontId="15" fillId="0" borderId="33" xfId="2" applyFont="1" applyBorder="1" applyAlignment="1">
      <alignment horizontal="center" vertical="center" textRotation="90" wrapText="1"/>
    </xf>
    <xf numFmtId="0" fontId="15" fillId="0" borderId="36" xfId="2" applyFont="1" applyBorder="1" applyAlignment="1">
      <alignment horizontal="center" vertical="center" wrapText="1"/>
    </xf>
    <xf numFmtId="0" fontId="15" fillId="0" borderId="31" xfId="2" applyFont="1" applyBorder="1" applyAlignment="1">
      <alignment horizontal="center" vertical="center" wrapText="1"/>
    </xf>
    <xf numFmtId="0" fontId="15" fillId="0" borderId="32" xfId="2" applyFont="1" applyBorder="1" applyAlignment="1">
      <alignment horizontal="center" vertical="center" wrapText="1"/>
    </xf>
    <xf numFmtId="0" fontId="26" fillId="0" borderId="1" xfId="0" applyFont="1" applyBorder="1" applyAlignment="1">
      <alignment horizontal="center" wrapText="1"/>
    </xf>
    <xf numFmtId="0" fontId="26" fillId="0" borderId="9" xfId="0" applyFont="1" applyBorder="1" applyAlignment="1">
      <alignment horizontal="center" wrapText="1"/>
    </xf>
    <xf numFmtId="0" fontId="24" fillId="0" borderId="0" xfId="0" applyFont="1" applyAlignment="1">
      <alignment horizontal="center" wrapText="1"/>
    </xf>
    <xf numFmtId="0" fontId="19" fillId="5" borderId="21" xfId="0" applyFont="1" applyFill="1" applyBorder="1" applyAlignment="1">
      <alignment horizontal="center" vertical="center"/>
    </xf>
    <xf numFmtId="0" fontId="19" fillId="5" borderId="22" xfId="0" applyFont="1" applyFill="1" applyBorder="1" applyAlignment="1">
      <alignment horizontal="center" vertical="center"/>
    </xf>
    <xf numFmtId="0" fontId="19" fillId="5" borderId="23" xfId="0" applyFont="1" applyFill="1" applyBorder="1" applyAlignment="1">
      <alignment horizontal="center" vertical="center"/>
    </xf>
    <xf numFmtId="0" fontId="0" fillId="5" borderId="18" xfId="0" applyFill="1" applyBorder="1" applyAlignment="1">
      <alignment vertical="top" wrapText="1"/>
    </xf>
    <xf numFmtId="0" fontId="0" fillId="5" borderId="17" xfId="0" applyFill="1" applyBorder="1" applyAlignment="1">
      <alignment vertical="top" wrapText="1"/>
    </xf>
    <xf numFmtId="0" fontId="0" fillId="5" borderId="16" xfId="0" applyFill="1" applyBorder="1" applyAlignment="1">
      <alignment vertical="top" wrapText="1"/>
    </xf>
    <xf numFmtId="0" fontId="0" fillId="5" borderId="15" xfId="0" applyFill="1" applyBorder="1" applyAlignment="1">
      <alignment horizontal="left" vertical="top" wrapText="1"/>
    </xf>
    <xf numFmtId="0" fontId="0" fillId="5" borderId="0" xfId="0" applyFill="1" applyAlignment="1">
      <alignment horizontal="left" vertical="top" wrapText="1"/>
    </xf>
    <xf numFmtId="0" fontId="0" fillId="5" borderId="2" xfId="0" applyFill="1" applyBorder="1" applyAlignment="1">
      <alignment horizontal="left" vertical="top" wrapText="1"/>
    </xf>
    <xf numFmtId="0" fontId="0" fillId="5" borderId="15" xfId="0" applyFill="1" applyBorder="1" applyAlignment="1">
      <alignment horizontal="left" vertical="top"/>
    </xf>
    <xf numFmtId="0" fontId="0" fillId="5" borderId="0" xfId="0" applyFill="1" applyAlignment="1">
      <alignment horizontal="left" vertical="top"/>
    </xf>
    <xf numFmtId="0" fontId="0" fillId="5" borderId="2" xfId="0" applyFill="1" applyBorder="1" applyAlignment="1">
      <alignment horizontal="left" vertical="top"/>
    </xf>
    <xf numFmtId="0" fontId="8" fillId="0" borderId="8" xfId="0" applyFont="1" applyBorder="1" applyAlignment="1">
      <alignment horizontal="center"/>
    </xf>
    <xf numFmtId="0" fontId="8" fillId="0" borderId="19" xfId="0" applyFont="1" applyBorder="1" applyAlignment="1">
      <alignment horizontal="center"/>
    </xf>
    <xf numFmtId="0" fontId="8" fillId="0" borderId="1" xfId="0" applyFont="1" applyBorder="1" applyAlignment="1">
      <alignment horizontal="center"/>
    </xf>
    <xf numFmtId="0" fontId="0" fillId="5" borderId="14" xfId="0" applyFill="1" applyBorder="1" applyAlignment="1">
      <alignment horizontal="left" vertical="top" wrapText="1"/>
    </xf>
    <xf numFmtId="0" fontId="0" fillId="5" borderId="13" xfId="0" applyFill="1" applyBorder="1" applyAlignment="1">
      <alignment horizontal="left" vertical="top" wrapText="1"/>
    </xf>
    <xf numFmtId="0" fontId="0" fillId="5" borderId="12" xfId="0" applyFill="1" applyBorder="1" applyAlignment="1">
      <alignment horizontal="left" vertical="top" wrapText="1"/>
    </xf>
    <xf numFmtId="14" fontId="3" fillId="2" borderId="1" xfId="2" applyNumberFormat="1" applyFont="1" applyFill="1" applyBorder="1" applyAlignment="1" applyProtection="1">
      <alignment horizontal="right"/>
      <protection locked="0"/>
    </xf>
    <xf numFmtId="0" fontId="16" fillId="0" borderId="1" xfId="0" applyFont="1" applyBorder="1" applyAlignment="1" applyProtection="1">
      <alignment horizontal="left" wrapText="1"/>
      <protection locked="0"/>
    </xf>
    <xf numFmtId="0" fontId="8" fillId="6" borderId="1" xfId="0" applyFont="1" applyFill="1" applyBorder="1" applyAlignment="1">
      <alignment horizontal="center" vertical="center"/>
    </xf>
    <xf numFmtId="0" fontId="16" fillId="0" borderId="1" xfId="0" applyFont="1" applyBorder="1" applyAlignment="1" applyProtection="1">
      <alignment horizontal="left" vertical="center" wrapText="1"/>
      <protection locked="0"/>
    </xf>
    <xf numFmtId="0" fontId="16" fillId="0" borderId="1" xfId="0" applyFont="1" applyBorder="1" applyAlignment="1" applyProtection="1">
      <alignment horizontal="center" wrapText="1"/>
      <protection locked="0"/>
    </xf>
    <xf numFmtId="0" fontId="52" fillId="5" borderId="1" xfId="0" applyFont="1" applyFill="1" applyBorder="1" applyAlignment="1">
      <alignment horizontal="center" vertical="center" wrapText="1"/>
    </xf>
    <xf numFmtId="0" fontId="41" fillId="5" borderId="1" xfId="0" applyFont="1" applyFill="1" applyBorder="1" applyAlignment="1" applyProtection="1">
      <alignment horizontal="justify" vertical="center" wrapText="1"/>
      <protection locked="0"/>
    </xf>
    <xf numFmtId="0" fontId="55" fillId="0" borderId="5" xfId="0" applyFont="1" applyBorder="1" applyAlignment="1" applyProtection="1">
      <alignment horizontal="center" vertical="center" wrapText="1"/>
      <protection hidden="1"/>
    </xf>
    <xf numFmtId="0" fontId="55" fillId="0" borderId="7" xfId="0" applyFont="1" applyBorder="1" applyAlignment="1" applyProtection="1">
      <alignment horizontal="center" vertical="center" wrapText="1"/>
      <protection hidden="1"/>
    </xf>
    <xf numFmtId="0" fontId="55" fillId="0" borderId="4" xfId="0" applyFont="1" applyBorder="1" applyAlignment="1" applyProtection="1">
      <alignment horizontal="center" vertical="center" wrapText="1"/>
      <protection hidden="1"/>
    </xf>
    <xf numFmtId="9" fontId="52" fillId="0" borderId="5" xfId="0" applyNumberFormat="1" applyFont="1" applyBorder="1" applyAlignment="1" applyProtection="1">
      <alignment horizontal="center" vertical="center"/>
      <protection hidden="1"/>
    </xf>
    <xf numFmtId="9" fontId="52" fillId="0" borderId="7" xfId="0" applyNumberFormat="1" applyFont="1" applyBorder="1" applyAlignment="1" applyProtection="1">
      <alignment horizontal="center" vertical="center"/>
      <protection hidden="1"/>
    </xf>
    <xf numFmtId="9" fontId="52" fillId="0" borderId="4" xfId="0" applyNumberFormat="1" applyFont="1" applyBorder="1" applyAlignment="1" applyProtection="1">
      <alignment horizontal="center" vertical="center"/>
      <protection hidden="1"/>
    </xf>
    <xf numFmtId="0" fontId="55" fillId="0" borderId="5" xfId="0" applyFont="1" applyBorder="1" applyAlignment="1" applyProtection="1">
      <alignment horizontal="center" vertical="center"/>
      <protection hidden="1"/>
    </xf>
    <xf numFmtId="0" fontId="55" fillId="0" borderId="7" xfId="0" applyFont="1" applyBorder="1" applyAlignment="1" applyProtection="1">
      <alignment horizontal="center" vertical="center"/>
      <protection hidden="1"/>
    </xf>
    <xf numFmtId="0" fontId="55" fillId="0" borderId="4" xfId="0" applyFont="1" applyBorder="1" applyAlignment="1" applyProtection="1">
      <alignment horizontal="center" vertical="center"/>
      <protection hidden="1"/>
    </xf>
    <xf numFmtId="0" fontId="55" fillId="0" borderId="1" xfId="0" applyFont="1" applyBorder="1" applyAlignment="1" applyProtection="1">
      <alignment horizontal="center" vertical="center"/>
      <protection hidden="1"/>
    </xf>
    <xf numFmtId="9" fontId="52" fillId="0" borderId="1" xfId="0" applyNumberFormat="1" applyFont="1" applyBorder="1" applyAlignment="1" applyProtection="1">
      <alignment horizontal="center" vertical="center" wrapText="1"/>
      <protection hidden="1"/>
    </xf>
    <xf numFmtId="9" fontId="55" fillId="8" borderId="5" xfId="0" applyNumberFormat="1" applyFont="1" applyFill="1" applyBorder="1" applyAlignment="1" applyProtection="1">
      <alignment horizontal="center" vertical="center" wrapText="1"/>
      <protection locked="0"/>
    </xf>
    <xf numFmtId="9" fontId="55" fillId="8" borderId="7" xfId="0" applyNumberFormat="1" applyFont="1" applyFill="1" applyBorder="1" applyAlignment="1" applyProtection="1">
      <alignment horizontal="center" vertical="center" wrapText="1"/>
      <protection locked="0"/>
    </xf>
    <xf numFmtId="9" fontId="55" fillId="8" borderId="4" xfId="0" applyNumberFormat="1" applyFont="1" applyFill="1" applyBorder="1" applyAlignment="1" applyProtection="1">
      <alignment horizontal="center" vertical="center" wrapText="1"/>
      <protection locked="0"/>
    </xf>
    <xf numFmtId="9" fontId="52" fillId="0" borderId="5" xfId="0" applyNumberFormat="1" applyFont="1" applyBorder="1" applyAlignment="1" applyProtection="1">
      <alignment horizontal="center" vertical="center" wrapText="1"/>
      <protection hidden="1"/>
    </xf>
    <xf numFmtId="9" fontId="52" fillId="0" borderId="7" xfId="0" applyNumberFormat="1" applyFont="1" applyBorder="1" applyAlignment="1" applyProtection="1">
      <alignment horizontal="center" vertical="center" wrapText="1"/>
      <protection hidden="1"/>
    </xf>
    <xf numFmtId="9" fontId="52" fillId="0" borderId="4" xfId="0" applyNumberFormat="1" applyFont="1" applyBorder="1" applyAlignment="1" applyProtection="1">
      <alignment horizontal="center" vertical="center" wrapText="1"/>
      <protection hidden="1"/>
    </xf>
    <xf numFmtId="0" fontId="52" fillId="0" borderId="1" xfId="0" applyFont="1" applyBorder="1" applyAlignment="1">
      <alignment horizontal="center" vertical="center"/>
    </xf>
    <xf numFmtId="0" fontId="52" fillId="0" borderId="73" xfId="0" applyFont="1" applyBorder="1" applyAlignment="1">
      <alignment horizontal="left" vertical="center" wrapText="1"/>
    </xf>
    <xf numFmtId="0" fontId="52" fillId="0" borderId="74" xfId="0" applyFont="1" applyBorder="1" applyAlignment="1">
      <alignment horizontal="left" vertical="center" wrapText="1"/>
    </xf>
    <xf numFmtId="0" fontId="55" fillId="12" borderId="5" xfId="0" applyFont="1" applyFill="1" applyBorder="1" applyAlignment="1" applyProtection="1">
      <alignment horizontal="center" vertical="center" wrapText="1"/>
      <protection hidden="1"/>
    </xf>
    <xf numFmtId="0" fontId="55" fillId="12" borderId="7" xfId="0" applyFont="1" applyFill="1" applyBorder="1" applyAlignment="1" applyProtection="1">
      <alignment horizontal="center" vertical="center" wrapText="1"/>
      <protection hidden="1"/>
    </xf>
    <xf numFmtId="0" fontId="55" fillId="12" borderId="4" xfId="0" applyFont="1" applyFill="1" applyBorder="1" applyAlignment="1" applyProtection="1">
      <alignment horizontal="center" vertical="center" wrapText="1"/>
      <protection hidden="1"/>
    </xf>
    <xf numFmtId="0" fontId="52" fillId="0" borderId="5" xfId="0" applyFont="1" applyBorder="1" applyAlignment="1" applyProtection="1">
      <alignment horizontal="center" vertical="center" textRotation="90" wrapText="1"/>
      <protection locked="0"/>
    </xf>
    <xf numFmtId="0" fontId="52" fillId="0" borderId="7" xfId="0" applyFont="1" applyBorder="1" applyAlignment="1" applyProtection="1">
      <alignment horizontal="center" vertical="center" textRotation="90" wrapText="1"/>
      <protection locked="0"/>
    </xf>
    <xf numFmtId="0" fontId="52" fillId="0" borderId="4" xfId="0" applyFont="1" applyBorder="1" applyAlignment="1" applyProtection="1">
      <alignment horizontal="center" vertical="center" textRotation="90" wrapText="1"/>
      <protection locked="0"/>
    </xf>
    <xf numFmtId="0" fontId="55" fillId="0" borderId="1" xfId="0" applyFont="1" applyBorder="1" applyAlignment="1" applyProtection="1">
      <alignment horizontal="center" vertical="center" wrapText="1"/>
      <protection hidden="1"/>
    </xf>
    <xf numFmtId="9" fontId="55" fillId="8" borderId="1" xfId="0" applyNumberFormat="1" applyFont="1" applyFill="1" applyBorder="1" applyAlignment="1" applyProtection="1">
      <alignment horizontal="center" vertical="center" wrapText="1"/>
      <protection locked="0"/>
    </xf>
    <xf numFmtId="9" fontId="55" fillId="20" borderId="1" xfId="0" applyNumberFormat="1" applyFont="1" applyFill="1" applyBorder="1" applyAlignment="1" applyProtection="1">
      <alignment horizontal="center" vertical="center" wrapText="1"/>
      <protection locked="0"/>
    </xf>
    <xf numFmtId="9" fontId="55" fillId="7" borderId="1" xfId="0" applyNumberFormat="1" applyFont="1" applyFill="1" applyBorder="1" applyAlignment="1" applyProtection="1">
      <alignment horizontal="center" vertical="center" wrapText="1"/>
      <protection locked="0"/>
    </xf>
    <xf numFmtId="9" fontId="40" fillId="9" borderId="1" xfId="0" applyNumberFormat="1" applyFont="1" applyFill="1" applyBorder="1" applyAlignment="1" applyProtection="1">
      <alignment horizontal="center" vertical="center" wrapText="1"/>
      <protection locked="0"/>
    </xf>
    <xf numFmtId="0" fontId="55" fillId="16" borderId="1" xfId="0" applyFont="1" applyFill="1" applyBorder="1" applyAlignment="1">
      <alignment horizontal="center" vertical="center"/>
    </xf>
    <xf numFmtId="0" fontId="55" fillId="16" borderId="1" xfId="0" applyFont="1" applyFill="1" applyBorder="1" applyAlignment="1">
      <alignment horizontal="center" vertical="center" wrapText="1"/>
    </xf>
    <xf numFmtId="0" fontId="55" fillId="17" borderId="1" xfId="0" applyFont="1" applyFill="1" applyBorder="1" applyAlignment="1">
      <alignment horizontal="center" vertical="center" textRotation="90" wrapText="1"/>
    </xf>
    <xf numFmtId="0" fontId="55" fillId="17" borderId="1" xfId="0" applyFont="1" applyFill="1" applyBorder="1" applyAlignment="1">
      <alignment horizontal="center" vertical="center" wrapText="1"/>
    </xf>
    <xf numFmtId="0" fontId="50" fillId="0" borderId="1" xfId="0" applyFont="1" applyBorder="1" applyAlignment="1">
      <alignment horizontal="center" vertical="center" wrapText="1"/>
    </xf>
    <xf numFmtId="0" fontId="51" fillId="0" borderId="1" xfId="0" applyFont="1" applyBorder="1" applyAlignment="1">
      <alignment horizontal="center" vertical="center"/>
    </xf>
    <xf numFmtId="0" fontId="53" fillId="0" borderId="1" xfId="0" applyFont="1" applyBorder="1" applyAlignment="1">
      <alignment horizontal="center" vertical="center"/>
    </xf>
    <xf numFmtId="0" fontId="54" fillId="15" borderId="1" xfId="0" applyFont="1" applyFill="1" applyBorder="1" applyAlignment="1">
      <alignment horizontal="center" vertical="center"/>
    </xf>
    <xf numFmtId="0" fontId="54" fillId="16" borderId="1" xfId="0" applyFont="1" applyFill="1" applyBorder="1" applyAlignment="1">
      <alignment horizontal="center" vertical="center"/>
    </xf>
    <xf numFmtId="0" fontId="54" fillId="17" borderId="1" xfId="0" applyFont="1" applyFill="1" applyBorder="1" applyAlignment="1">
      <alignment horizontal="center" vertical="center"/>
    </xf>
    <xf numFmtId="0" fontId="54" fillId="18" borderId="1" xfId="0" applyFont="1" applyFill="1" applyBorder="1" applyAlignment="1">
      <alignment horizontal="center" vertical="center" wrapText="1"/>
    </xf>
    <xf numFmtId="0" fontId="55" fillId="19" borderId="1" xfId="0" applyFont="1" applyFill="1" applyBorder="1" applyAlignment="1">
      <alignment horizontal="center" vertical="center" wrapText="1"/>
    </xf>
    <xf numFmtId="0" fontId="56" fillId="15" borderId="1" xfId="0" applyFont="1" applyFill="1" applyBorder="1" applyAlignment="1">
      <alignment horizontal="center" vertical="center" textRotation="90"/>
    </xf>
    <xf numFmtId="0" fontId="55" fillId="15" borderId="1" xfId="0" applyFont="1" applyFill="1" applyBorder="1" applyAlignment="1">
      <alignment horizontal="center" vertical="center" wrapText="1"/>
    </xf>
    <xf numFmtId="0" fontId="55" fillId="18" borderId="1" xfId="0" applyFont="1" applyFill="1" applyBorder="1" applyAlignment="1">
      <alignment horizontal="center" vertical="center" wrapText="1"/>
    </xf>
  </cellXfs>
  <cellStyles count="6">
    <cellStyle name="Nor}al" xfId="1" xr:uid="{00000000-0005-0000-0000-000000000000}"/>
    <cellStyle name="Normal" xfId="0" builtinId="0"/>
    <cellStyle name="Normal - Style1 2" xfId="4" xr:uid="{00000000-0005-0000-0000-000002000000}"/>
    <cellStyle name="Normal 2" xfId="2" xr:uid="{00000000-0005-0000-0000-000003000000}"/>
    <cellStyle name="Normal 2 2" xfId="5" xr:uid="{00000000-0005-0000-0000-000004000000}"/>
    <cellStyle name="Normal 3" xfId="3" xr:uid="{00000000-0005-0000-0000-000005000000}"/>
  </cellStyles>
  <dxfs count="460">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3.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 Id="rId22" Type="http://schemas.openxmlformats.org/officeDocument/2006/relationships/customXml" Target="../customXml/item2.xml"/></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0</xdr:colOff>
      <xdr:row>87</xdr:row>
      <xdr:rowOff>0</xdr:rowOff>
    </xdr:from>
    <xdr:to>
      <xdr:col>4</xdr:col>
      <xdr:colOff>90438</xdr:colOff>
      <xdr:row>92</xdr:row>
      <xdr:rowOff>41459</xdr:rowOff>
    </xdr:to>
    <xdr:sp macro="" textlink="">
      <xdr:nvSpPr>
        <xdr:cNvPr id="6238" name="Text Box 15">
          <a:extLst>
            <a:ext uri="{FF2B5EF4-FFF2-40B4-BE49-F238E27FC236}">
              <a16:creationId xmlns:a16="http://schemas.microsoft.com/office/drawing/2014/main" id="{00000000-0008-0000-0800-00005E180000}"/>
            </a:ext>
          </a:extLst>
        </xdr:cNvPr>
        <xdr:cNvSpPr txBox="1">
          <a:spLocks noChangeArrowheads="1"/>
        </xdr:cNvSpPr>
      </xdr:nvSpPr>
      <xdr:spPr bwMode="auto">
        <a:xfrm>
          <a:off x="7200900" y="5667375"/>
          <a:ext cx="952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10</xdr:row>
      <xdr:rowOff>0</xdr:rowOff>
    </xdr:from>
    <xdr:to>
      <xdr:col>4</xdr:col>
      <xdr:colOff>95250</xdr:colOff>
      <xdr:row>10</xdr:row>
      <xdr:rowOff>171450</xdr:rowOff>
    </xdr:to>
    <xdr:sp macro="" textlink="">
      <xdr:nvSpPr>
        <xdr:cNvPr id="6239" name="Text Box 16">
          <a:extLst>
            <a:ext uri="{FF2B5EF4-FFF2-40B4-BE49-F238E27FC236}">
              <a16:creationId xmlns:a16="http://schemas.microsoft.com/office/drawing/2014/main" id="{00000000-0008-0000-0800-00005F180000}"/>
            </a:ext>
          </a:extLst>
        </xdr:cNvPr>
        <xdr:cNvSpPr txBox="1">
          <a:spLocks noChangeArrowheads="1"/>
        </xdr:cNvSpPr>
      </xdr:nvSpPr>
      <xdr:spPr bwMode="auto">
        <a:xfrm>
          <a:off x="8543925" y="61341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10</xdr:row>
      <xdr:rowOff>0</xdr:rowOff>
    </xdr:from>
    <xdr:to>
      <xdr:col>4</xdr:col>
      <xdr:colOff>95250</xdr:colOff>
      <xdr:row>10</xdr:row>
      <xdr:rowOff>171450</xdr:rowOff>
    </xdr:to>
    <xdr:sp macro="" textlink="">
      <xdr:nvSpPr>
        <xdr:cNvPr id="6240" name="Text Box 17">
          <a:extLst>
            <a:ext uri="{FF2B5EF4-FFF2-40B4-BE49-F238E27FC236}">
              <a16:creationId xmlns:a16="http://schemas.microsoft.com/office/drawing/2014/main" id="{00000000-0008-0000-0800-000060180000}"/>
            </a:ext>
          </a:extLst>
        </xdr:cNvPr>
        <xdr:cNvSpPr txBox="1">
          <a:spLocks noChangeArrowheads="1"/>
        </xdr:cNvSpPr>
      </xdr:nvSpPr>
      <xdr:spPr bwMode="auto">
        <a:xfrm>
          <a:off x="8543925" y="61341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10</xdr:row>
      <xdr:rowOff>0</xdr:rowOff>
    </xdr:from>
    <xdr:to>
      <xdr:col>4</xdr:col>
      <xdr:colOff>95250</xdr:colOff>
      <xdr:row>10</xdr:row>
      <xdr:rowOff>171450</xdr:rowOff>
    </xdr:to>
    <xdr:sp macro="" textlink="">
      <xdr:nvSpPr>
        <xdr:cNvPr id="6241" name="Text Box 18">
          <a:extLst>
            <a:ext uri="{FF2B5EF4-FFF2-40B4-BE49-F238E27FC236}">
              <a16:creationId xmlns:a16="http://schemas.microsoft.com/office/drawing/2014/main" id="{00000000-0008-0000-0800-000061180000}"/>
            </a:ext>
          </a:extLst>
        </xdr:cNvPr>
        <xdr:cNvSpPr txBox="1">
          <a:spLocks noChangeArrowheads="1"/>
        </xdr:cNvSpPr>
      </xdr:nvSpPr>
      <xdr:spPr bwMode="auto">
        <a:xfrm>
          <a:off x="8543925" y="61341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10</xdr:row>
      <xdr:rowOff>0</xdr:rowOff>
    </xdr:from>
    <xdr:to>
      <xdr:col>4</xdr:col>
      <xdr:colOff>95250</xdr:colOff>
      <xdr:row>10</xdr:row>
      <xdr:rowOff>171450</xdr:rowOff>
    </xdr:to>
    <xdr:sp macro="" textlink="">
      <xdr:nvSpPr>
        <xdr:cNvPr id="6242" name="Text Box 19">
          <a:extLst>
            <a:ext uri="{FF2B5EF4-FFF2-40B4-BE49-F238E27FC236}">
              <a16:creationId xmlns:a16="http://schemas.microsoft.com/office/drawing/2014/main" id="{00000000-0008-0000-0800-000062180000}"/>
            </a:ext>
          </a:extLst>
        </xdr:cNvPr>
        <xdr:cNvSpPr txBox="1">
          <a:spLocks noChangeArrowheads="1"/>
        </xdr:cNvSpPr>
      </xdr:nvSpPr>
      <xdr:spPr bwMode="auto">
        <a:xfrm>
          <a:off x="8543925" y="61341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10</xdr:row>
      <xdr:rowOff>504825</xdr:rowOff>
    </xdr:from>
    <xdr:to>
      <xdr:col>4</xdr:col>
      <xdr:colOff>95250</xdr:colOff>
      <xdr:row>12</xdr:row>
      <xdr:rowOff>89309</xdr:rowOff>
    </xdr:to>
    <xdr:sp macro="" textlink="">
      <xdr:nvSpPr>
        <xdr:cNvPr id="9" name="Text Box 15">
          <a:extLst>
            <a:ext uri="{FF2B5EF4-FFF2-40B4-BE49-F238E27FC236}">
              <a16:creationId xmlns:a16="http://schemas.microsoft.com/office/drawing/2014/main" id="{00000000-0008-0000-0800-000009000000}"/>
            </a:ext>
          </a:extLst>
        </xdr:cNvPr>
        <xdr:cNvSpPr txBox="1">
          <a:spLocks noChangeArrowheads="1"/>
        </xdr:cNvSpPr>
      </xdr:nvSpPr>
      <xdr:spPr bwMode="auto">
        <a:xfrm>
          <a:off x="8568418" y="4423682"/>
          <a:ext cx="952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4</xdr:col>
      <xdr:colOff>0</xdr:colOff>
      <xdr:row>87</xdr:row>
      <xdr:rowOff>0</xdr:rowOff>
    </xdr:from>
    <xdr:ext cx="95250" cy="213632"/>
    <xdr:sp macro="" textlink="">
      <xdr:nvSpPr>
        <xdr:cNvPr id="11" name="Text Box 15">
          <a:extLst>
            <a:ext uri="{FF2B5EF4-FFF2-40B4-BE49-F238E27FC236}">
              <a16:creationId xmlns:a16="http://schemas.microsoft.com/office/drawing/2014/main" id="{00000000-0008-0000-0800-00000B000000}"/>
            </a:ext>
          </a:extLst>
        </xdr:cNvPr>
        <xdr:cNvSpPr txBox="1">
          <a:spLocks noChangeArrowheads="1"/>
        </xdr:cNvSpPr>
      </xdr:nvSpPr>
      <xdr:spPr bwMode="auto">
        <a:xfrm>
          <a:off x="7391400" y="58864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12" name="Text Box 15">
          <a:extLst>
            <a:ext uri="{FF2B5EF4-FFF2-40B4-BE49-F238E27FC236}">
              <a16:creationId xmlns:a16="http://schemas.microsoft.com/office/drawing/2014/main" id="{00000000-0008-0000-0800-00000C000000}"/>
            </a:ext>
          </a:extLst>
        </xdr:cNvPr>
        <xdr:cNvSpPr txBox="1">
          <a:spLocks noChangeArrowheads="1"/>
        </xdr:cNvSpPr>
      </xdr:nvSpPr>
      <xdr:spPr bwMode="auto">
        <a:xfrm>
          <a:off x="7391400" y="63912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13" name="Text Box 15">
          <a:extLst>
            <a:ext uri="{FF2B5EF4-FFF2-40B4-BE49-F238E27FC236}">
              <a16:creationId xmlns:a16="http://schemas.microsoft.com/office/drawing/2014/main" id="{00000000-0008-0000-0800-00000D000000}"/>
            </a:ext>
          </a:extLst>
        </xdr:cNvPr>
        <xdr:cNvSpPr txBox="1">
          <a:spLocks noChangeArrowheads="1"/>
        </xdr:cNvSpPr>
      </xdr:nvSpPr>
      <xdr:spPr bwMode="auto">
        <a:xfrm>
          <a:off x="7391400" y="58864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14" name="Text Box 15">
          <a:extLst>
            <a:ext uri="{FF2B5EF4-FFF2-40B4-BE49-F238E27FC236}">
              <a16:creationId xmlns:a16="http://schemas.microsoft.com/office/drawing/2014/main" id="{00000000-0008-0000-0800-00000E000000}"/>
            </a:ext>
          </a:extLst>
        </xdr:cNvPr>
        <xdr:cNvSpPr txBox="1">
          <a:spLocks noChangeArrowheads="1"/>
        </xdr:cNvSpPr>
      </xdr:nvSpPr>
      <xdr:spPr bwMode="auto">
        <a:xfrm>
          <a:off x="7391400" y="63912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15" name="Text Box 15">
          <a:extLst>
            <a:ext uri="{FF2B5EF4-FFF2-40B4-BE49-F238E27FC236}">
              <a16:creationId xmlns:a16="http://schemas.microsoft.com/office/drawing/2014/main" id="{00000000-0008-0000-0800-00000F000000}"/>
            </a:ext>
          </a:extLst>
        </xdr:cNvPr>
        <xdr:cNvSpPr txBox="1">
          <a:spLocks noChangeArrowheads="1"/>
        </xdr:cNvSpPr>
      </xdr:nvSpPr>
      <xdr:spPr bwMode="auto">
        <a:xfrm>
          <a:off x="7391400" y="58864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16" name="Text Box 15">
          <a:extLst>
            <a:ext uri="{FF2B5EF4-FFF2-40B4-BE49-F238E27FC236}">
              <a16:creationId xmlns:a16="http://schemas.microsoft.com/office/drawing/2014/main" id="{00000000-0008-0000-0800-000010000000}"/>
            </a:ext>
          </a:extLst>
        </xdr:cNvPr>
        <xdr:cNvSpPr txBox="1">
          <a:spLocks noChangeArrowheads="1"/>
        </xdr:cNvSpPr>
      </xdr:nvSpPr>
      <xdr:spPr bwMode="auto">
        <a:xfrm>
          <a:off x="7391400" y="63912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17" name="Text Box 15">
          <a:extLst>
            <a:ext uri="{FF2B5EF4-FFF2-40B4-BE49-F238E27FC236}">
              <a16:creationId xmlns:a16="http://schemas.microsoft.com/office/drawing/2014/main" id="{00000000-0008-0000-0800-000011000000}"/>
            </a:ext>
          </a:extLst>
        </xdr:cNvPr>
        <xdr:cNvSpPr txBox="1">
          <a:spLocks noChangeArrowheads="1"/>
        </xdr:cNvSpPr>
      </xdr:nvSpPr>
      <xdr:spPr bwMode="auto">
        <a:xfrm>
          <a:off x="7391400" y="58864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18" name="Text Box 15">
          <a:extLst>
            <a:ext uri="{FF2B5EF4-FFF2-40B4-BE49-F238E27FC236}">
              <a16:creationId xmlns:a16="http://schemas.microsoft.com/office/drawing/2014/main" id="{00000000-0008-0000-0800-000012000000}"/>
            </a:ext>
          </a:extLst>
        </xdr:cNvPr>
        <xdr:cNvSpPr txBox="1">
          <a:spLocks noChangeArrowheads="1"/>
        </xdr:cNvSpPr>
      </xdr:nvSpPr>
      <xdr:spPr bwMode="auto">
        <a:xfrm>
          <a:off x="7391400" y="63912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19" name="Text Box 15">
          <a:extLst>
            <a:ext uri="{FF2B5EF4-FFF2-40B4-BE49-F238E27FC236}">
              <a16:creationId xmlns:a16="http://schemas.microsoft.com/office/drawing/2014/main" id="{00000000-0008-0000-0800-000013000000}"/>
            </a:ext>
          </a:extLst>
        </xdr:cNvPr>
        <xdr:cNvSpPr txBox="1">
          <a:spLocks noChangeArrowheads="1"/>
        </xdr:cNvSpPr>
      </xdr:nvSpPr>
      <xdr:spPr bwMode="auto">
        <a:xfrm>
          <a:off x="7391400" y="58864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20" name="Text Box 15">
          <a:extLst>
            <a:ext uri="{FF2B5EF4-FFF2-40B4-BE49-F238E27FC236}">
              <a16:creationId xmlns:a16="http://schemas.microsoft.com/office/drawing/2014/main" id="{00000000-0008-0000-0800-000014000000}"/>
            </a:ext>
          </a:extLst>
        </xdr:cNvPr>
        <xdr:cNvSpPr txBox="1">
          <a:spLocks noChangeArrowheads="1"/>
        </xdr:cNvSpPr>
      </xdr:nvSpPr>
      <xdr:spPr bwMode="auto">
        <a:xfrm>
          <a:off x="7391400" y="63912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21" name="Text Box 15">
          <a:extLst>
            <a:ext uri="{FF2B5EF4-FFF2-40B4-BE49-F238E27FC236}">
              <a16:creationId xmlns:a16="http://schemas.microsoft.com/office/drawing/2014/main" id="{00000000-0008-0000-0800-000015000000}"/>
            </a:ext>
          </a:extLst>
        </xdr:cNvPr>
        <xdr:cNvSpPr txBox="1">
          <a:spLocks noChangeArrowheads="1"/>
        </xdr:cNvSpPr>
      </xdr:nvSpPr>
      <xdr:spPr bwMode="auto">
        <a:xfrm>
          <a:off x="7391400" y="77247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22" name="Text Box 15">
          <a:extLst>
            <a:ext uri="{FF2B5EF4-FFF2-40B4-BE49-F238E27FC236}">
              <a16:creationId xmlns:a16="http://schemas.microsoft.com/office/drawing/2014/main" id="{00000000-0008-0000-0800-000016000000}"/>
            </a:ext>
          </a:extLst>
        </xdr:cNvPr>
        <xdr:cNvSpPr txBox="1">
          <a:spLocks noChangeArrowheads="1"/>
        </xdr:cNvSpPr>
      </xdr:nvSpPr>
      <xdr:spPr bwMode="auto">
        <a:xfrm>
          <a:off x="7391400" y="77247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23" name="Text Box 15">
          <a:extLst>
            <a:ext uri="{FF2B5EF4-FFF2-40B4-BE49-F238E27FC236}">
              <a16:creationId xmlns:a16="http://schemas.microsoft.com/office/drawing/2014/main" id="{00000000-0008-0000-0800-000017000000}"/>
            </a:ext>
          </a:extLst>
        </xdr:cNvPr>
        <xdr:cNvSpPr txBox="1">
          <a:spLocks noChangeArrowheads="1"/>
        </xdr:cNvSpPr>
      </xdr:nvSpPr>
      <xdr:spPr bwMode="auto">
        <a:xfrm>
          <a:off x="7391400" y="77247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24" name="Text Box 15">
          <a:extLst>
            <a:ext uri="{FF2B5EF4-FFF2-40B4-BE49-F238E27FC236}">
              <a16:creationId xmlns:a16="http://schemas.microsoft.com/office/drawing/2014/main" id="{00000000-0008-0000-0800-000018000000}"/>
            </a:ext>
          </a:extLst>
        </xdr:cNvPr>
        <xdr:cNvSpPr txBox="1">
          <a:spLocks noChangeArrowheads="1"/>
        </xdr:cNvSpPr>
      </xdr:nvSpPr>
      <xdr:spPr bwMode="auto">
        <a:xfrm>
          <a:off x="7391400" y="77247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171450"/>
    <xdr:sp macro="" textlink="">
      <xdr:nvSpPr>
        <xdr:cNvPr id="26" name="Text Box 16">
          <a:extLst>
            <a:ext uri="{FF2B5EF4-FFF2-40B4-BE49-F238E27FC236}">
              <a16:creationId xmlns:a16="http://schemas.microsoft.com/office/drawing/2014/main" id="{00000000-0008-0000-0800-00001A000000}"/>
            </a:ext>
          </a:extLst>
        </xdr:cNvPr>
        <xdr:cNvSpPr txBox="1">
          <a:spLocks noChangeArrowheads="1"/>
        </xdr:cNvSpPr>
      </xdr:nvSpPr>
      <xdr:spPr bwMode="auto">
        <a:xfrm>
          <a:off x="7391400" y="44291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171450"/>
    <xdr:sp macro="" textlink="">
      <xdr:nvSpPr>
        <xdr:cNvPr id="27" name="Text Box 17">
          <a:extLst>
            <a:ext uri="{FF2B5EF4-FFF2-40B4-BE49-F238E27FC236}">
              <a16:creationId xmlns:a16="http://schemas.microsoft.com/office/drawing/2014/main" id="{00000000-0008-0000-0800-00001B000000}"/>
            </a:ext>
          </a:extLst>
        </xdr:cNvPr>
        <xdr:cNvSpPr txBox="1">
          <a:spLocks noChangeArrowheads="1"/>
        </xdr:cNvSpPr>
      </xdr:nvSpPr>
      <xdr:spPr bwMode="auto">
        <a:xfrm>
          <a:off x="7391400" y="44291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171450"/>
    <xdr:sp macro="" textlink="">
      <xdr:nvSpPr>
        <xdr:cNvPr id="28" name="Text Box 18">
          <a:extLst>
            <a:ext uri="{FF2B5EF4-FFF2-40B4-BE49-F238E27FC236}">
              <a16:creationId xmlns:a16="http://schemas.microsoft.com/office/drawing/2014/main" id="{00000000-0008-0000-0800-00001C000000}"/>
            </a:ext>
          </a:extLst>
        </xdr:cNvPr>
        <xdr:cNvSpPr txBox="1">
          <a:spLocks noChangeArrowheads="1"/>
        </xdr:cNvSpPr>
      </xdr:nvSpPr>
      <xdr:spPr bwMode="auto">
        <a:xfrm>
          <a:off x="7391400" y="44291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171450"/>
    <xdr:sp macro="" textlink="">
      <xdr:nvSpPr>
        <xdr:cNvPr id="29" name="Text Box 19">
          <a:extLst>
            <a:ext uri="{FF2B5EF4-FFF2-40B4-BE49-F238E27FC236}">
              <a16:creationId xmlns:a16="http://schemas.microsoft.com/office/drawing/2014/main" id="{00000000-0008-0000-0800-00001D000000}"/>
            </a:ext>
          </a:extLst>
        </xdr:cNvPr>
        <xdr:cNvSpPr txBox="1">
          <a:spLocks noChangeArrowheads="1"/>
        </xdr:cNvSpPr>
      </xdr:nvSpPr>
      <xdr:spPr bwMode="auto">
        <a:xfrm>
          <a:off x="7391400" y="44291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1034143</xdr:colOff>
      <xdr:row>87</xdr:row>
      <xdr:rowOff>0</xdr:rowOff>
    </xdr:from>
    <xdr:ext cx="95250" cy="213632"/>
    <xdr:sp macro="" textlink="">
      <xdr:nvSpPr>
        <xdr:cNvPr id="30" name="Text Box 15">
          <a:extLst>
            <a:ext uri="{FF2B5EF4-FFF2-40B4-BE49-F238E27FC236}">
              <a16:creationId xmlns:a16="http://schemas.microsoft.com/office/drawing/2014/main" id="{00000000-0008-0000-0800-00001E000000}"/>
            </a:ext>
          </a:extLst>
        </xdr:cNvPr>
        <xdr:cNvSpPr txBox="1">
          <a:spLocks noChangeArrowheads="1"/>
        </xdr:cNvSpPr>
      </xdr:nvSpPr>
      <xdr:spPr bwMode="auto">
        <a:xfrm>
          <a:off x="10014857" y="982571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171450"/>
    <xdr:sp macro="" textlink="">
      <xdr:nvSpPr>
        <xdr:cNvPr id="31" name="Text Box 16">
          <a:extLst>
            <a:ext uri="{FF2B5EF4-FFF2-40B4-BE49-F238E27FC236}">
              <a16:creationId xmlns:a16="http://schemas.microsoft.com/office/drawing/2014/main" id="{00000000-0008-0000-0800-00001F000000}"/>
            </a:ext>
          </a:extLst>
        </xdr:cNvPr>
        <xdr:cNvSpPr txBox="1">
          <a:spLocks noChangeArrowheads="1"/>
        </xdr:cNvSpPr>
      </xdr:nvSpPr>
      <xdr:spPr bwMode="auto">
        <a:xfrm>
          <a:off x="7391400" y="44291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171450"/>
    <xdr:sp macro="" textlink="">
      <xdr:nvSpPr>
        <xdr:cNvPr id="32" name="Text Box 17">
          <a:extLst>
            <a:ext uri="{FF2B5EF4-FFF2-40B4-BE49-F238E27FC236}">
              <a16:creationId xmlns:a16="http://schemas.microsoft.com/office/drawing/2014/main" id="{00000000-0008-0000-0800-000020000000}"/>
            </a:ext>
          </a:extLst>
        </xdr:cNvPr>
        <xdr:cNvSpPr txBox="1">
          <a:spLocks noChangeArrowheads="1"/>
        </xdr:cNvSpPr>
      </xdr:nvSpPr>
      <xdr:spPr bwMode="auto">
        <a:xfrm>
          <a:off x="7391400" y="44291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171450"/>
    <xdr:sp macro="" textlink="">
      <xdr:nvSpPr>
        <xdr:cNvPr id="33" name="Text Box 18">
          <a:extLst>
            <a:ext uri="{FF2B5EF4-FFF2-40B4-BE49-F238E27FC236}">
              <a16:creationId xmlns:a16="http://schemas.microsoft.com/office/drawing/2014/main" id="{00000000-0008-0000-0800-000021000000}"/>
            </a:ext>
          </a:extLst>
        </xdr:cNvPr>
        <xdr:cNvSpPr txBox="1">
          <a:spLocks noChangeArrowheads="1"/>
        </xdr:cNvSpPr>
      </xdr:nvSpPr>
      <xdr:spPr bwMode="auto">
        <a:xfrm>
          <a:off x="7391400" y="44291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171450"/>
    <xdr:sp macro="" textlink="">
      <xdr:nvSpPr>
        <xdr:cNvPr id="34" name="Text Box 19">
          <a:extLst>
            <a:ext uri="{FF2B5EF4-FFF2-40B4-BE49-F238E27FC236}">
              <a16:creationId xmlns:a16="http://schemas.microsoft.com/office/drawing/2014/main" id="{00000000-0008-0000-0800-000022000000}"/>
            </a:ext>
          </a:extLst>
        </xdr:cNvPr>
        <xdr:cNvSpPr txBox="1">
          <a:spLocks noChangeArrowheads="1"/>
        </xdr:cNvSpPr>
      </xdr:nvSpPr>
      <xdr:spPr bwMode="auto">
        <a:xfrm>
          <a:off x="7391400" y="44291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35" name="Text Box 15">
          <a:extLst>
            <a:ext uri="{FF2B5EF4-FFF2-40B4-BE49-F238E27FC236}">
              <a16:creationId xmlns:a16="http://schemas.microsoft.com/office/drawing/2014/main" id="{00000000-0008-0000-0800-000023000000}"/>
            </a:ext>
          </a:extLst>
        </xdr:cNvPr>
        <xdr:cNvSpPr txBox="1">
          <a:spLocks noChangeArrowheads="1"/>
        </xdr:cNvSpPr>
      </xdr:nvSpPr>
      <xdr:spPr bwMode="auto">
        <a:xfrm>
          <a:off x="7391400" y="49339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10</xdr:row>
      <xdr:rowOff>0</xdr:rowOff>
    </xdr:from>
    <xdr:ext cx="95250" cy="171450"/>
    <xdr:sp macro="" textlink="">
      <xdr:nvSpPr>
        <xdr:cNvPr id="41" name="Text Box 16">
          <a:extLst>
            <a:ext uri="{FF2B5EF4-FFF2-40B4-BE49-F238E27FC236}">
              <a16:creationId xmlns:a16="http://schemas.microsoft.com/office/drawing/2014/main" id="{00000000-0008-0000-0800-000029000000}"/>
            </a:ext>
          </a:extLst>
        </xdr:cNvPr>
        <xdr:cNvSpPr txBox="1">
          <a:spLocks noChangeArrowheads="1"/>
        </xdr:cNvSpPr>
      </xdr:nvSpPr>
      <xdr:spPr bwMode="auto">
        <a:xfrm>
          <a:off x="10527434" y="5449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10</xdr:row>
      <xdr:rowOff>0</xdr:rowOff>
    </xdr:from>
    <xdr:ext cx="95250" cy="171450"/>
    <xdr:sp macro="" textlink="">
      <xdr:nvSpPr>
        <xdr:cNvPr id="42" name="Text Box 17">
          <a:extLst>
            <a:ext uri="{FF2B5EF4-FFF2-40B4-BE49-F238E27FC236}">
              <a16:creationId xmlns:a16="http://schemas.microsoft.com/office/drawing/2014/main" id="{00000000-0008-0000-0800-00002A000000}"/>
            </a:ext>
          </a:extLst>
        </xdr:cNvPr>
        <xdr:cNvSpPr txBox="1">
          <a:spLocks noChangeArrowheads="1"/>
        </xdr:cNvSpPr>
      </xdr:nvSpPr>
      <xdr:spPr bwMode="auto">
        <a:xfrm>
          <a:off x="10527434" y="5449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10</xdr:row>
      <xdr:rowOff>0</xdr:rowOff>
    </xdr:from>
    <xdr:ext cx="95250" cy="171450"/>
    <xdr:sp macro="" textlink="">
      <xdr:nvSpPr>
        <xdr:cNvPr id="43" name="Text Box 18">
          <a:extLst>
            <a:ext uri="{FF2B5EF4-FFF2-40B4-BE49-F238E27FC236}">
              <a16:creationId xmlns:a16="http://schemas.microsoft.com/office/drawing/2014/main" id="{00000000-0008-0000-0800-00002B000000}"/>
            </a:ext>
          </a:extLst>
        </xdr:cNvPr>
        <xdr:cNvSpPr txBox="1">
          <a:spLocks noChangeArrowheads="1"/>
        </xdr:cNvSpPr>
      </xdr:nvSpPr>
      <xdr:spPr bwMode="auto">
        <a:xfrm>
          <a:off x="10527434" y="5449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10</xdr:row>
      <xdr:rowOff>0</xdr:rowOff>
    </xdr:from>
    <xdr:ext cx="95250" cy="171450"/>
    <xdr:sp macro="" textlink="">
      <xdr:nvSpPr>
        <xdr:cNvPr id="44" name="Text Box 19">
          <a:extLst>
            <a:ext uri="{FF2B5EF4-FFF2-40B4-BE49-F238E27FC236}">
              <a16:creationId xmlns:a16="http://schemas.microsoft.com/office/drawing/2014/main" id="{00000000-0008-0000-0800-00002C000000}"/>
            </a:ext>
          </a:extLst>
        </xdr:cNvPr>
        <xdr:cNvSpPr txBox="1">
          <a:spLocks noChangeArrowheads="1"/>
        </xdr:cNvSpPr>
      </xdr:nvSpPr>
      <xdr:spPr bwMode="auto">
        <a:xfrm>
          <a:off x="10527434" y="5449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10</xdr:row>
      <xdr:rowOff>504825</xdr:rowOff>
    </xdr:from>
    <xdr:ext cx="95250" cy="442269"/>
    <xdr:sp macro="" textlink="">
      <xdr:nvSpPr>
        <xdr:cNvPr id="45" name="Text Box 15">
          <a:extLst>
            <a:ext uri="{FF2B5EF4-FFF2-40B4-BE49-F238E27FC236}">
              <a16:creationId xmlns:a16="http://schemas.microsoft.com/office/drawing/2014/main" id="{00000000-0008-0000-0800-00002D000000}"/>
            </a:ext>
          </a:extLst>
        </xdr:cNvPr>
        <xdr:cNvSpPr txBox="1">
          <a:spLocks noChangeArrowheads="1"/>
        </xdr:cNvSpPr>
      </xdr:nvSpPr>
      <xdr:spPr bwMode="auto">
        <a:xfrm>
          <a:off x="10527434" y="595428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46" name="Text Box 15">
          <a:extLst>
            <a:ext uri="{FF2B5EF4-FFF2-40B4-BE49-F238E27FC236}">
              <a16:creationId xmlns:a16="http://schemas.microsoft.com/office/drawing/2014/main" id="{00000000-0008-0000-0800-00002E000000}"/>
            </a:ext>
          </a:extLst>
        </xdr:cNvPr>
        <xdr:cNvSpPr txBox="1">
          <a:spLocks noChangeArrowheads="1"/>
        </xdr:cNvSpPr>
      </xdr:nvSpPr>
      <xdr:spPr bwMode="auto">
        <a:xfrm>
          <a:off x="10527434" y="780155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47" name="Text Box 15">
          <a:extLst>
            <a:ext uri="{FF2B5EF4-FFF2-40B4-BE49-F238E27FC236}">
              <a16:creationId xmlns:a16="http://schemas.microsoft.com/office/drawing/2014/main" id="{00000000-0008-0000-0800-00002F000000}"/>
            </a:ext>
          </a:extLst>
        </xdr:cNvPr>
        <xdr:cNvSpPr txBox="1">
          <a:spLocks noChangeArrowheads="1"/>
        </xdr:cNvSpPr>
      </xdr:nvSpPr>
      <xdr:spPr bwMode="auto">
        <a:xfrm>
          <a:off x="10527434" y="88752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48" name="Text Box 15">
          <a:extLst>
            <a:ext uri="{FF2B5EF4-FFF2-40B4-BE49-F238E27FC236}">
              <a16:creationId xmlns:a16="http://schemas.microsoft.com/office/drawing/2014/main" id="{00000000-0008-0000-0800-000030000000}"/>
            </a:ext>
          </a:extLst>
        </xdr:cNvPr>
        <xdr:cNvSpPr txBox="1">
          <a:spLocks noChangeArrowheads="1"/>
        </xdr:cNvSpPr>
      </xdr:nvSpPr>
      <xdr:spPr bwMode="auto">
        <a:xfrm>
          <a:off x="10527434" y="88752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49" name="Text Box 15">
          <a:extLst>
            <a:ext uri="{FF2B5EF4-FFF2-40B4-BE49-F238E27FC236}">
              <a16:creationId xmlns:a16="http://schemas.microsoft.com/office/drawing/2014/main" id="{00000000-0008-0000-0800-000031000000}"/>
            </a:ext>
          </a:extLst>
        </xdr:cNvPr>
        <xdr:cNvSpPr txBox="1">
          <a:spLocks noChangeArrowheads="1"/>
        </xdr:cNvSpPr>
      </xdr:nvSpPr>
      <xdr:spPr bwMode="auto">
        <a:xfrm>
          <a:off x="10527434" y="1029537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50" name="Text Box 15">
          <a:extLst>
            <a:ext uri="{FF2B5EF4-FFF2-40B4-BE49-F238E27FC236}">
              <a16:creationId xmlns:a16="http://schemas.microsoft.com/office/drawing/2014/main" id="{00000000-0008-0000-0800-000032000000}"/>
            </a:ext>
          </a:extLst>
        </xdr:cNvPr>
        <xdr:cNvSpPr txBox="1">
          <a:spLocks noChangeArrowheads="1"/>
        </xdr:cNvSpPr>
      </xdr:nvSpPr>
      <xdr:spPr bwMode="auto">
        <a:xfrm>
          <a:off x="10527434" y="1029537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51" name="Text Box 15">
          <a:extLst>
            <a:ext uri="{FF2B5EF4-FFF2-40B4-BE49-F238E27FC236}">
              <a16:creationId xmlns:a16="http://schemas.microsoft.com/office/drawing/2014/main" id="{00000000-0008-0000-0800-000033000000}"/>
            </a:ext>
          </a:extLst>
        </xdr:cNvPr>
        <xdr:cNvSpPr txBox="1">
          <a:spLocks noChangeArrowheads="1"/>
        </xdr:cNvSpPr>
      </xdr:nvSpPr>
      <xdr:spPr bwMode="auto">
        <a:xfrm>
          <a:off x="10527434" y="11068916"/>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52" name="Text Box 15">
          <a:extLst>
            <a:ext uri="{FF2B5EF4-FFF2-40B4-BE49-F238E27FC236}">
              <a16:creationId xmlns:a16="http://schemas.microsoft.com/office/drawing/2014/main" id="{00000000-0008-0000-0800-000034000000}"/>
            </a:ext>
          </a:extLst>
        </xdr:cNvPr>
        <xdr:cNvSpPr txBox="1">
          <a:spLocks noChangeArrowheads="1"/>
        </xdr:cNvSpPr>
      </xdr:nvSpPr>
      <xdr:spPr bwMode="auto">
        <a:xfrm>
          <a:off x="10527434" y="11068916"/>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53" name="Text Box 15">
          <a:extLst>
            <a:ext uri="{FF2B5EF4-FFF2-40B4-BE49-F238E27FC236}">
              <a16:creationId xmlns:a16="http://schemas.microsoft.com/office/drawing/2014/main" id="{00000000-0008-0000-0800-000035000000}"/>
            </a:ext>
          </a:extLst>
        </xdr:cNvPr>
        <xdr:cNvSpPr txBox="1">
          <a:spLocks noChangeArrowheads="1"/>
        </xdr:cNvSpPr>
      </xdr:nvSpPr>
      <xdr:spPr bwMode="auto">
        <a:xfrm>
          <a:off x="10527434" y="1178790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54" name="Text Box 15">
          <a:extLst>
            <a:ext uri="{FF2B5EF4-FFF2-40B4-BE49-F238E27FC236}">
              <a16:creationId xmlns:a16="http://schemas.microsoft.com/office/drawing/2014/main" id="{00000000-0008-0000-0800-000036000000}"/>
            </a:ext>
          </a:extLst>
        </xdr:cNvPr>
        <xdr:cNvSpPr txBox="1">
          <a:spLocks noChangeArrowheads="1"/>
        </xdr:cNvSpPr>
      </xdr:nvSpPr>
      <xdr:spPr bwMode="auto">
        <a:xfrm>
          <a:off x="10527434" y="1178790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55" name="Text Box 15">
          <a:extLst>
            <a:ext uri="{FF2B5EF4-FFF2-40B4-BE49-F238E27FC236}">
              <a16:creationId xmlns:a16="http://schemas.microsoft.com/office/drawing/2014/main" id="{00000000-0008-0000-0800-000037000000}"/>
            </a:ext>
          </a:extLst>
        </xdr:cNvPr>
        <xdr:cNvSpPr txBox="1">
          <a:spLocks noChangeArrowheads="1"/>
        </xdr:cNvSpPr>
      </xdr:nvSpPr>
      <xdr:spPr bwMode="auto">
        <a:xfrm>
          <a:off x="10527434" y="1178790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56" name="Text Box 15">
          <a:extLst>
            <a:ext uri="{FF2B5EF4-FFF2-40B4-BE49-F238E27FC236}">
              <a16:creationId xmlns:a16="http://schemas.microsoft.com/office/drawing/2014/main" id="{00000000-0008-0000-0800-000038000000}"/>
            </a:ext>
          </a:extLst>
        </xdr:cNvPr>
        <xdr:cNvSpPr txBox="1">
          <a:spLocks noChangeArrowheads="1"/>
        </xdr:cNvSpPr>
      </xdr:nvSpPr>
      <xdr:spPr bwMode="auto">
        <a:xfrm>
          <a:off x="10527434" y="1178790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57" name="Text Box 15">
          <a:extLst>
            <a:ext uri="{FF2B5EF4-FFF2-40B4-BE49-F238E27FC236}">
              <a16:creationId xmlns:a16="http://schemas.microsoft.com/office/drawing/2014/main" id="{00000000-0008-0000-0800-000039000000}"/>
            </a:ext>
          </a:extLst>
        </xdr:cNvPr>
        <xdr:cNvSpPr txBox="1">
          <a:spLocks noChangeArrowheads="1"/>
        </xdr:cNvSpPr>
      </xdr:nvSpPr>
      <xdr:spPr bwMode="auto">
        <a:xfrm>
          <a:off x="10527434" y="1178790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58" name="Text Box 15">
          <a:extLst>
            <a:ext uri="{FF2B5EF4-FFF2-40B4-BE49-F238E27FC236}">
              <a16:creationId xmlns:a16="http://schemas.microsoft.com/office/drawing/2014/main" id="{00000000-0008-0000-0800-00003A000000}"/>
            </a:ext>
          </a:extLst>
        </xdr:cNvPr>
        <xdr:cNvSpPr txBox="1">
          <a:spLocks noChangeArrowheads="1"/>
        </xdr:cNvSpPr>
      </xdr:nvSpPr>
      <xdr:spPr bwMode="auto">
        <a:xfrm>
          <a:off x="10527434" y="1178790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59" name="Text Box 15">
          <a:extLst>
            <a:ext uri="{FF2B5EF4-FFF2-40B4-BE49-F238E27FC236}">
              <a16:creationId xmlns:a16="http://schemas.microsoft.com/office/drawing/2014/main" id="{00000000-0008-0000-0800-00003B000000}"/>
            </a:ext>
          </a:extLst>
        </xdr:cNvPr>
        <xdr:cNvSpPr txBox="1">
          <a:spLocks noChangeArrowheads="1"/>
        </xdr:cNvSpPr>
      </xdr:nvSpPr>
      <xdr:spPr bwMode="auto">
        <a:xfrm>
          <a:off x="10527434" y="1178790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171450"/>
    <xdr:sp macro="" textlink="">
      <xdr:nvSpPr>
        <xdr:cNvPr id="60" name="Text Box 16">
          <a:extLst>
            <a:ext uri="{FF2B5EF4-FFF2-40B4-BE49-F238E27FC236}">
              <a16:creationId xmlns:a16="http://schemas.microsoft.com/office/drawing/2014/main" id="{00000000-0008-0000-0800-00003C000000}"/>
            </a:ext>
          </a:extLst>
        </xdr:cNvPr>
        <xdr:cNvSpPr txBox="1">
          <a:spLocks noChangeArrowheads="1"/>
        </xdr:cNvSpPr>
      </xdr:nvSpPr>
      <xdr:spPr bwMode="auto">
        <a:xfrm>
          <a:off x="10527434" y="62230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171450"/>
    <xdr:sp macro="" textlink="">
      <xdr:nvSpPr>
        <xdr:cNvPr id="61" name="Text Box 17">
          <a:extLst>
            <a:ext uri="{FF2B5EF4-FFF2-40B4-BE49-F238E27FC236}">
              <a16:creationId xmlns:a16="http://schemas.microsoft.com/office/drawing/2014/main" id="{00000000-0008-0000-0800-00003D000000}"/>
            </a:ext>
          </a:extLst>
        </xdr:cNvPr>
        <xdr:cNvSpPr txBox="1">
          <a:spLocks noChangeArrowheads="1"/>
        </xdr:cNvSpPr>
      </xdr:nvSpPr>
      <xdr:spPr bwMode="auto">
        <a:xfrm>
          <a:off x="10527434" y="62230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171450"/>
    <xdr:sp macro="" textlink="">
      <xdr:nvSpPr>
        <xdr:cNvPr id="62" name="Text Box 18">
          <a:extLst>
            <a:ext uri="{FF2B5EF4-FFF2-40B4-BE49-F238E27FC236}">
              <a16:creationId xmlns:a16="http://schemas.microsoft.com/office/drawing/2014/main" id="{00000000-0008-0000-0800-00003E000000}"/>
            </a:ext>
          </a:extLst>
        </xdr:cNvPr>
        <xdr:cNvSpPr txBox="1">
          <a:spLocks noChangeArrowheads="1"/>
        </xdr:cNvSpPr>
      </xdr:nvSpPr>
      <xdr:spPr bwMode="auto">
        <a:xfrm>
          <a:off x="10527434" y="62230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171450"/>
    <xdr:sp macro="" textlink="">
      <xdr:nvSpPr>
        <xdr:cNvPr id="63" name="Text Box 19">
          <a:extLst>
            <a:ext uri="{FF2B5EF4-FFF2-40B4-BE49-F238E27FC236}">
              <a16:creationId xmlns:a16="http://schemas.microsoft.com/office/drawing/2014/main" id="{00000000-0008-0000-0800-00003F000000}"/>
            </a:ext>
          </a:extLst>
        </xdr:cNvPr>
        <xdr:cNvSpPr txBox="1">
          <a:spLocks noChangeArrowheads="1"/>
        </xdr:cNvSpPr>
      </xdr:nvSpPr>
      <xdr:spPr bwMode="auto">
        <a:xfrm>
          <a:off x="10527434" y="62230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64" name="Text Box 15">
          <a:extLst>
            <a:ext uri="{FF2B5EF4-FFF2-40B4-BE49-F238E27FC236}">
              <a16:creationId xmlns:a16="http://schemas.microsoft.com/office/drawing/2014/main" id="{00000000-0008-0000-0800-000040000000}"/>
            </a:ext>
          </a:extLst>
        </xdr:cNvPr>
        <xdr:cNvSpPr txBox="1">
          <a:spLocks noChangeArrowheads="1"/>
        </xdr:cNvSpPr>
      </xdr:nvSpPr>
      <xdr:spPr bwMode="auto">
        <a:xfrm>
          <a:off x="10527434" y="6727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171450"/>
    <xdr:sp macro="" textlink="">
      <xdr:nvSpPr>
        <xdr:cNvPr id="65" name="Text Box 16">
          <a:extLst>
            <a:ext uri="{FF2B5EF4-FFF2-40B4-BE49-F238E27FC236}">
              <a16:creationId xmlns:a16="http://schemas.microsoft.com/office/drawing/2014/main" id="{00000000-0008-0000-0800-000041000000}"/>
            </a:ext>
          </a:extLst>
        </xdr:cNvPr>
        <xdr:cNvSpPr txBox="1">
          <a:spLocks noChangeArrowheads="1"/>
        </xdr:cNvSpPr>
      </xdr:nvSpPr>
      <xdr:spPr bwMode="auto">
        <a:xfrm>
          <a:off x="10527434" y="7296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171450"/>
    <xdr:sp macro="" textlink="">
      <xdr:nvSpPr>
        <xdr:cNvPr id="66" name="Text Box 17">
          <a:extLst>
            <a:ext uri="{FF2B5EF4-FFF2-40B4-BE49-F238E27FC236}">
              <a16:creationId xmlns:a16="http://schemas.microsoft.com/office/drawing/2014/main" id="{00000000-0008-0000-0800-000042000000}"/>
            </a:ext>
          </a:extLst>
        </xdr:cNvPr>
        <xdr:cNvSpPr txBox="1">
          <a:spLocks noChangeArrowheads="1"/>
        </xdr:cNvSpPr>
      </xdr:nvSpPr>
      <xdr:spPr bwMode="auto">
        <a:xfrm>
          <a:off x="10527434" y="7296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171450"/>
    <xdr:sp macro="" textlink="">
      <xdr:nvSpPr>
        <xdr:cNvPr id="67" name="Text Box 18">
          <a:extLst>
            <a:ext uri="{FF2B5EF4-FFF2-40B4-BE49-F238E27FC236}">
              <a16:creationId xmlns:a16="http://schemas.microsoft.com/office/drawing/2014/main" id="{00000000-0008-0000-0800-000043000000}"/>
            </a:ext>
          </a:extLst>
        </xdr:cNvPr>
        <xdr:cNvSpPr txBox="1">
          <a:spLocks noChangeArrowheads="1"/>
        </xdr:cNvSpPr>
      </xdr:nvSpPr>
      <xdr:spPr bwMode="auto">
        <a:xfrm>
          <a:off x="10527434" y="7296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171450"/>
    <xdr:sp macro="" textlink="">
      <xdr:nvSpPr>
        <xdr:cNvPr id="68" name="Text Box 19">
          <a:extLst>
            <a:ext uri="{FF2B5EF4-FFF2-40B4-BE49-F238E27FC236}">
              <a16:creationId xmlns:a16="http://schemas.microsoft.com/office/drawing/2014/main" id="{00000000-0008-0000-0800-000044000000}"/>
            </a:ext>
          </a:extLst>
        </xdr:cNvPr>
        <xdr:cNvSpPr txBox="1">
          <a:spLocks noChangeArrowheads="1"/>
        </xdr:cNvSpPr>
      </xdr:nvSpPr>
      <xdr:spPr bwMode="auto">
        <a:xfrm>
          <a:off x="10527434" y="7296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69" name="Text Box 15">
          <a:extLst>
            <a:ext uri="{FF2B5EF4-FFF2-40B4-BE49-F238E27FC236}">
              <a16:creationId xmlns:a16="http://schemas.microsoft.com/office/drawing/2014/main" id="{00000000-0008-0000-0800-000045000000}"/>
            </a:ext>
          </a:extLst>
        </xdr:cNvPr>
        <xdr:cNvSpPr txBox="1">
          <a:spLocks noChangeArrowheads="1"/>
        </xdr:cNvSpPr>
      </xdr:nvSpPr>
      <xdr:spPr bwMode="auto">
        <a:xfrm>
          <a:off x="10527434" y="780155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xdr:row>
      <xdr:rowOff>0</xdr:rowOff>
    </xdr:from>
    <xdr:ext cx="95250" cy="171450"/>
    <xdr:sp macro="" textlink="">
      <xdr:nvSpPr>
        <xdr:cNvPr id="70" name="Text Box 16">
          <a:extLst>
            <a:ext uri="{FF2B5EF4-FFF2-40B4-BE49-F238E27FC236}">
              <a16:creationId xmlns:a16="http://schemas.microsoft.com/office/drawing/2014/main" id="{00000000-0008-0000-0800-000046000000}"/>
            </a:ext>
          </a:extLst>
        </xdr:cNvPr>
        <xdr:cNvSpPr txBox="1">
          <a:spLocks noChangeArrowheads="1"/>
        </xdr:cNvSpPr>
      </xdr:nvSpPr>
      <xdr:spPr bwMode="auto">
        <a:xfrm>
          <a:off x="9374909" y="5449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xdr:row>
      <xdr:rowOff>0</xdr:rowOff>
    </xdr:from>
    <xdr:ext cx="95250" cy="171450"/>
    <xdr:sp macro="" textlink="">
      <xdr:nvSpPr>
        <xdr:cNvPr id="71" name="Text Box 17">
          <a:extLst>
            <a:ext uri="{FF2B5EF4-FFF2-40B4-BE49-F238E27FC236}">
              <a16:creationId xmlns:a16="http://schemas.microsoft.com/office/drawing/2014/main" id="{00000000-0008-0000-0800-000047000000}"/>
            </a:ext>
          </a:extLst>
        </xdr:cNvPr>
        <xdr:cNvSpPr txBox="1">
          <a:spLocks noChangeArrowheads="1"/>
        </xdr:cNvSpPr>
      </xdr:nvSpPr>
      <xdr:spPr bwMode="auto">
        <a:xfrm>
          <a:off x="9374909" y="5449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xdr:row>
      <xdr:rowOff>0</xdr:rowOff>
    </xdr:from>
    <xdr:ext cx="95250" cy="171450"/>
    <xdr:sp macro="" textlink="">
      <xdr:nvSpPr>
        <xdr:cNvPr id="72" name="Text Box 18">
          <a:extLst>
            <a:ext uri="{FF2B5EF4-FFF2-40B4-BE49-F238E27FC236}">
              <a16:creationId xmlns:a16="http://schemas.microsoft.com/office/drawing/2014/main" id="{00000000-0008-0000-0800-000048000000}"/>
            </a:ext>
          </a:extLst>
        </xdr:cNvPr>
        <xdr:cNvSpPr txBox="1">
          <a:spLocks noChangeArrowheads="1"/>
        </xdr:cNvSpPr>
      </xdr:nvSpPr>
      <xdr:spPr bwMode="auto">
        <a:xfrm>
          <a:off x="9374909" y="5449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xdr:row>
      <xdr:rowOff>0</xdr:rowOff>
    </xdr:from>
    <xdr:ext cx="95250" cy="171450"/>
    <xdr:sp macro="" textlink="">
      <xdr:nvSpPr>
        <xdr:cNvPr id="73" name="Text Box 19">
          <a:extLst>
            <a:ext uri="{FF2B5EF4-FFF2-40B4-BE49-F238E27FC236}">
              <a16:creationId xmlns:a16="http://schemas.microsoft.com/office/drawing/2014/main" id="{00000000-0008-0000-0800-000049000000}"/>
            </a:ext>
          </a:extLst>
        </xdr:cNvPr>
        <xdr:cNvSpPr txBox="1">
          <a:spLocks noChangeArrowheads="1"/>
        </xdr:cNvSpPr>
      </xdr:nvSpPr>
      <xdr:spPr bwMode="auto">
        <a:xfrm>
          <a:off x="9374909" y="5449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10</xdr:row>
      <xdr:rowOff>504825</xdr:rowOff>
    </xdr:from>
    <xdr:ext cx="95250" cy="442269"/>
    <xdr:sp macro="" textlink="">
      <xdr:nvSpPr>
        <xdr:cNvPr id="74" name="Text Box 15">
          <a:extLst>
            <a:ext uri="{FF2B5EF4-FFF2-40B4-BE49-F238E27FC236}">
              <a16:creationId xmlns:a16="http://schemas.microsoft.com/office/drawing/2014/main" id="{00000000-0008-0000-0800-00004A000000}"/>
            </a:ext>
          </a:extLst>
        </xdr:cNvPr>
        <xdr:cNvSpPr txBox="1">
          <a:spLocks noChangeArrowheads="1"/>
        </xdr:cNvSpPr>
      </xdr:nvSpPr>
      <xdr:spPr bwMode="auto">
        <a:xfrm>
          <a:off x="9374909" y="595428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87</xdr:row>
      <xdr:rowOff>0</xdr:rowOff>
    </xdr:from>
    <xdr:ext cx="95250" cy="213632"/>
    <xdr:sp macro="" textlink="">
      <xdr:nvSpPr>
        <xdr:cNvPr id="75" name="Text Box 15">
          <a:extLst>
            <a:ext uri="{FF2B5EF4-FFF2-40B4-BE49-F238E27FC236}">
              <a16:creationId xmlns:a16="http://schemas.microsoft.com/office/drawing/2014/main" id="{00000000-0008-0000-0800-00004B000000}"/>
            </a:ext>
          </a:extLst>
        </xdr:cNvPr>
        <xdr:cNvSpPr txBox="1">
          <a:spLocks noChangeArrowheads="1"/>
        </xdr:cNvSpPr>
      </xdr:nvSpPr>
      <xdr:spPr bwMode="auto">
        <a:xfrm>
          <a:off x="9374909" y="780155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87</xdr:row>
      <xdr:rowOff>0</xdr:rowOff>
    </xdr:from>
    <xdr:ext cx="95250" cy="213632"/>
    <xdr:sp macro="" textlink="">
      <xdr:nvSpPr>
        <xdr:cNvPr id="76" name="Text Box 15">
          <a:extLst>
            <a:ext uri="{FF2B5EF4-FFF2-40B4-BE49-F238E27FC236}">
              <a16:creationId xmlns:a16="http://schemas.microsoft.com/office/drawing/2014/main" id="{00000000-0008-0000-0800-00004C000000}"/>
            </a:ext>
          </a:extLst>
        </xdr:cNvPr>
        <xdr:cNvSpPr txBox="1">
          <a:spLocks noChangeArrowheads="1"/>
        </xdr:cNvSpPr>
      </xdr:nvSpPr>
      <xdr:spPr bwMode="auto">
        <a:xfrm>
          <a:off x="9374909" y="88752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87</xdr:row>
      <xdr:rowOff>0</xdr:rowOff>
    </xdr:from>
    <xdr:ext cx="95250" cy="213632"/>
    <xdr:sp macro="" textlink="">
      <xdr:nvSpPr>
        <xdr:cNvPr id="77" name="Text Box 15">
          <a:extLst>
            <a:ext uri="{FF2B5EF4-FFF2-40B4-BE49-F238E27FC236}">
              <a16:creationId xmlns:a16="http://schemas.microsoft.com/office/drawing/2014/main" id="{00000000-0008-0000-0800-00004D000000}"/>
            </a:ext>
          </a:extLst>
        </xdr:cNvPr>
        <xdr:cNvSpPr txBox="1">
          <a:spLocks noChangeArrowheads="1"/>
        </xdr:cNvSpPr>
      </xdr:nvSpPr>
      <xdr:spPr bwMode="auto">
        <a:xfrm>
          <a:off x="9374909" y="88752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87</xdr:row>
      <xdr:rowOff>0</xdr:rowOff>
    </xdr:from>
    <xdr:ext cx="95250" cy="213632"/>
    <xdr:sp macro="" textlink="">
      <xdr:nvSpPr>
        <xdr:cNvPr id="78" name="Text Box 15">
          <a:extLst>
            <a:ext uri="{FF2B5EF4-FFF2-40B4-BE49-F238E27FC236}">
              <a16:creationId xmlns:a16="http://schemas.microsoft.com/office/drawing/2014/main" id="{00000000-0008-0000-0800-00004E000000}"/>
            </a:ext>
          </a:extLst>
        </xdr:cNvPr>
        <xdr:cNvSpPr txBox="1">
          <a:spLocks noChangeArrowheads="1"/>
        </xdr:cNvSpPr>
      </xdr:nvSpPr>
      <xdr:spPr bwMode="auto">
        <a:xfrm>
          <a:off x="9374909" y="1029537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87</xdr:row>
      <xdr:rowOff>0</xdr:rowOff>
    </xdr:from>
    <xdr:ext cx="95250" cy="213632"/>
    <xdr:sp macro="" textlink="">
      <xdr:nvSpPr>
        <xdr:cNvPr id="79" name="Text Box 15">
          <a:extLst>
            <a:ext uri="{FF2B5EF4-FFF2-40B4-BE49-F238E27FC236}">
              <a16:creationId xmlns:a16="http://schemas.microsoft.com/office/drawing/2014/main" id="{00000000-0008-0000-0800-00004F000000}"/>
            </a:ext>
          </a:extLst>
        </xdr:cNvPr>
        <xdr:cNvSpPr txBox="1">
          <a:spLocks noChangeArrowheads="1"/>
        </xdr:cNvSpPr>
      </xdr:nvSpPr>
      <xdr:spPr bwMode="auto">
        <a:xfrm>
          <a:off x="9374909" y="1029537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87</xdr:row>
      <xdr:rowOff>0</xdr:rowOff>
    </xdr:from>
    <xdr:ext cx="95250" cy="213632"/>
    <xdr:sp macro="" textlink="">
      <xdr:nvSpPr>
        <xdr:cNvPr id="80" name="Text Box 15">
          <a:extLst>
            <a:ext uri="{FF2B5EF4-FFF2-40B4-BE49-F238E27FC236}">
              <a16:creationId xmlns:a16="http://schemas.microsoft.com/office/drawing/2014/main" id="{00000000-0008-0000-0800-000050000000}"/>
            </a:ext>
          </a:extLst>
        </xdr:cNvPr>
        <xdr:cNvSpPr txBox="1">
          <a:spLocks noChangeArrowheads="1"/>
        </xdr:cNvSpPr>
      </xdr:nvSpPr>
      <xdr:spPr bwMode="auto">
        <a:xfrm>
          <a:off x="9374909" y="11068916"/>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87</xdr:row>
      <xdr:rowOff>0</xdr:rowOff>
    </xdr:from>
    <xdr:ext cx="95250" cy="213632"/>
    <xdr:sp macro="" textlink="">
      <xdr:nvSpPr>
        <xdr:cNvPr id="81" name="Text Box 15">
          <a:extLst>
            <a:ext uri="{FF2B5EF4-FFF2-40B4-BE49-F238E27FC236}">
              <a16:creationId xmlns:a16="http://schemas.microsoft.com/office/drawing/2014/main" id="{00000000-0008-0000-0800-000051000000}"/>
            </a:ext>
          </a:extLst>
        </xdr:cNvPr>
        <xdr:cNvSpPr txBox="1">
          <a:spLocks noChangeArrowheads="1"/>
        </xdr:cNvSpPr>
      </xdr:nvSpPr>
      <xdr:spPr bwMode="auto">
        <a:xfrm>
          <a:off x="9374909" y="11068916"/>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87</xdr:row>
      <xdr:rowOff>0</xdr:rowOff>
    </xdr:from>
    <xdr:ext cx="95250" cy="213632"/>
    <xdr:sp macro="" textlink="">
      <xdr:nvSpPr>
        <xdr:cNvPr id="82" name="Text Box 15">
          <a:extLst>
            <a:ext uri="{FF2B5EF4-FFF2-40B4-BE49-F238E27FC236}">
              <a16:creationId xmlns:a16="http://schemas.microsoft.com/office/drawing/2014/main" id="{00000000-0008-0000-0800-000052000000}"/>
            </a:ext>
          </a:extLst>
        </xdr:cNvPr>
        <xdr:cNvSpPr txBox="1">
          <a:spLocks noChangeArrowheads="1"/>
        </xdr:cNvSpPr>
      </xdr:nvSpPr>
      <xdr:spPr bwMode="auto">
        <a:xfrm>
          <a:off x="9374909" y="1178790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87</xdr:row>
      <xdr:rowOff>0</xdr:rowOff>
    </xdr:from>
    <xdr:ext cx="95250" cy="213632"/>
    <xdr:sp macro="" textlink="">
      <xdr:nvSpPr>
        <xdr:cNvPr id="83" name="Text Box 15">
          <a:extLst>
            <a:ext uri="{FF2B5EF4-FFF2-40B4-BE49-F238E27FC236}">
              <a16:creationId xmlns:a16="http://schemas.microsoft.com/office/drawing/2014/main" id="{00000000-0008-0000-0800-000053000000}"/>
            </a:ext>
          </a:extLst>
        </xdr:cNvPr>
        <xdr:cNvSpPr txBox="1">
          <a:spLocks noChangeArrowheads="1"/>
        </xdr:cNvSpPr>
      </xdr:nvSpPr>
      <xdr:spPr bwMode="auto">
        <a:xfrm>
          <a:off x="9374909" y="1178790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87</xdr:row>
      <xdr:rowOff>0</xdr:rowOff>
    </xdr:from>
    <xdr:ext cx="95250" cy="213632"/>
    <xdr:sp macro="" textlink="">
      <xdr:nvSpPr>
        <xdr:cNvPr id="84" name="Text Box 15">
          <a:extLst>
            <a:ext uri="{FF2B5EF4-FFF2-40B4-BE49-F238E27FC236}">
              <a16:creationId xmlns:a16="http://schemas.microsoft.com/office/drawing/2014/main" id="{00000000-0008-0000-0800-000054000000}"/>
            </a:ext>
          </a:extLst>
        </xdr:cNvPr>
        <xdr:cNvSpPr txBox="1">
          <a:spLocks noChangeArrowheads="1"/>
        </xdr:cNvSpPr>
      </xdr:nvSpPr>
      <xdr:spPr bwMode="auto">
        <a:xfrm>
          <a:off x="9374909" y="1178790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87</xdr:row>
      <xdr:rowOff>0</xdr:rowOff>
    </xdr:from>
    <xdr:ext cx="95250" cy="213632"/>
    <xdr:sp macro="" textlink="">
      <xdr:nvSpPr>
        <xdr:cNvPr id="85" name="Text Box 15">
          <a:extLst>
            <a:ext uri="{FF2B5EF4-FFF2-40B4-BE49-F238E27FC236}">
              <a16:creationId xmlns:a16="http://schemas.microsoft.com/office/drawing/2014/main" id="{00000000-0008-0000-0800-000055000000}"/>
            </a:ext>
          </a:extLst>
        </xdr:cNvPr>
        <xdr:cNvSpPr txBox="1">
          <a:spLocks noChangeArrowheads="1"/>
        </xdr:cNvSpPr>
      </xdr:nvSpPr>
      <xdr:spPr bwMode="auto">
        <a:xfrm>
          <a:off x="9374909" y="1178790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87</xdr:row>
      <xdr:rowOff>0</xdr:rowOff>
    </xdr:from>
    <xdr:ext cx="95250" cy="213632"/>
    <xdr:sp macro="" textlink="">
      <xdr:nvSpPr>
        <xdr:cNvPr id="86" name="Text Box 15">
          <a:extLst>
            <a:ext uri="{FF2B5EF4-FFF2-40B4-BE49-F238E27FC236}">
              <a16:creationId xmlns:a16="http://schemas.microsoft.com/office/drawing/2014/main" id="{00000000-0008-0000-0800-000056000000}"/>
            </a:ext>
          </a:extLst>
        </xdr:cNvPr>
        <xdr:cNvSpPr txBox="1">
          <a:spLocks noChangeArrowheads="1"/>
        </xdr:cNvSpPr>
      </xdr:nvSpPr>
      <xdr:spPr bwMode="auto">
        <a:xfrm>
          <a:off x="9374909" y="1178790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87</xdr:row>
      <xdr:rowOff>0</xdr:rowOff>
    </xdr:from>
    <xdr:ext cx="95250" cy="213632"/>
    <xdr:sp macro="" textlink="">
      <xdr:nvSpPr>
        <xdr:cNvPr id="87" name="Text Box 15">
          <a:extLst>
            <a:ext uri="{FF2B5EF4-FFF2-40B4-BE49-F238E27FC236}">
              <a16:creationId xmlns:a16="http://schemas.microsoft.com/office/drawing/2014/main" id="{00000000-0008-0000-0800-000057000000}"/>
            </a:ext>
          </a:extLst>
        </xdr:cNvPr>
        <xdr:cNvSpPr txBox="1">
          <a:spLocks noChangeArrowheads="1"/>
        </xdr:cNvSpPr>
      </xdr:nvSpPr>
      <xdr:spPr bwMode="auto">
        <a:xfrm>
          <a:off x="50072637" y="12746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87</xdr:row>
      <xdr:rowOff>0</xdr:rowOff>
    </xdr:from>
    <xdr:ext cx="95250" cy="213632"/>
    <xdr:sp macro="" textlink="">
      <xdr:nvSpPr>
        <xdr:cNvPr id="88" name="Text Box 15">
          <a:extLst>
            <a:ext uri="{FF2B5EF4-FFF2-40B4-BE49-F238E27FC236}">
              <a16:creationId xmlns:a16="http://schemas.microsoft.com/office/drawing/2014/main" id="{00000000-0008-0000-0800-000058000000}"/>
            </a:ext>
          </a:extLst>
        </xdr:cNvPr>
        <xdr:cNvSpPr txBox="1">
          <a:spLocks noChangeArrowheads="1"/>
        </xdr:cNvSpPr>
      </xdr:nvSpPr>
      <xdr:spPr bwMode="auto">
        <a:xfrm>
          <a:off x="49942750" y="132238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87</xdr:row>
      <xdr:rowOff>0</xdr:rowOff>
    </xdr:from>
    <xdr:ext cx="95250" cy="171450"/>
    <xdr:sp macro="" textlink="">
      <xdr:nvSpPr>
        <xdr:cNvPr id="89" name="Text Box 16">
          <a:extLst>
            <a:ext uri="{FF2B5EF4-FFF2-40B4-BE49-F238E27FC236}">
              <a16:creationId xmlns:a16="http://schemas.microsoft.com/office/drawing/2014/main" id="{00000000-0008-0000-0800-000059000000}"/>
            </a:ext>
          </a:extLst>
        </xdr:cNvPr>
        <xdr:cNvSpPr txBox="1">
          <a:spLocks noChangeArrowheads="1"/>
        </xdr:cNvSpPr>
      </xdr:nvSpPr>
      <xdr:spPr bwMode="auto">
        <a:xfrm>
          <a:off x="9374909" y="62230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87</xdr:row>
      <xdr:rowOff>0</xdr:rowOff>
    </xdr:from>
    <xdr:ext cx="95250" cy="171450"/>
    <xdr:sp macro="" textlink="">
      <xdr:nvSpPr>
        <xdr:cNvPr id="90" name="Text Box 17">
          <a:extLst>
            <a:ext uri="{FF2B5EF4-FFF2-40B4-BE49-F238E27FC236}">
              <a16:creationId xmlns:a16="http://schemas.microsoft.com/office/drawing/2014/main" id="{00000000-0008-0000-0800-00005A000000}"/>
            </a:ext>
          </a:extLst>
        </xdr:cNvPr>
        <xdr:cNvSpPr txBox="1">
          <a:spLocks noChangeArrowheads="1"/>
        </xdr:cNvSpPr>
      </xdr:nvSpPr>
      <xdr:spPr bwMode="auto">
        <a:xfrm>
          <a:off x="9374909" y="62230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87</xdr:row>
      <xdr:rowOff>0</xdr:rowOff>
    </xdr:from>
    <xdr:ext cx="95250" cy="171450"/>
    <xdr:sp macro="" textlink="">
      <xdr:nvSpPr>
        <xdr:cNvPr id="91" name="Text Box 18">
          <a:extLst>
            <a:ext uri="{FF2B5EF4-FFF2-40B4-BE49-F238E27FC236}">
              <a16:creationId xmlns:a16="http://schemas.microsoft.com/office/drawing/2014/main" id="{00000000-0008-0000-0800-00005B000000}"/>
            </a:ext>
          </a:extLst>
        </xdr:cNvPr>
        <xdr:cNvSpPr txBox="1">
          <a:spLocks noChangeArrowheads="1"/>
        </xdr:cNvSpPr>
      </xdr:nvSpPr>
      <xdr:spPr bwMode="auto">
        <a:xfrm>
          <a:off x="9374909" y="62230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87</xdr:row>
      <xdr:rowOff>0</xdr:rowOff>
    </xdr:from>
    <xdr:ext cx="95250" cy="171450"/>
    <xdr:sp macro="" textlink="">
      <xdr:nvSpPr>
        <xdr:cNvPr id="92" name="Text Box 19">
          <a:extLst>
            <a:ext uri="{FF2B5EF4-FFF2-40B4-BE49-F238E27FC236}">
              <a16:creationId xmlns:a16="http://schemas.microsoft.com/office/drawing/2014/main" id="{00000000-0008-0000-0800-00005C000000}"/>
            </a:ext>
          </a:extLst>
        </xdr:cNvPr>
        <xdr:cNvSpPr txBox="1">
          <a:spLocks noChangeArrowheads="1"/>
        </xdr:cNvSpPr>
      </xdr:nvSpPr>
      <xdr:spPr bwMode="auto">
        <a:xfrm>
          <a:off x="9374909" y="62230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87</xdr:row>
      <xdr:rowOff>0</xdr:rowOff>
    </xdr:from>
    <xdr:ext cx="95250" cy="213632"/>
    <xdr:sp macro="" textlink="">
      <xdr:nvSpPr>
        <xdr:cNvPr id="93" name="Text Box 15">
          <a:extLst>
            <a:ext uri="{FF2B5EF4-FFF2-40B4-BE49-F238E27FC236}">
              <a16:creationId xmlns:a16="http://schemas.microsoft.com/office/drawing/2014/main" id="{00000000-0008-0000-0800-00005D000000}"/>
            </a:ext>
          </a:extLst>
        </xdr:cNvPr>
        <xdr:cNvSpPr txBox="1">
          <a:spLocks noChangeArrowheads="1"/>
        </xdr:cNvSpPr>
      </xdr:nvSpPr>
      <xdr:spPr bwMode="auto">
        <a:xfrm>
          <a:off x="9374909" y="6727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87</xdr:row>
      <xdr:rowOff>0</xdr:rowOff>
    </xdr:from>
    <xdr:ext cx="95250" cy="171450"/>
    <xdr:sp macro="" textlink="">
      <xdr:nvSpPr>
        <xdr:cNvPr id="94" name="Text Box 16">
          <a:extLst>
            <a:ext uri="{FF2B5EF4-FFF2-40B4-BE49-F238E27FC236}">
              <a16:creationId xmlns:a16="http://schemas.microsoft.com/office/drawing/2014/main" id="{00000000-0008-0000-0800-00005E000000}"/>
            </a:ext>
          </a:extLst>
        </xdr:cNvPr>
        <xdr:cNvSpPr txBox="1">
          <a:spLocks noChangeArrowheads="1"/>
        </xdr:cNvSpPr>
      </xdr:nvSpPr>
      <xdr:spPr bwMode="auto">
        <a:xfrm>
          <a:off x="9374909" y="7296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87</xdr:row>
      <xdr:rowOff>0</xdr:rowOff>
    </xdr:from>
    <xdr:ext cx="95250" cy="171450"/>
    <xdr:sp macro="" textlink="">
      <xdr:nvSpPr>
        <xdr:cNvPr id="95" name="Text Box 17">
          <a:extLst>
            <a:ext uri="{FF2B5EF4-FFF2-40B4-BE49-F238E27FC236}">
              <a16:creationId xmlns:a16="http://schemas.microsoft.com/office/drawing/2014/main" id="{00000000-0008-0000-0800-00005F000000}"/>
            </a:ext>
          </a:extLst>
        </xdr:cNvPr>
        <xdr:cNvSpPr txBox="1">
          <a:spLocks noChangeArrowheads="1"/>
        </xdr:cNvSpPr>
      </xdr:nvSpPr>
      <xdr:spPr bwMode="auto">
        <a:xfrm>
          <a:off x="9374909" y="7296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87</xdr:row>
      <xdr:rowOff>0</xdr:rowOff>
    </xdr:from>
    <xdr:ext cx="95250" cy="171450"/>
    <xdr:sp macro="" textlink="">
      <xdr:nvSpPr>
        <xdr:cNvPr id="96" name="Text Box 18">
          <a:extLst>
            <a:ext uri="{FF2B5EF4-FFF2-40B4-BE49-F238E27FC236}">
              <a16:creationId xmlns:a16="http://schemas.microsoft.com/office/drawing/2014/main" id="{00000000-0008-0000-0800-000060000000}"/>
            </a:ext>
          </a:extLst>
        </xdr:cNvPr>
        <xdr:cNvSpPr txBox="1">
          <a:spLocks noChangeArrowheads="1"/>
        </xdr:cNvSpPr>
      </xdr:nvSpPr>
      <xdr:spPr bwMode="auto">
        <a:xfrm>
          <a:off x="9374909" y="7296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87</xdr:row>
      <xdr:rowOff>0</xdr:rowOff>
    </xdr:from>
    <xdr:ext cx="95250" cy="171450"/>
    <xdr:sp macro="" textlink="">
      <xdr:nvSpPr>
        <xdr:cNvPr id="97" name="Text Box 19">
          <a:extLst>
            <a:ext uri="{FF2B5EF4-FFF2-40B4-BE49-F238E27FC236}">
              <a16:creationId xmlns:a16="http://schemas.microsoft.com/office/drawing/2014/main" id="{00000000-0008-0000-0800-000061000000}"/>
            </a:ext>
          </a:extLst>
        </xdr:cNvPr>
        <xdr:cNvSpPr txBox="1">
          <a:spLocks noChangeArrowheads="1"/>
        </xdr:cNvSpPr>
      </xdr:nvSpPr>
      <xdr:spPr bwMode="auto">
        <a:xfrm>
          <a:off x="9374909" y="7296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87</xdr:row>
      <xdr:rowOff>0</xdr:rowOff>
    </xdr:from>
    <xdr:ext cx="95250" cy="213632"/>
    <xdr:sp macro="" textlink="">
      <xdr:nvSpPr>
        <xdr:cNvPr id="98" name="Text Box 15">
          <a:extLst>
            <a:ext uri="{FF2B5EF4-FFF2-40B4-BE49-F238E27FC236}">
              <a16:creationId xmlns:a16="http://schemas.microsoft.com/office/drawing/2014/main" id="{00000000-0008-0000-0800-000062000000}"/>
            </a:ext>
          </a:extLst>
        </xdr:cNvPr>
        <xdr:cNvSpPr txBox="1">
          <a:spLocks noChangeArrowheads="1"/>
        </xdr:cNvSpPr>
      </xdr:nvSpPr>
      <xdr:spPr bwMode="auto">
        <a:xfrm>
          <a:off x="9374909" y="780155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99" name="Text Box 15">
          <a:extLst>
            <a:ext uri="{FF2B5EF4-FFF2-40B4-BE49-F238E27FC236}">
              <a16:creationId xmlns:a16="http://schemas.microsoft.com/office/drawing/2014/main" id="{00000000-0008-0000-0800-000063000000}"/>
            </a:ext>
          </a:extLst>
        </xdr:cNvPr>
        <xdr:cNvSpPr txBox="1">
          <a:spLocks noChangeArrowheads="1"/>
        </xdr:cNvSpPr>
      </xdr:nvSpPr>
      <xdr:spPr bwMode="auto">
        <a:xfrm>
          <a:off x="9374909" y="1164618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100" name="Text Box 15">
          <a:extLst>
            <a:ext uri="{FF2B5EF4-FFF2-40B4-BE49-F238E27FC236}">
              <a16:creationId xmlns:a16="http://schemas.microsoft.com/office/drawing/2014/main" id="{00000000-0008-0000-0800-000064000000}"/>
            </a:ext>
          </a:extLst>
        </xdr:cNvPr>
        <xdr:cNvSpPr txBox="1">
          <a:spLocks noChangeArrowheads="1"/>
        </xdr:cNvSpPr>
      </xdr:nvSpPr>
      <xdr:spPr bwMode="auto">
        <a:xfrm>
          <a:off x="9374909" y="1164618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101" name="Text Box 15">
          <a:extLst>
            <a:ext uri="{FF2B5EF4-FFF2-40B4-BE49-F238E27FC236}">
              <a16:creationId xmlns:a16="http://schemas.microsoft.com/office/drawing/2014/main" id="{00000000-0008-0000-0800-000065000000}"/>
            </a:ext>
          </a:extLst>
        </xdr:cNvPr>
        <xdr:cNvSpPr txBox="1">
          <a:spLocks noChangeArrowheads="1"/>
        </xdr:cNvSpPr>
      </xdr:nvSpPr>
      <xdr:spPr bwMode="auto">
        <a:xfrm>
          <a:off x="12790343" y="1164618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102" name="Text Box 15">
          <a:extLst>
            <a:ext uri="{FF2B5EF4-FFF2-40B4-BE49-F238E27FC236}">
              <a16:creationId xmlns:a16="http://schemas.microsoft.com/office/drawing/2014/main" id="{00000000-0008-0000-0800-000066000000}"/>
            </a:ext>
          </a:extLst>
        </xdr:cNvPr>
        <xdr:cNvSpPr txBox="1">
          <a:spLocks noChangeArrowheads="1"/>
        </xdr:cNvSpPr>
      </xdr:nvSpPr>
      <xdr:spPr bwMode="auto">
        <a:xfrm>
          <a:off x="12790343" y="1164618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87</xdr:row>
      <xdr:rowOff>0</xdr:rowOff>
    </xdr:from>
    <xdr:ext cx="95250" cy="213632"/>
    <xdr:sp macro="" textlink="">
      <xdr:nvSpPr>
        <xdr:cNvPr id="103" name="Text Box 15">
          <a:extLst>
            <a:ext uri="{FF2B5EF4-FFF2-40B4-BE49-F238E27FC236}">
              <a16:creationId xmlns:a16="http://schemas.microsoft.com/office/drawing/2014/main" id="{00000000-0008-0000-0800-000067000000}"/>
            </a:ext>
          </a:extLst>
        </xdr:cNvPr>
        <xdr:cNvSpPr txBox="1">
          <a:spLocks noChangeArrowheads="1"/>
        </xdr:cNvSpPr>
      </xdr:nvSpPr>
      <xdr:spPr bwMode="auto">
        <a:xfrm>
          <a:off x="50084182" y="1164618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87</xdr:row>
      <xdr:rowOff>0</xdr:rowOff>
    </xdr:from>
    <xdr:ext cx="95250" cy="213632"/>
    <xdr:sp macro="" textlink="">
      <xdr:nvSpPr>
        <xdr:cNvPr id="104" name="Text Box 15">
          <a:extLst>
            <a:ext uri="{FF2B5EF4-FFF2-40B4-BE49-F238E27FC236}">
              <a16:creationId xmlns:a16="http://schemas.microsoft.com/office/drawing/2014/main" id="{00000000-0008-0000-0800-000068000000}"/>
            </a:ext>
          </a:extLst>
        </xdr:cNvPr>
        <xdr:cNvSpPr txBox="1">
          <a:spLocks noChangeArrowheads="1"/>
        </xdr:cNvSpPr>
      </xdr:nvSpPr>
      <xdr:spPr bwMode="auto">
        <a:xfrm>
          <a:off x="50084182" y="1164618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105" name="Text Box 15">
          <a:extLst>
            <a:ext uri="{FF2B5EF4-FFF2-40B4-BE49-F238E27FC236}">
              <a16:creationId xmlns:a16="http://schemas.microsoft.com/office/drawing/2014/main" id="{00000000-0008-0000-0800-000069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106" name="Text Box 15">
          <a:extLst>
            <a:ext uri="{FF2B5EF4-FFF2-40B4-BE49-F238E27FC236}">
              <a16:creationId xmlns:a16="http://schemas.microsoft.com/office/drawing/2014/main" id="{00000000-0008-0000-0800-00006A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107" name="Text Box 15">
          <a:extLst>
            <a:ext uri="{FF2B5EF4-FFF2-40B4-BE49-F238E27FC236}">
              <a16:creationId xmlns:a16="http://schemas.microsoft.com/office/drawing/2014/main" id="{00000000-0008-0000-0800-00006B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108" name="Text Box 15">
          <a:extLst>
            <a:ext uri="{FF2B5EF4-FFF2-40B4-BE49-F238E27FC236}">
              <a16:creationId xmlns:a16="http://schemas.microsoft.com/office/drawing/2014/main" id="{00000000-0008-0000-0800-00006C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109" name="Text Box 15">
          <a:extLst>
            <a:ext uri="{FF2B5EF4-FFF2-40B4-BE49-F238E27FC236}">
              <a16:creationId xmlns:a16="http://schemas.microsoft.com/office/drawing/2014/main" id="{00000000-0008-0000-0800-00006D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110" name="Text Box 15">
          <a:extLst>
            <a:ext uri="{FF2B5EF4-FFF2-40B4-BE49-F238E27FC236}">
              <a16:creationId xmlns:a16="http://schemas.microsoft.com/office/drawing/2014/main" id="{00000000-0008-0000-0800-00006E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111" name="Text Box 15">
          <a:extLst>
            <a:ext uri="{FF2B5EF4-FFF2-40B4-BE49-F238E27FC236}">
              <a16:creationId xmlns:a16="http://schemas.microsoft.com/office/drawing/2014/main" id="{00000000-0008-0000-0800-00006F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112" name="Text Box 15">
          <a:extLst>
            <a:ext uri="{FF2B5EF4-FFF2-40B4-BE49-F238E27FC236}">
              <a16:creationId xmlns:a16="http://schemas.microsoft.com/office/drawing/2014/main" id="{00000000-0008-0000-0800-000070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113" name="Text Box 15">
          <a:extLst>
            <a:ext uri="{FF2B5EF4-FFF2-40B4-BE49-F238E27FC236}">
              <a16:creationId xmlns:a16="http://schemas.microsoft.com/office/drawing/2014/main" id="{00000000-0008-0000-0800-000071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114" name="Text Box 15">
          <a:extLst>
            <a:ext uri="{FF2B5EF4-FFF2-40B4-BE49-F238E27FC236}">
              <a16:creationId xmlns:a16="http://schemas.microsoft.com/office/drawing/2014/main" id="{00000000-0008-0000-0800-000072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115" name="Text Box 15">
          <a:extLst>
            <a:ext uri="{FF2B5EF4-FFF2-40B4-BE49-F238E27FC236}">
              <a16:creationId xmlns:a16="http://schemas.microsoft.com/office/drawing/2014/main" id="{00000000-0008-0000-0800-000073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116" name="Text Box 15">
          <a:extLst>
            <a:ext uri="{FF2B5EF4-FFF2-40B4-BE49-F238E27FC236}">
              <a16:creationId xmlns:a16="http://schemas.microsoft.com/office/drawing/2014/main" id="{00000000-0008-0000-0800-000074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117" name="Text Box 15">
          <a:extLst>
            <a:ext uri="{FF2B5EF4-FFF2-40B4-BE49-F238E27FC236}">
              <a16:creationId xmlns:a16="http://schemas.microsoft.com/office/drawing/2014/main" id="{00000000-0008-0000-0800-000075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118" name="Text Box 15">
          <a:extLst>
            <a:ext uri="{FF2B5EF4-FFF2-40B4-BE49-F238E27FC236}">
              <a16:creationId xmlns:a16="http://schemas.microsoft.com/office/drawing/2014/main" id="{00000000-0008-0000-0800-000076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119" name="Text Box 15">
          <a:extLst>
            <a:ext uri="{FF2B5EF4-FFF2-40B4-BE49-F238E27FC236}">
              <a16:creationId xmlns:a16="http://schemas.microsoft.com/office/drawing/2014/main" id="{00000000-0008-0000-0800-00007700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120" name="Text Box 15">
          <a:extLst>
            <a:ext uri="{FF2B5EF4-FFF2-40B4-BE49-F238E27FC236}">
              <a16:creationId xmlns:a16="http://schemas.microsoft.com/office/drawing/2014/main" id="{00000000-0008-0000-0800-00007800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121" name="Text Box 15">
          <a:extLst>
            <a:ext uri="{FF2B5EF4-FFF2-40B4-BE49-F238E27FC236}">
              <a16:creationId xmlns:a16="http://schemas.microsoft.com/office/drawing/2014/main" id="{00000000-0008-0000-0800-00007900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122" name="Text Box 15">
          <a:extLst>
            <a:ext uri="{FF2B5EF4-FFF2-40B4-BE49-F238E27FC236}">
              <a16:creationId xmlns:a16="http://schemas.microsoft.com/office/drawing/2014/main" id="{00000000-0008-0000-0800-00007A00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123" name="Text Box 15">
          <a:extLst>
            <a:ext uri="{FF2B5EF4-FFF2-40B4-BE49-F238E27FC236}">
              <a16:creationId xmlns:a16="http://schemas.microsoft.com/office/drawing/2014/main" id="{00000000-0008-0000-0800-00007B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124" name="Text Box 15">
          <a:extLst>
            <a:ext uri="{FF2B5EF4-FFF2-40B4-BE49-F238E27FC236}">
              <a16:creationId xmlns:a16="http://schemas.microsoft.com/office/drawing/2014/main" id="{00000000-0008-0000-0800-00007C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125" name="Text Box 15">
          <a:extLst>
            <a:ext uri="{FF2B5EF4-FFF2-40B4-BE49-F238E27FC236}">
              <a16:creationId xmlns:a16="http://schemas.microsoft.com/office/drawing/2014/main" id="{00000000-0008-0000-0800-00007D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126" name="Text Box 15">
          <a:extLst>
            <a:ext uri="{FF2B5EF4-FFF2-40B4-BE49-F238E27FC236}">
              <a16:creationId xmlns:a16="http://schemas.microsoft.com/office/drawing/2014/main" id="{00000000-0008-0000-0800-00007E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127" name="Text Box 15">
          <a:extLst>
            <a:ext uri="{FF2B5EF4-FFF2-40B4-BE49-F238E27FC236}">
              <a16:creationId xmlns:a16="http://schemas.microsoft.com/office/drawing/2014/main" id="{00000000-0008-0000-0800-00007F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128" name="Text Box 15">
          <a:extLst>
            <a:ext uri="{FF2B5EF4-FFF2-40B4-BE49-F238E27FC236}">
              <a16:creationId xmlns:a16="http://schemas.microsoft.com/office/drawing/2014/main" id="{00000000-0008-0000-0800-000080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129" name="Text Box 15">
          <a:extLst>
            <a:ext uri="{FF2B5EF4-FFF2-40B4-BE49-F238E27FC236}">
              <a16:creationId xmlns:a16="http://schemas.microsoft.com/office/drawing/2014/main" id="{00000000-0008-0000-0800-000081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130" name="Text Box 15">
          <a:extLst>
            <a:ext uri="{FF2B5EF4-FFF2-40B4-BE49-F238E27FC236}">
              <a16:creationId xmlns:a16="http://schemas.microsoft.com/office/drawing/2014/main" id="{00000000-0008-0000-0800-000082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131" name="Text Box 15">
          <a:extLst>
            <a:ext uri="{FF2B5EF4-FFF2-40B4-BE49-F238E27FC236}">
              <a16:creationId xmlns:a16="http://schemas.microsoft.com/office/drawing/2014/main" id="{00000000-0008-0000-0800-000083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132" name="Text Box 15">
          <a:extLst>
            <a:ext uri="{FF2B5EF4-FFF2-40B4-BE49-F238E27FC236}">
              <a16:creationId xmlns:a16="http://schemas.microsoft.com/office/drawing/2014/main" id="{00000000-0008-0000-0800-000084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133" name="Text Box 15">
          <a:extLst>
            <a:ext uri="{FF2B5EF4-FFF2-40B4-BE49-F238E27FC236}">
              <a16:creationId xmlns:a16="http://schemas.microsoft.com/office/drawing/2014/main" id="{00000000-0008-0000-0800-000085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134" name="Text Box 15">
          <a:extLst>
            <a:ext uri="{FF2B5EF4-FFF2-40B4-BE49-F238E27FC236}">
              <a16:creationId xmlns:a16="http://schemas.microsoft.com/office/drawing/2014/main" id="{00000000-0008-0000-0800-000086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135" name="Text Box 15">
          <a:extLst>
            <a:ext uri="{FF2B5EF4-FFF2-40B4-BE49-F238E27FC236}">
              <a16:creationId xmlns:a16="http://schemas.microsoft.com/office/drawing/2014/main" id="{00000000-0008-0000-0800-000087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136" name="Text Box 15">
          <a:extLst>
            <a:ext uri="{FF2B5EF4-FFF2-40B4-BE49-F238E27FC236}">
              <a16:creationId xmlns:a16="http://schemas.microsoft.com/office/drawing/2014/main" id="{00000000-0008-0000-0800-000088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137" name="Text Box 15">
          <a:extLst>
            <a:ext uri="{FF2B5EF4-FFF2-40B4-BE49-F238E27FC236}">
              <a16:creationId xmlns:a16="http://schemas.microsoft.com/office/drawing/2014/main" id="{00000000-0008-0000-0800-00008900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138" name="Text Box 15">
          <a:extLst>
            <a:ext uri="{FF2B5EF4-FFF2-40B4-BE49-F238E27FC236}">
              <a16:creationId xmlns:a16="http://schemas.microsoft.com/office/drawing/2014/main" id="{00000000-0008-0000-0800-00008A00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139" name="Text Box 15">
          <a:extLst>
            <a:ext uri="{FF2B5EF4-FFF2-40B4-BE49-F238E27FC236}">
              <a16:creationId xmlns:a16="http://schemas.microsoft.com/office/drawing/2014/main" id="{00000000-0008-0000-0800-00008B00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140" name="Text Box 15">
          <a:extLst>
            <a:ext uri="{FF2B5EF4-FFF2-40B4-BE49-F238E27FC236}">
              <a16:creationId xmlns:a16="http://schemas.microsoft.com/office/drawing/2014/main" id="{00000000-0008-0000-0800-00008C00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141" name="Text Box 15">
          <a:extLst>
            <a:ext uri="{FF2B5EF4-FFF2-40B4-BE49-F238E27FC236}">
              <a16:creationId xmlns:a16="http://schemas.microsoft.com/office/drawing/2014/main" id="{00000000-0008-0000-0800-00008D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142" name="Text Box 15">
          <a:extLst>
            <a:ext uri="{FF2B5EF4-FFF2-40B4-BE49-F238E27FC236}">
              <a16:creationId xmlns:a16="http://schemas.microsoft.com/office/drawing/2014/main" id="{00000000-0008-0000-0800-00008E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143" name="Text Box 15">
          <a:extLst>
            <a:ext uri="{FF2B5EF4-FFF2-40B4-BE49-F238E27FC236}">
              <a16:creationId xmlns:a16="http://schemas.microsoft.com/office/drawing/2014/main" id="{00000000-0008-0000-0800-00008F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144" name="Text Box 15">
          <a:extLst>
            <a:ext uri="{FF2B5EF4-FFF2-40B4-BE49-F238E27FC236}">
              <a16:creationId xmlns:a16="http://schemas.microsoft.com/office/drawing/2014/main" id="{00000000-0008-0000-0800-000090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145" name="Text Box 15">
          <a:extLst>
            <a:ext uri="{FF2B5EF4-FFF2-40B4-BE49-F238E27FC236}">
              <a16:creationId xmlns:a16="http://schemas.microsoft.com/office/drawing/2014/main" id="{00000000-0008-0000-0800-000091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146" name="Text Box 15">
          <a:extLst>
            <a:ext uri="{FF2B5EF4-FFF2-40B4-BE49-F238E27FC236}">
              <a16:creationId xmlns:a16="http://schemas.microsoft.com/office/drawing/2014/main" id="{00000000-0008-0000-0800-000092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147" name="Text Box 15">
          <a:extLst>
            <a:ext uri="{FF2B5EF4-FFF2-40B4-BE49-F238E27FC236}">
              <a16:creationId xmlns:a16="http://schemas.microsoft.com/office/drawing/2014/main" id="{00000000-0008-0000-0800-000093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148" name="Text Box 15">
          <a:extLst>
            <a:ext uri="{FF2B5EF4-FFF2-40B4-BE49-F238E27FC236}">
              <a16:creationId xmlns:a16="http://schemas.microsoft.com/office/drawing/2014/main" id="{00000000-0008-0000-0800-000094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149" name="Text Box 15">
          <a:extLst>
            <a:ext uri="{FF2B5EF4-FFF2-40B4-BE49-F238E27FC236}">
              <a16:creationId xmlns:a16="http://schemas.microsoft.com/office/drawing/2014/main" id="{00000000-0008-0000-0800-000095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150" name="Text Box 15">
          <a:extLst>
            <a:ext uri="{FF2B5EF4-FFF2-40B4-BE49-F238E27FC236}">
              <a16:creationId xmlns:a16="http://schemas.microsoft.com/office/drawing/2014/main" id="{00000000-0008-0000-0800-000096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151" name="Text Box 15">
          <a:extLst>
            <a:ext uri="{FF2B5EF4-FFF2-40B4-BE49-F238E27FC236}">
              <a16:creationId xmlns:a16="http://schemas.microsoft.com/office/drawing/2014/main" id="{00000000-0008-0000-0800-000097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152" name="Text Box 15">
          <a:extLst>
            <a:ext uri="{FF2B5EF4-FFF2-40B4-BE49-F238E27FC236}">
              <a16:creationId xmlns:a16="http://schemas.microsoft.com/office/drawing/2014/main" id="{00000000-0008-0000-0800-000098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153" name="Text Box 15">
          <a:extLst>
            <a:ext uri="{FF2B5EF4-FFF2-40B4-BE49-F238E27FC236}">
              <a16:creationId xmlns:a16="http://schemas.microsoft.com/office/drawing/2014/main" id="{00000000-0008-0000-0800-000099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154" name="Text Box 15">
          <a:extLst>
            <a:ext uri="{FF2B5EF4-FFF2-40B4-BE49-F238E27FC236}">
              <a16:creationId xmlns:a16="http://schemas.microsoft.com/office/drawing/2014/main" id="{00000000-0008-0000-0800-00009A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155" name="Text Box 15">
          <a:extLst>
            <a:ext uri="{FF2B5EF4-FFF2-40B4-BE49-F238E27FC236}">
              <a16:creationId xmlns:a16="http://schemas.microsoft.com/office/drawing/2014/main" id="{00000000-0008-0000-0800-00009B00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156" name="Text Box 15">
          <a:extLst>
            <a:ext uri="{FF2B5EF4-FFF2-40B4-BE49-F238E27FC236}">
              <a16:creationId xmlns:a16="http://schemas.microsoft.com/office/drawing/2014/main" id="{00000000-0008-0000-0800-00009C00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157" name="Text Box 15">
          <a:extLst>
            <a:ext uri="{FF2B5EF4-FFF2-40B4-BE49-F238E27FC236}">
              <a16:creationId xmlns:a16="http://schemas.microsoft.com/office/drawing/2014/main" id="{00000000-0008-0000-0800-00009D00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158" name="Text Box 15">
          <a:extLst>
            <a:ext uri="{FF2B5EF4-FFF2-40B4-BE49-F238E27FC236}">
              <a16:creationId xmlns:a16="http://schemas.microsoft.com/office/drawing/2014/main" id="{00000000-0008-0000-0800-00009E00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159" name="Text Box 15">
          <a:extLst>
            <a:ext uri="{FF2B5EF4-FFF2-40B4-BE49-F238E27FC236}">
              <a16:creationId xmlns:a16="http://schemas.microsoft.com/office/drawing/2014/main" id="{00000000-0008-0000-0800-00009F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160" name="Text Box 15">
          <a:extLst>
            <a:ext uri="{FF2B5EF4-FFF2-40B4-BE49-F238E27FC236}">
              <a16:creationId xmlns:a16="http://schemas.microsoft.com/office/drawing/2014/main" id="{00000000-0008-0000-0800-0000A0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161" name="Text Box 15">
          <a:extLst>
            <a:ext uri="{FF2B5EF4-FFF2-40B4-BE49-F238E27FC236}">
              <a16:creationId xmlns:a16="http://schemas.microsoft.com/office/drawing/2014/main" id="{00000000-0008-0000-0800-0000A1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162" name="Text Box 15">
          <a:extLst>
            <a:ext uri="{FF2B5EF4-FFF2-40B4-BE49-F238E27FC236}">
              <a16:creationId xmlns:a16="http://schemas.microsoft.com/office/drawing/2014/main" id="{00000000-0008-0000-0800-0000A2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163" name="Text Box 15">
          <a:extLst>
            <a:ext uri="{FF2B5EF4-FFF2-40B4-BE49-F238E27FC236}">
              <a16:creationId xmlns:a16="http://schemas.microsoft.com/office/drawing/2014/main" id="{00000000-0008-0000-0800-0000A3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164" name="Text Box 15">
          <a:extLst>
            <a:ext uri="{FF2B5EF4-FFF2-40B4-BE49-F238E27FC236}">
              <a16:creationId xmlns:a16="http://schemas.microsoft.com/office/drawing/2014/main" id="{00000000-0008-0000-0800-0000A4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165" name="Text Box 15">
          <a:extLst>
            <a:ext uri="{FF2B5EF4-FFF2-40B4-BE49-F238E27FC236}">
              <a16:creationId xmlns:a16="http://schemas.microsoft.com/office/drawing/2014/main" id="{00000000-0008-0000-0800-0000A5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166" name="Text Box 15">
          <a:extLst>
            <a:ext uri="{FF2B5EF4-FFF2-40B4-BE49-F238E27FC236}">
              <a16:creationId xmlns:a16="http://schemas.microsoft.com/office/drawing/2014/main" id="{00000000-0008-0000-0800-0000A6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167" name="Text Box 15">
          <a:extLst>
            <a:ext uri="{FF2B5EF4-FFF2-40B4-BE49-F238E27FC236}">
              <a16:creationId xmlns:a16="http://schemas.microsoft.com/office/drawing/2014/main" id="{00000000-0008-0000-0800-0000A7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168" name="Text Box 15">
          <a:extLst>
            <a:ext uri="{FF2B5EF4-FFF2-40B4-BE49-F238E27FC236}">
              <a16:creationId xmlns:a16="http://schemas.microsoft.com/office/drawing/2014/main" id="{00000000-0008-0000-0800-0000A8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169" name="Text Box 15">
          <a:extLst>
            <a:ext uri="{FF2B5EF4-FFF2-40B4-BE49-F238E27FC236}">
              <a16:creationId xmlns:a16="http://schemas.microsoft.com/office/drawing/2014/main" id="{00000000-0008-0000-0800-0000A9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170" name="Text Box 15">
          <a:extLst>
            <a:ext uri="{FF2B5EF4-FFF2-40B4-BE49-F238E27FC236}">
              <a16:creationId xmlns:a16="http://schemas.microsoft.com/office/drawing/2014/main" id="{00000000-0008-0000-0800-0000AA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171" name="Text Box 15">
          <a:extLst>
            <a:ext uri="{FF2B5EF4-FFF2-40B4-BE49-F238E27FC236}">
              <a16:creationId xmlns:a16="http://schemas.microsoft.com/office/drawing/2014/main" id="{00000000-0008-0000-0800-0000AB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172" name="Text Box 15">
          <a:extLst>
            <a:ext uri="{FF2B5EF4-FFF2-40B4-BE49-F238E27FC236}">
              <a16:creationId xmlns:a16="http://schemas.microsoft.com/office/drawing/2014/main" id="{00000000-0008-0000-0800-0000AC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173" name="Text Box 15">
          <a:extLst>
            <a:ext uri="{FF2B5EF4-FFF2-40B4-BE49-F238E27FC236}">
              <a16:creationId xmlns:a16="http://schemas.microsoft.com/office/drawing/2014/main" id="{00000000-0008-0000-0800-0000AD00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174" name="Text Box 15">
          <a:extLst>
            <a:ext uri="{FF2B5EF4-FFF2-40B4-BE49-F238E27FC236}">
              <a16:creationId xmlns:a16="http://schemas.microsoft.com/office/drawing/2014/main" id="{00000000-0008-0000-0800-0000AE00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175" name="Text Box 15">
          <a:extLst>
            <a:ext uri="{FF2B5EF4-FFF2-40B4-BE49-F238E27FC236}">
              <a16:creationId xmlns:a16="http://schemas.microsoft.com/office/drawing/2014/main" id="{00000000-0008-0000-0800-0000AF00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176" name="Text Box 15">
          <a:extLst>
            <a:ext uri="{FF2B5EF4-FFF2-40B4-BE49-F238E27FC236}">
              <a16:creationId xmlns:a16="http://schemas.microsoft.com/office/drawing/2014/main" id="{00000000-0008-0000-0800-0000B000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177" name="Text Box 15">
          <a:extLst>
            <a:ext uri="{FF2B5EF4-FFF2-40B4-BE49-F238E27FC236}">
              <a16:creationId xmlns:a16="http://schemas.microsoft.com/office/drawing/2014/main" id="{00000000-0008-0000-0800-0000B1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178" name="Text Box 15">
          <a:extLst>
            <a:ext uri="{FF2B5EF4-FFF2-40B4-BE49-F238E27FC236}">
              <a16:creationId xmlns:a16="http://schemas.microsoft.com/office/drawing/2014/main" id="{00000000-0008-0000-0800-0000B2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179" name="Text Box 15">
          <a:extLst>
            <a:ext uri="{FF2B5EF4-FFF2-40B4-BE49-F238E27FC236}">
              <a16:creationId xmlns:a16="http://schemas.microsoft.com/office/drawing/2014/main" id="{00000000-0008-0000-0800-0000B3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180" name="Text Box 15">
          <a:extLst>
            <a:ext uri="{FF2B5EF4-FFF2-40B4-BE49-F238E27FC236}">
              <a16:creationId xmlns:a16="http://schemas.microsoft.com/office/drawing/2014/main" id="{00000000-0008-0000-0800-0000B4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181" name="Text Box 15">
          <a:extLst>
            <a:ext uri="{FF2B5EF4-FFF2-40B4-BE49-F238E27FC236}">
              <a16:creationId xmlns:a16="http://schemas.microsoft.com/office/drawing/2014/main" id="{00000000-0008-0000-0800-0000B5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182" name="Text Box 15">
          <a:extLst>
            <a:ext uri="{FF2B5EF4-FFF2-40B4-BE49-F238E27FC236}">
              <a16:creationId xmlns:a16="http://schemas.microsoft.com/office/drawing/2014/main" id="{00000000-0008-0000-0800-0000B6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183" name="Text Box 15">
          <a:extLst>
            <a:ext uri="{FF2B5EF4-FFF2-40B4-BE49-F238E27FC236}">
              <a16:creationId xmlns:a16="http://schemas.microsoft.com/office/drawing/2014/main" id="{00000000-0008-0000-0800-0000B7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184" name="Text Box 15">
          <a:extLst>
            <a:ext uri="{FF2B5EF4-FFF2-40B4-BE49-F238E27FC236}">
              <a16:creationId xmlns:a16="http://schemas.microsoft.com/office/drawing/2014/main" id="{00000000-0008-0000-0800-0000B8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185" name="Text Box 15">
          <a:extLst>
            <a:ext uri="{FF2B5EF4-FFF2-40B4-BE49-F238E27FC236}">
              <a16:creationId xmlns:a16="http://schemas.microsoft.com/office/drawing/2014/main" id="{00000000-0008-0000-0800-0000B9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186" name="Text Box 15">
          <a:extLst>
            <a:ext uri="{FF2B5EF4-FFF2-40B4-BE49-F238E27FC236}">
              <a16:creationId xmlns:a16="http://schemas.microsoft.com/office/drawing/2014/main" id="{00000000-0008-0000-0800-0000BA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187" name="Text Box 15">
          <a:extLst>
            <a:ext uri="{FF2B5EF4-FFF2-40B4-BE49-F238E27FC236}">
              <a16:creationId xmlns:a16="http://schemas.microsoft.com/office/drawing/2014/main" id="{00000000-0008-0000-0800-0000BB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188" name="Text Box 15">
          <a:extLst>
            <a:ext uri="{FF2B5EF4-FFF2-40B4-BE49-F238E27FC236}">
              <a16:creationId xmlns:a16="http://schemas.microsoft.com/office/drawing/2014/main" id="{00000000-0008-0000-0800-0000BC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189" name="Text Box 15">
          <a:extLst>
            <a:ext uri="{FF2B5EF4-FFF2-40B4-BE49-F238E27FC236}">
              <a16:creationId xmlns:a16="http://schemas.microsoft.com/office/drawing/2014/main" id="{00000000-0008-0000-0800-0000BD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190" name="Text Box 15">
          <a:extLst>
            <a:ext uri="{FF2B5EF4-FFF2-40B4-BE49-F238E27FC236}">
              <a16:creationId xmlns:a16="http://schemas.microsoft.com/office/drawing/2014/main" id="{00000000-0008-0000-0800-0000BE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191" name="Text Box 15">
          <a:extLst>
            <a:ext uri="{FF2B5EF4-FFF2-40B4-BE49-F238E27FC236}">
              <a16:creationId xmlns:a16="http://schemas.microsoft.com/office/drawing/2014/main" id="{00000000-0008-0000-0800-0000BF00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192" name="Text Box 15">
          <a:extLst>
            <a:ext uri="{FF2B5EF4-FFF2-40B4-BE49-F238E27FC236}">
              <a16:creationId xmlns:a16="http://schemas.microsoft.com/office/drawing/2014/main" id="{00000000-0008-0000-0800-0000C000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193" name="Text Box 15">
          <a:extLst>
            <a:ext uri="{FF2B5EF4-FFF2-40B4-BE49-F238E27FC236}">
              <a16:creationId xmlns:a16="http://schemas.microsoft.com/office/drawing/2014/main" id="{00000000-0008-0000-0800-0000C100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194" name="Text Box 15">
          <a:extLst>
            <a:ext uri="{FF2B5EF4-FFF2-40B4-BE49-F238E27FC236}">
              <a16:creationId xmlns:a16="http://schemas.microsoft.com/office/drawing/2014/main" id="{00000000-0008-0000-0800-0000C200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195" name="Text Box 15">
          <a:extLst>
            <a:ext uri="{FF2B5EF4-FFF2-40B4-BE49-F238E27FC236}">
              <a16:creationId xmlns:a16="http://schemas.microsoft.com/office/drawing/2014/main" id="{00000000-0008-0000-0800-0000C3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196" name="Text Box 15">
          <a:extLst>
            <a:ext uri="{FF2B5EF4-FFF2-40B4-BE49-F238E27FC236}">
              <a16:creationId xmlns:a16="http://schemas.microsoft.com/office/drawing/2014/main" id="{00000000-0008-0000-0800-0000C4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197" name="Text Box 15">
          <a:extLst>
            <a:ext uri="{FF2B5EF4-FFF2-40B4-BE49-F238E27FC236}">
              <a16:creationId xmlns:a16="http://schemas.microsoft.com/office/drawing/2014/main" id="{00000000-0008-0000-0800-0000C5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198" name="Text Box 15">
          <a:extLst>
            <a:ext uri="{FF2B5EF4-FFF2-40B4-BE49-F238E27FC236}">
              <a16:creationId xmlns:a16="http://schemas.microsoft.com/office/drawing/2014/main" id="{00000000-0008-0000-0800-0000C6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199" name="Text Box 15">
          <a:extLst>
            <a:ext uri="{FF2B5EF4-FFF2-40B4-BE49-F238E27FC236}">
              <a16:creationId xmlns:a16="http://schemas.microsoft.com/office/drawing/2014/main" id="{00000000-0008-0000-0800-0000C7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200" name="Text Box 15">
          <a:extLst>
            <a:ext uri="{FF2B5EF4-FFF2-40B4-BE49-F238E27FC236}">
              <a16:creationId xmlns:a16="http://schemas.microsoft.com/office/drawing/2014/main" id="{00000000-0008-0000-0800-0000C8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201" name="Text Box 15">
          <a:extLst>
            <a:ext uri="{FF2B5EF4-FFF2-40B4-BE49-F238E27FC236}">
              <a16:creationId xmlns:a16="http://schemas.microsoft.com/office/drawing/2014/main" id="{00000000-0008-0000-0800-0000C9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202" name="Text Box 15">
          <a:extLst>
            <a:ext uri="{FF2B5EF4-FFF2-40B4-BE49-F238E27FC236}">
              <a16:creationId xmlns:a16="http://schemas.microsoft.com/office/drawing/2014/main" id="{00000000-0008-0000-0800-0000CA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203" name="Text Box 15">
          <a:extLst>
            <a:ext uri="{FF2B5EF4-FFF2-40B4-BE49-F238E27FC236}">
              <a16:creationId xmlns:a16="http://schemas.microsoft.com/office/drawing/2014/main" id="{00000000-0008-0000-0800-0000CB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204" name="Text Box 15">
          <a:extLst>
            <a:ext uri="{FF2B5EF4-FFF2-40B4-BE49-F238E27FC236}">
              <a16:creationId xmlns:a16="http://schemas.microsoft.com/office/drawing/2014/main" id="{00000000-0008-0000-0800-0000CC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205" name="Text Box 15">
          <a:extLst>
            <a:ext uri="{FF2B5EF4-FFF2-40B4-BE49-F238E27FC236}">
              <a16:creationId xmlns:a16="http://schemas.microsoft.com/office/drawing/2014/main" id="{00000000-0008-0000-0800-0000CD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206" name="Text Box 15">
          <a:extLst>
            <a:ext uri="{FF2B5EF4-FFF2-40B4-BE49-F238E27FC236}">
              <a16:creationId xmlns:a16="http://schemas.microsoft.com/office/drawing/2014/main" id="{00000000-0008-0000-0800-0000CE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207" name="Text Box 15">
          <a:extLst>
            <a:ext uri="{FF2B5EF4-FFF2-40B4-BE49-F238E27FC236}">
              <a16:creationId xmlns:a16="http://schemas.microsoft.com/office/drawing/2014/main" id="{00000000-0008-0000-0800-0000CF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208" name="Text Box 15">
          <a:extLst>
            <a:ext uri="{FF2B5EF4-FFF2-40B4-BE49-F238E27FC236}">
              <a16:creationId xmlns:a16="http://schemas.microsoft.com/office/drawing/2014/main" id="{00000000-0008-0000-0800-0000D0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209" name="Text Box 15">
          <a:extLst>
            <a:ext uri="{FF2B5EF4-FFF2-40B4-BE49-F238E27FC236}">
              <a16:creationId xmlns:a16="http://schemas.microsoft.com/office/drawing/2014/main" id="{00000000-0008-0000-0800-0000D100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210" name="Text Box 15">
          <a:extLst>
            <a:ext uri="{FF2B5EF4-FFF2-40B4-BE49-F238E27FC236}">
              <a16:creationId xmlns:a16="http://schemas.microsoft.com/office/drawing/2014/main" id="{00000000-0008-0000-0800-0000D200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211" name="Text Box 15">
          <a:extLst>
            <a:ext uri="{FF2B5EF4-FFF2-40B4-BE49-F238E27FC236}">
              <a16:creationId xmlns:a16="http://schemas.microsoft.com/office/drawing/2014/main" id="{00000000-0008-0000-0800-0000D300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212" name="Text Box 15">
          <a:extLst>
            <a:ext uri="{FF2B5EF4-FFF2-40B4-BE49-F238E27FC236}">
              <a16:creationId xmlns:a16="http://schemas.microsoft.com/office/drawing/2014/main" id="{00000000-0008-0000-0800-0000D400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213" name="Text Box 15">
          <a:extLst>
            <a:ext uri="{FF2B5EF4-FFF2-40B4-BE49-F238E27FC236}">
              <a16:creationId xmlns:a16="http://schemas.microsoft.com/office/drawing/2014/main" id="{00000000-0008-0000-0800-0000D5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214" name="Text Box 15">
          <a:extLst>
            <a:ext uri="{FF2B5EF4-FFF2-40B4-BE49-F238E27FC236}">
              <a16:creationId xmlns:a16="http://schemas.microsoft.com/office/drawing/2014/main" id="{00000000-0008-0000-0800-0000D6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215" name="Text Box 15">
          <a:extLst>
            <a:ext uri="{FF2B5EF4-FFF2-40B4-BE49-F238E27FC236}">
              <a16:creationId xmlns:a16="http://schemas.microsoft.com/office/drawing/2014/main" id="{00000000-0008-0000-0800-0000D7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216" name="Text Box 15">
          <a:extLst>
            <a:ext uri="{FF2B5EF4-FFF2-40B4-BE49-F238E27FC236}">
              <a16:creationId xmlns:a16="http://schemas.microsoft.com/office/drawing/2014/main" id="{00000000-0008-0000-0800-0000D8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217" name="Text Box 15">
          <a:extLst>
            <a:ext uri="{FF2B5EF4-FFF2-40B4-BE49-F238E27FC236}">
              <a16:creationId xmlns:a16="http://schemas.microsoft.com/office/drawing/2014/main" id="{00000000-0008-0000-0800-0000D9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218" name="Text Box 15">
          <a:extLst>
            <a:ext uri="{FF2B5EF4-FFF2-40B4-BE49-F238E27FC236}">
              <a16:creationId xmlns:a16="http://schemas.microsoft.com/office/drawing/2014/main" id="{00000000-0008-0000-0800-0000DA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219" name="Text Box 15">
          <a:extLst>
            <a:ext uri="{FF2B5EF4-FFF2-40B4-BE49-F238E27FC236}">
              <a16:creationId xmlns:a16="http://schemas.microsoft.com/office/drawing/2014/main" id="{00000000-0008-0000-0800-0000DB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220" name="Text Box 15">
          <a:extLst>
            <a:ext uri="{FF2B5EF4-FFF2-40B4-BE49-F238E27FC236}">
              <a16:creationId xmlns:a16="http://schemas.microsoft.com/office/drawing/2014/main" id="{00000000-0008-0000-0800-0000DC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221" name="Text Box 15">
          <a:extLst>
            <a:ext uri="{FF2B5EF4-FFF2-40B4-BE49-F238E27FC236}">
              <a16:creationId xmlns:a16="http://schemas.microsoft.com/office/drawing/2014/main" id="{00000000-0008-0000-0800-0000DD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222" name="Text Box 15">
          <a:extLst>
            <a:ext uri="{FF2B5EF4-FFF2-40B4-BE49-F238E27FC236}">
              <a16:creationId xmlns:a16="http://schemas.microsoft.com/office/drawing/2014/main" id="{00000000-0008-0000-0800-0000DE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223" name="Text Box 15">
          <a:extLst>
            <a:ext uri="{FF2B5EF4-FFF2-40B4-BE49-F238E27FC236}">
              <a16:creationId xmlns:a16="http://schemas.microsoft.com/office/drawing/2014/main" id="{00000000-0008-0000-0800-0000DF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224" name="Text Box 15">
          <a:extLst>
            <a:ext uri="{FF2B5EF4-FFF2-40B4-BE49-F238E27FC236}">
              <a16:creationId xmlns:a16="http://schemas.microsoft.com/office/drawing/2014/main" id="{00000000-0008-0000-0800-0000E0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225" name="Text Box 15">
          <a:extLst>
            <a:ext uri="{FF2B5EF4-FFF2-40B4-BE49-F238E27FC236}">
              <a16:creationId xmlns:a16="http://schemas.microsoft.com/office/drawing/2014/main" id="{00000000-0008-0000-0800-0000E1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226" name="Text Box 15">
          <a:extLst>
            <a:ext uri="{FF2B5EF4-FFF2-40B4-BE49-F238E27FC236}">
              <a16:creationId xmlns:a16="http://schemas.microsoft.com/office/drawing/2014/main" id="{00000000-0008-0000-0800-0000E2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227" name="Text Box 15">
          <a:extLst>
            <a:ext uri="{FF2B5EF4-FFF2-40B4-BE49-F238E27FC236}">
              <a16:creationId xmlns:a16="http://schemas.microsoft.com/office/drawing/2014/main" id="{00000000-0008-0000-0800-0000E300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228" name="Text Box 15">
          <a:extLst>
            <a:ext uri="{FF2B5EF4-FFF2-40B4-BE49-F238E27FC236}">
              <a16:creationId xmlns:a16="http://schemas.microsoft.com/office/drawing/2014/main" id="{00000000-0008-0000-0800-0000E400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229" name="Text Box 15">
          <a:extLst>
            <a:ext uri="{FF2B5EF4-FFF2-40B4-BE49-F238E27FC236}">
              <a16:creationId xmlns:a16="http://schemas.microsoft.com/office/drawing/2014/main" id="{00000000-0008-0000-0800-0000E500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230" name="Text Box 15">
          <a:extLst>
            <a:ext uri="{FF2B5EF4-FFF2-40B4-BE49-F238E27FC236}">
              <a16:creationId xmlns:a16="http://schemas.microsoft.com/office/drawing/2014/main" id="{00000000-0008-0000-0800-0000E600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231" name="Text Box 15">
          <a:extLst>
            <a:ext uri="{FF2B5EF4-FFF2-40B4-BE49-F238E27FC236}">
              <a16:creationId xmlns:a16="http://schemas.microsoft.com/office/drawing/2014/main" id="{00000000-0008-0000-0800-0000E7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232" name="Text Box 15">
          <a:extLst>
            <a:ext uri="{FF2B5EF4-FFF2-40B4-BE49-F238E27FC236}">
              <a16:creationId xmlns:a16="http://schemas.microsoft.com/office/drawing/2014/main" id="{00000000-0008-0000-0800-0000E8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233" name="Text Box 15">
          <a:extLst>
            <a:ext uri="{FF2B5EF4-FFF2-40B4-BE49-F238E27FC236}">
              <a16:creationId xmlns:a16="http://schemas.microsoft.com/office/drawing/2014/main" id="{00000000-0008-0000-0800-0000E9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234" name="Text Box 15">
          <a:extLst>
            <a:ext uri="{FF2B5EF4-FFF2-40B4-BE49-F238E27FC236}">
              <a16:creationId xmlns:a16="http://schemas.microsoft.com/office/drawing/2014/main" id="{00000000-0008-0000-0800-0000EA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235" name="Text Box 15">
          <a:extLst>
            <a:ext uri="{FF2B5EF4-FFF2-40B4-BE49-F238E27FC236}">
              <a16:creationId xmlns:a16="http://schemas.microsoft.com/office/drawing/2014/main" id="{00000000-0008-0000-0800-0000EB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236" name="Text Box 15">
          <a:extLst>
            <a:ext uri="{FF2B5EF4-FFF2-40B4-BE49-F238E27FC236}">
              <a16:creationId xmlns:a16="http://schemas.microsoft.com/office/drawing/2014/main" id="{00000000-0008-0000-0800-0000EC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237" name="Text Box 15">
          <a:extLst>
            <a:ext uri="{FF2B5EF4-FFF2-40B4-BE49-F238E27FC236}">
              <a16:creationId xmlns:a16="http://schemas.microsoft.com/office/drawing/2014/main" id="{00000000-0008-0000-0800-0000ED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238" name="Text Box 15">
          <a:extLst>
            <a:ext uri="{FF2B5EF4-FFF2-40B4-BE49-F238E27FC236}">
              <a16:creationId xmlns:a16="http://schemas.microsoft.com/office/drawing/2014/main" id="{00000000-0008-0000-0800-0000EE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239" name="Text Box 15">
          <a:extLst>
            <a:ext uri="{FF2B5EF4-FFF2-40B4-BE49-F238E27FC236}">
              <a16:creationId xmlns:a16="http://schemas.microsoft.com/office/drawing/2014/main" id="{00000000-0008-0000-0800-0000EF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240" name="Text Box 15">
          <a:extLst>
            <a:ext uri="{FF2B5EF4-FFF2-40B4-BE49-F238E27FC236}">
              <a16:creationId xmlns:a16="http://schemas.microsoft.com/office/drawing/2014/main" id="{00000000-0008-0000-0800-0000F0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241" name="Text Box 15">
          <a:extLst>
            <a:ext uri="{FF2B5EF4-FFF2-40B4-BE49-F238E27FC236}">
              <a16:creationId xmlns:a16="http://schemas.microsoft.com/office/drawing/2014/main" id="{00000000-0008-0000-0800-0000F1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242" name="Text Box 15">
          <a:extLst>
            <a:ext uri="{FF2B5EF4-FFF2-40B4-BE49-F238E27FC236}">
              <a16:creationId xmlns:a16="http://schemas.microsoft.com/office/drawing/2014/main" id="{00000000-0008-0000-0800-0000F2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243" name="Text Box 15">
          <a:extLst>
            <a:ext uri="{FF2B5EF4-FFF2-40B4-BE49-F238E27FC236}">
              <a16:creationId xmlns:a16="http://schemas.microsoft.com/office/drawing/2014/main" id="{00000000-0008-0000-0800-0000F3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244" name="Text Box 15">
          <a:extLst>
            <a:ext uri="{FF2B5EF4-FFF2-40B4-BE49-F238E27FC236}">
              <a16:creationId xmlns:a16="http://schemas.microsoft.com/office/drawing/2014/main" id="{00000000-0008-0000-0800-0000F4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245" name="Text Box 15">
          <a:extLst>
            <a:ext uri="{FF2B5EF4-FFF2-40B4-BE49-F238E27FC236}">
              <a16:creationId xmlns:a16="http://schemas.microsoft.com/office/drawing/2014/main" id="{00000000-0008-0000-0800-0000F500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246" name="Text Box 15">
          <a:extLst>
            <a:ext uri="{FF2B5EF4-FFF2-40B4-BE49-F238E27FC236}">
              <a16:creationId xmlns:a16="http://schemas.microsoft.com/office/drawing/2014/main" id="{00000000-0008-0000-0800-0000F600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247" name="Text Box 15">
          <a:extLst>
            <a:ext uri="{FF2B5EF4-FFF2-40B4-BE49-F238E27FC236}">
              <a16:creationId xmlns:a16="http://schemas.microsoft.com/office/drawing/2014/main" id="{00000000-0008-0000-0800-0000F700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248" name="Text Box 15">
          <a:extLst>
            <a:ext uri="{FF2B5EF4-FFF2-40B4-BE49-F238E27FC236}">
              <a16:creationId xmlns:a16="http://schemas.microsoft.com/office/drawing/2014/main" id="{00000000-0008-0000-0800-0000F800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249" name="Text Box 15">
          <a:extLst>
            <a:ext uri="{FF2B5EF4-FFF2-40B4-BE49-F238E27FC236}">
              <a16:creationId xmlns:a16="http://schemas.microsoft.com/office/drawing/2014/main" id="{00000000-0008-0000-0800-0000F9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250" name="Text Box 15">
          <a:extLst>
            <a:ext uri="{FF2B5EF4-FFF2-40B4-BE49-F238E27FC236}">
              <a16:creationId xmlns:a16="http://schemas.microsoft.com/office/drawing/2014/main" id="{00000000-0008-0000-0800-0000FA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251" name="Text Box 15">
          <a:extLst>
            <a:ext uri="{FF2B5EF4-FFF2-40B4-BE49-F238E27FC236}">
              <a16:creationId xmlns:a16="http://schemas.microsoft.com/office/drawing/2014/main" id="{00000000-0008-0000-0800-0000FB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252" name="Text Box 15">
          <a:extLst>
            <a:ext uri="{FF2B5EF4-FFF2-40B4-BE49-F238E27FC236}">
              <a16:creationId xmlns:a16="http://schemas.microsoft.com/office/drawing/2014/main" id="{00000000-0008-0000-0800-0000FC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253" name="Text Box 15">
          <a:extLst>
            <a:ext uri="{FF2B5EF4-FFF2-40B4-BE49-F238E27FC236}">
              <a16:creationId xmlns:a16="http://schemas.microsoft.com/office/drawing/2014/main" id="{00000000-0008-0000-0800-0000FD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254" name="Text Box 15">
          <a:extLst>
            <a:ext uri="{FF2B5EF4-FFF2-40B4-BE49-F238E27FC236}">
              <a16:creationId xmlns:a16="http://schemas.microsoft.com/office/drawing/2014/main" id="{00000000-0008-0000-0800-0000FE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255" name="Text Box 15">
          <a:extLst>
            <a:ext uri="{FF2B5EF4-FFF2-40B4-BE49-F238E27FC236}">
              <a16:creationId xmlns:a16="http://schemas.microsoft.com/office/drawing/2014/main" id="{00000000-0008-0000-0800-0000FF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256" name="Text Box 15">
          <a:extLst>
            <a:ext uri="{FF2B5EF4-FFF2-40B4-BE49-F238E27FC236}">
              <a16:creationId xmlns:a16="http://schemas.microsoft.com/office/drawing/2014/main" id="{00000000-0008-0000-0800-000000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257" name="Text Box 15">
          <a:extLst>
            <a:ext uri="{FF2B5EF4-FFF2-40B4-BE49-F238E27FC236}">
              <a16:creationId xmlns:a16="http://schemas.microsoft.com/office/drawing/2014/main" id="{00000000-0008-0000-0800-000001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258" name="Text Box 15">
          <a:extLst>
            <a:ext uri="{FF2B5EF4-FFF2-40B4-BE49-F238E27FC236}">
              <a16:creationId xmlns:a16="http://schemas.microsoft.com/office/drawing/2014/main" id="{00000000-0008-0000-0800-000002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259" name="Text Box 15">
          <a:extLst>
            <a:ext uri="{FF2B5EF4-FFF2-40B4-BE49-F238E27FC236}">
              <a16:creationId xmlns:a16="http://schemas.microsoft.com/office/drawing/2014/main" id="{00000000-0008-0000-0800-000003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260" name="Text Box 15">
          <a:extLst>
            <a:ext uri="{FF2B5EF4-FFF2-40B4-BE49-F238E27FC236}">
              <a16:creationId xmlns:a16="http://schemas.microsoft.com/office/drawing/2014/main" id="{00000000-0008-0000-0800-000004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261" name="Text Box 15">
          <a:extLst>
            <a:ext uri="{FF2B5EF4-FFF2-40B4-BE49-F238E27FC236}">
              <a16:creationId xmlns:a16="http://schemas.microsoft.com/office/drawing/2014/main" id="{00000000-0008-0000-0800-000005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262" name="Text Box 15">
          <a:extLst>
            <a:ext uri="{FF2B5EF4-FFF2-40B4-BE49-F238E27FC236}">
              <a16:creationId xmlns:a16="http://schemas.microsoft.com/office/drawing/2014/main" id="{00000000-0008-0000-0800-000006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263" name="Text Box 15">
          <a:extLst>
            <a:ext uri="{FF2B5EF4-FFF2-40B4-BE49-F238E27FC236}">
              <a16:creationId xmlns:a16="http://schemas.microsoft.com/office/drawing/2014/main" id="{00000000-0008-0000-0800-000007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264" name="Text Box 15">
          <a:extLst>
            <a:ext uri="{FF2B5EF4-FFF2-40B4-BE49-F238E27FC236}">
              <a16:creationId xmlns:a16="http://schemas.microsoft.com/office/drawing/2014/main" id="{00000000-0008-0000-0800-000008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265" name="Text Box 15">
          <a:extLst>
            <a:ext uri="{FF2B5EF4-FFF2-40B4-BE49-F238E27FC236}">
              <a16:creationId xmlns:a16="http://schemas.microsoft.com/office/drawing/2014/main" id="{00000000-0008-0000-0800-000009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266" name="Text Box 15">
          <a:extLst>
            <a:ext uri="{FF2B5EF4-FFF2-40B4-BE49-F238E27FC236}">
              <a16:creationId xmlns:a16="http://schemas.microsoft.com/office/drawing/2014/main" id="{00000000-0008-0000-0800-00000A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267" name="Text Box 15">
          <a:extLst>
            <a:ext uri="{FF2B5EF4-FFF2-40B4-BE49-F238E27FC236}">
              <a16:creationId xmlns:a16="http://schemas.microsoft.com/office/drawing/2014/main" id="{00000000-0008-0000-0800-00000B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268" name="Text Box 15">
          <a:extLst>
            <a:ext uri="{FF2B5EF4-FFF2-40B4-BE49-F238E27FC236}">
              <a16:creationId xmlns:a16="http://schemas.microsoft.com/office/drawing/2014/main" id="{00000000-0008-0000-0800-00000C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269" name="Text Box 15">
          <a:extLst>
            <a:ext uri="{FF2B5EF4-FFF2-40B4-BE49-F238E27FC236}">
              <a16:creationId xmlns:a16="http://schemas.microsoft.com/office/drawing/2014/main" id="{00000000-0008-0000-0800-00000D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270" name="Text Box 15">
          <a:extLst>
            <a:ext uri="{FF2B5EF4-FFF2-40B4-BE49-F238E27FC236}">
              <a16:creationId xmlns:a16="http://schemas.microsoft.com/office/drawing/2014/main" id="{00000000-0008-0000-0800-00000E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271" name="Text Box 15">
          <a:extLst>
            <a:ext uri="{FF2B5EF4-FFF2-40B4-BE49-F238E27FC236}">
              <a16:creationId xmlns:a16="http://schemas.microsoft.com/office/drawing/2014/main" id="{00000000-0008-0000-0800-00000F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272" name="Text Box 15">
          <a:extLst>
            <a:ext uri="{FF2B5EF4-FFF2-40B4-BE49-F238E27FC236}">
              <a16:creationId xmlns:a16="http://schemas.microsoft.com/office/drawing/2014/main" id="{00000000-0008-0000-0800-000010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273" name="Text Box 15">
          <a:extLst>
            <a:ext uri="{FF2B5EF4-FFF2-40B4-BE49-F238E27FC236}">
              <a16:creationId xmlns:a16="http://schemas.microsoft.com/office/drawing/2014/main" id="{00000000-0008-0000-0800-000011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274" name="Text Box 15">
          <a:extLst>
            <a:ext uri="{FF2B5EF4-FFF2-40B4-BE49-F238E27FC236}">
              <a16:creationId xmlns:a16="http://schemas.microsoft.com/office/drawing/2014/main" id="{00000000-0008-0000-0800-000012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275" name="Text Box 15">
          <a:extLst>
            <a:ext uri="{FF2B5EF4-FFF2-40B4-BE49-F238E27FC236}">
              <a16:creationId xmlns:a16="http://schemas.microsoft.com/office/drawing/2014/main" id="{00000000-0008-0000-0800-000013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276" name="Text Box 15">
          <a:extLst>
            <a:ext uri="{FF2B5EF4-FFF2-40B4-BE49-F238E27FC236}">
              <a16:creationId xmlns:a16="http://schemas.microsoft.com/office/drawing/2014/main" id="{00000000-0008-0000-0800-000014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277" name="Text Box 15">
          <a:extLst>
            <a:ext uri="{FF2B5EF4-FFF2-40B4-BE49-F238E27FC236}">
              <a16:creationId xmlns:a16="http://schemas.microsoft.com/office/drawing/2014/main" id="{00000000-0008-0000-0800-000015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278" name="Text Box 15">
          <a:extLst>
            <a:ext uri="{FF2B5EF4-FFF2-40B4-BE49-F238E27FC236}">
              <a16:creationId xmlns:a16="http://schemas.microsoft.com/office/drawing/2014/main" id="{00000000-0008-0000-0800-000016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279" name="Text Box 15">
          <a:extLst>
            <a:ext uri="{FF2B5EF4-FFF2-40B4-BE49-F238E27FC236}">
              <a16:creationId xmlns:a16="http://schemas.microsoft.com/office/drawing/2014/main" id="{00000000-0008-0000-0800-000017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280" name="Text Box 15">
          <a:extLst>
            <a:ext uri="{FF2B5EF4-FFF2-40B4-BE49-F238E27FC236}">
              <a16:creationId xmlns:a16="http://schemas.microsoft.com/office/drawing/2014/main" id="{00000000-0008-0000-0800-000018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281" name="Text Box 15">
          <a:extLst>
            <a:ext uri="{FF2B5EF4-FFF2-40B4-BE49-F238E27FC236}">
              <a16:creationId xmlns:a16="http://schemas.microsoft.com/office/drawing/2014/main" id="{00000000-0008-0000-0800-000019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282" name="Text Box 15">
          <a:extLst>
            <a:ext uri="{FF2B5EF4-FFF2-40B4-BE49-F238E27FC236}">
              <a16:creationId xmlns:a16="http://schemas.microsoft.com/office/drawing/2014/main" id="{00000000-0008-0000-0800-00001A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283" name="Text Box 15">
          <a:extLst>
            <a:ext uri="{FF2B5EF4-FFF2-40B4-BE49-F238E27FC236}">
              <a16:creationId xmlns:a16="http://schemas.microsoft.com/office/drawing/2014/main" id="{00000000-0008-0000-0800-00001B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284" name="Text Box 15">
          <a:extLst>
            <a:ext uri="{FF2B5EF4-FFF2-40B4-BE49-F238E27FC236}">
              <a16:creationId xmlns:a16="http://schemas.microsoft.com/office/drawing/2014/main" id="{00000000-0008-0000-0800-00001C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285" name="Text Box 15">
          <a:extLst>
            <a:ext uri="{FF2B5EF4-FFF2-40B4-BE49-F238E27FC236}">
              <a16:creationId xmlns:a16="http://schemas.microsoft.com/office/drawing/2014/main" id="{00000000-0008-0000-0800-00001D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286" name="Text Box 15">
          <a:extLst>
            <a:ext uri="{FF2B5EF4-FFF2-40B4-BE49-F238E27FC236}">
              <a16:creationId xmlns:a16="http://schemas.microsoft.com/office/drawing/2014/main" id="{00000000-0008-0000-0800-00001E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287" name="Text Box 15">
          <a:extLst>
            <a:ext uri="{FF2B5EF4-FFF2-40B4-BE49-F238E27FC236}">
              <a16:creationId xmlns:a16="http://schemas.microsoft.com/office/drawing/2014/main" id="{00000000-0008-0000-0800-00001F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288" name="Text Box 15">
          <a:extLst>
            <a:ext uri="{FF2B5EF4-FFF2-40B4-BE49-F238E27FC236}">
              <a16:creationId xmlns:a16="http://schemas.microsoft.com/office/drawing/2014/main" id="{00000000-0008-0000-0800-000020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289" name="Text Box 15">
          <a:extLst>
            <a:ext uri="{FF2B5EF4-FFF2-40B4-BE49-F238E27FC236}">
              <a16:creationId xmlns:a16="http://schemas.microsoft.com/office/drawing/2014/main" id="{00000000-0008-0000-0800-000021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290" name="Text Box 15">
          <a:extLst>
            <a:ext uri="{FF2B5EF4-FFF2-40B4-BE49-F238E27FC236}">
              <a16:creationId xmlns:a16="http://schemas.microsoft.com/office/drawing/2014/main" id="{00000000-0008-0000-0800-000022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291" name="Text Box 15">
          <a:extLst>
            <a:ext uri="{FF2B5EF4-FFF2-40B4-BE49-F238E27FC236}">
              <a16:creationId xmlns:a16="http://schemas.microsoft.com/office/drawing/2014/main" id="{00000000-0008-0000-0800-000023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292" name="Text Box 15">
          <a:extLst>
            <a:ext uri="{FF2B5EF4-FFF2-40B4-BE49-F238E27FC236}">
              <a16:creationId xmlns:a16="http://schemas.microsoft.com/office/drawing/2014/main" id="{00000000-0008-0000-0800-000024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293" name="Text Box 15">
          <a:extLst>
            <a:ext uri="{FF2B5EF4-FFF2-40B4-BE49-F238E27FC236}">
              <a16:creationId xmlns:a16="http://schemas.microsoft.com/office/drawing/2014/main" id="{00000000-0008-0000-0800-000025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294" name="Text Box 15">
          <a:extLst>
            <a:ext uri="{FF2B5EF4-FFF2-40B4-BE49-F238E27FC236}">
              <a16:creationId xmlns:a16="http://schemas.microsoft.com/office/drawing/2014/main" id="{00000000-0008-0000-0800-000026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295" name="Text Box 15">
          <a:extLst>
            <a:ext uri="{FF2B5EF4-FFF2-40B4-BE49-F238E27FC236}">
              <a16:creationId xmlns:a16="http://schemas.microsoft.com/office/drawing/2014/main" id="{00000000-0008-0000-0800-000027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296" name="Text Box 15">
          <a:extLst>
            <a:ext uri="{FF2B5EF4-FFF2-40B4-BE49-F238E27FC236}">
              <a16:creationId xmlns:a16="http://schemas.microsoft.com/office/drawing/2014/main" id="{00000000-0008-0000-0800-000028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297" name="Text Box 15">
          <a:extLst>
            <a:ext uri="{FF2B5EF4-FFF2-40B4-BE49-F238E27FC236}">
              <a16:creationId xmlns:a16="http://schemas.microsoft.com/office/drawing/2014/main" id="{00000000-0008-0000-0800-000029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298" name="Text Box 15">
          <a:extLst>
            <a:ext uri="{FF2B5EF4-FFF2-40B4-BE49-F238E27FC236}">
              <a16:creationId xmlns:a16="http://schemas.microsoft.com/office/drawing/2014/main" id="{00000000-0008-0000-0800-00002A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299" name="Text Box 15">
          <a:extLst>
            <a:ext uri="{FF2B5EF4-FFF2-40B4-BE49-F238E27FC236}">
              <a16:creationId xmlns:a16="http://schemas.microsoft.com/office/drawing/2014/main" id="{00000000-0008-0000-0800-00002B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300" name="Text Box 15">
          <a:extLst>
            <a:ext uri="{FF2B5EF4-FFF2-40B4-BE49-F238E27FC236}">
              <a16:creationId xmlns:a16="http://schemas.microsoft.com/office/drawing/2014/main" id="{00000000-0008-0000-0800-00002C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301" name="Text Box 15">
          <a:extLst>
            <a:ext uri="{FF2B5EF4-FFF2-40B4-BE49-F238E27FC236}">
              <a16:creationId xmlns:a16="http://schemas.microsoft.com/office/drawing/2014/main" id="{00000000-0008-0000-0800-00002D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302" name="Text Box 15">
          <a:extLst>
            <a:ext uri="{FF2B5EF4-FFF2-40B4-BE49-F238E27FC236}">
              <a16:creationId xmlns:a16="http://schemas.microsoft.com/office/drawing/2014/main" id="{00000000-0008-0000-0800-00002E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303" name="Text Box 15">
          <a:extLst>
            <a:ext uri="{FF2B5EF4-FFF2-40B4-BE49-F238E27FC236}">
              <a16:creationId xmlns:a16="http://schemas.microsoft.com/office/drawing/2014/main" id="{00000000-0008-0000-0800-00002F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304" name="Text Box 15">
          <a:extLst>
            <a:ext uri="{FF2B5EF4-FFF2-40B4-BE49-F238E27FC236}">
              <a16:creationId xmlns:a16="http://schemas.microsoft.com/office/drawing/2014/main" id="{00000000-0008-0000-0800-000030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305" name="Text Box 15">
          <a:extLst>
            <a:ext uri="{FF2B5EF4-FFF2-40B4-BE49-F238E27FC236}">
              <a16:creationId xmlns:a16="http://schemas.microsoft.com/office/drawing/2014/main" id="{00000000-0008-0000-0800-000031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306" name="Text Box 15">
          <a:extLst>
            <a:ext uri="{FF2B5EF4-FFF2-40B4-BE49-F238E27FC236}">
              <a16:creationId xmlns:a16="http://schemas.microsoft.com/office/drawing/2014/main" id="{00000000-0008-0000-0800-000032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307" name="Text Box 15">
          <a:extLst>
            <a:ext uri="{FF2B5EF4-FFF2-40B4-BE49-F238E27FC236}">
              <a16:creationId xmlns:a16="http://schemas.microsoft.com/office/drawing/2014/main" id="{00000000-0008-0000-0800-000033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308" name="Text Box 15">
          <a:extLst>
            <a:ext uri="{FF2B5EF4-FFF2-40B4-BE49-F238E27FC236}">
              <a16:creationId xmlns:a16="http://schemas.microsoft.com/office/drawing/2014/main" id="{00000000-0008-0000-0800-000034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309" name="Text Box 15">
          <a:extLst>
            <a:ext uri="{FF2B5EF4-FFF2-40B4-BE49-F238E27FC236}">
              <a16:creationId xmlns:a16="http://schemas.microsoft.com/office/drawing/2014/main" id="{00000000-0008-0000-0800-000035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310" name="Text Box 15">
          <a:extLst>
            <a:ext uri="{FF2B5EF4-FFF2-40B4-BE49-F238E27FC236}">
              <a16:creationId xmlns:a16="http://schemas.microsoft.com/office/drawing/2014/main" id="{00000000-0008-0000-0800-000036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311" name="Text Box 15">
          <a:extLst>
            <a:ext uri="{FF2B5EF4-FFF2-40B4-BE49-F238E27FC236}">
              <a16:creationId xmlns:a16="http://schemas.microsoft.com/office/drawing/2014/main" id="{00000000-0008-0000-0800-000037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312" name="Text Box 15">
          <a:extLst>
            <a:ext uri="{FF2B5EF4-FFF2-40B4-BE49-F238E27FC236}">
              <a16:creationId xmlns:a16="http://schemas.microsoft.com/office/drawing/2014/main" id="{00000000-0008-0000-0800-000038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313" name="Text Box 15">
          <a:extLst>
            <a:ext uri="{FF2B5EF4-FFF2-40B4-BE49-F238E27FC236}">
              <a16:creationId xmlns:a16="http://schemas.microsoft.com/office/drawing/2014/main" id="{00000000-0008-0000-0800-000039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314" name="Text Box 15">
          <a:extLst>
            <a:ext uri="{FF2B5EF4-FFF2-40B4-BE49-F238E27FC236}">
              <a16:creationId xmlns:a16="http://schemas.microsoft.com/office/drawing/2014/main" id="{00000000-0008-0000-0800-00003A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315" name="Text Box 15">
          <a:extLst>
            <a:ext uri="{FF2B5EF4-FFF2-40B4-BE49-F238E27FC236}">
              <a16:creationId xmlns:a16="http://schemas.microsoft.com/office/drawing/2014/main" id="{00000000-0008-0000-0800-00003B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316" name="Text Box 15">
          <a:extLst>
            <a:ext uri="{FF2B5EF4-FFF2-40B4-BE49-F238E27FC236}">
              <a16:creationId xmlns:a16="http://schemas.microsoft.com/office/drawing/2014/main" id="{00000000-0008-0000-0800-00003C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317" name="Text Box 15">
          <a:extLst>
            <a:ext uri="{FF2B5EF4-FFF2-40B4-BE49-F238E27FC236}">
              <a16:creationId xmlns:a16="http://schemas.microsoft.com/office/drawing/2014/main" id="{00000000-0008-0000-0800-00003D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318" name="Text Box 15">
          <a:extLst>
            <a:ext uri="{FF2B5EF4-FFF2-40B4-BE49-F238E27FC236}">
              <a16:creationId xmlns:a16="http://schemas.microsoft.com/office/drawing/2014/main" id="{00000000-0008-0000-0800-00003E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319" name="Text Box 15">
          <a:extLst>
            <a:ext uri="{FF2B5EF4-FFF2-40B4-BE49-F238E27FC236}">
              <a16:creationId xmlns:a16="http://schemas.microsoft.com/office/drawing/2014/main" id="{00000000-0008-0000-0800-00003F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320" name="Text Box 15">
          <a:extLst>
            <a:ext uri="{FF2B5EF4-FFF2-40B4-BE49-F238E27FC236}">
              <a16:creationId xmlns:a16="http://schemas.microsoft.com/office/drawing/2014/main" id="{00000000-0008-0000-0800-000040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321" name="Text Box 15">
          <a:extLst>
            <a:ext uri="{FF2B5EF4-FFF2-40B4-BE49-F238E27FC236}">
              <a16:creationId xmlns:a16="http://schemas.microsoft.com/office/drawing/2014/main" id="{00000000-0008-0000-0800-000041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322" name="Text Box 15">
          <a:extLst>
            <a:ext uri="{FF2B5EF4-FFF2-40B4-BE49-F238E27FC236}">
              <a16:creationId xmlns:a16="http://schemas.microsoft.com/office/drawing/2014/main" id="{00000000-0008-0000-0800-000042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323" name="Text Box 15">
          <a:extLst>
            <a:ext uri="{FF2B5EF4-FFF2-40B4-BE49-F238E27FC236}">
              <a16:creationId xmlns:a16="http://schemas.microsoft.com/office/drawing/2014/main" id="{00000000-0008-0000-0800-000043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324" name="Text Box 15">
          <a:extLst>
            <a:ext uri="{FF2B5EF4-FFF2-40B4-BE49-F238E27FC236}">
              <a16:creationId xmlns:a16="http://schemas.microsoft.com/office/drawing/2014/main" id="{00000000-0008-0000-0800-000044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325" name="Text Box 15">
          <a:extLst>
            <a:ext uri="{FF2B5EF4-FFF2-40B4-BE49-F238E27FC236}">
              <a16:creationId xmlns:a16="http://schemas.microsoft.com/office/drawing/2014/main" id="{00000000-0008-0000-0800-000045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326" name="Text Box 15">
          <a:extLst>
            <a:ext uri="{FF2B5EF4-FFF2-40B4-BE49-F238E27FC236}">
              <a16:creationId xmlns:a16="http://schemas.microsoft.com/office/drawing/2014/main" id="{00000000-0008-0000-0800-000046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327" name="Text Box 15">
          <a:extLst>
            <a:ext uri="{FF2B5EF4-FFF2-40B4-BE49-F238E27FC236}">
              <a16:creationId xmlns:a16="http://schemas.microsoft.com/office/drawing/2014/main" id="{00000000-0008-0000-0800-000047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328" name="Text Box 15">
          <a:extLst>
            <a:ext uri="{FF2B5EF4-FFF2-40B4-BE49-F238E27FC236}">
              <a16:creationId xmlns:a16="http://schemas.microsoft.com/office/drawing/2014/main" id="{00000000-0008-0000-0800-000048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329" name="Text Box 15">
          <a:extLst>
            <a:ext uri="{FF2B5EF4-FFF2-40B4-BE49-F238E27FC236}">
              <a16:creationId xmlns:a16="http://schemas.microsoft.com/office/drawing/2014/main" id="{00000000-0008-0000-0800-000049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330" name="Text Box 15">
          <a:extLst>
            <a:ext uri="{FF2B5EF4-FFF2-40B4-BE49-F238E27FC236}">
              <a16:creationId xmlns:a16="http://schemas.microsoft.com/office/drawing/2014/main" id="{00000000-0008-0000-0800-00004A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331" name="Text Box 15">
          <a:extLst>
            <a:ext uri="{FF2B5EF4-FFF2-40B4-BE49-F238E27FC236}">
              <a16:creationId xmlns:a16="http://schemas.microsoft.com/office/drawing/2014/main" id="{00000000-0008-0000-0800-00004B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332" name="Text Box 15">
          <a:extLst>
            <a:ext uri="{FF2B5EF4-FFF2-40B4-BE49-F238E27FC236}">
              <a16:creationId xmlns:a16="http://schemas.microsoft.com/office/drawing/2014/main" id="{00000000-0008-0000-0800-00004C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333" name="Text Box 15">
          <a:extLst>
            <a:ext uri="{FF2B5EF4-FFF2-40B4-BE49-F238E27FC236}">
              <a16:creationId xmlns:a16="http://schemas.microsoft.com/office/drawing/2014/main" id="{00000000-0008-0000-0800-00004D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334" name="Text Box 15">
          <a:extLst>
            <a:ext uri="{FF2B5EF4-FFF2-40B4-BE49-F238E27FC236}">
              <a16:creationId xmlns:a16="http://schemas.microsoft.com/office/drawing/2014/main" id="{00000000-0008-0000-0800-00004E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335" name="Text Box 15">
          <a:extLst>
            <a:ext uri="{FF2B5EF4-FFF2-40B4-BE49-F238E27FC236}">
              <a16:creationId xmlns:a16="http://schemas.microsoft.com/office/drawing/2014/main" id="{00000000-0008-0000-0800-00004F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336" name="Text Box 15">
          <a:extLst>
            <a:ext uri="{FF2B5EF4-FFF2-40B4-BE49-F238E27FC236}">
              <a16:creationId xmlns:a16="http://schemas.microsoft.com/office/drawing/2014/main" id="{00000000-0008-0000-0800-000050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337" name="Text Box 15">
          <a:extLst>
            <a:ext uri="{FF2B5EF4-FFF2-40B4-BE49-F238E27FC236}">
              <a16:creationId xmlns:a16="http://schemas.microsoft.com/office/drawing/2014/main" id="{00000000-0008-0000-0800-000051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338" name="Text Box 15">
          <a:extLst>
            <a:ext uri="{FF2B5EF4-FFF2-40B4-BE49-F238E27FC236}">
              <a16:creationId xmlns:a16="http://schemas.microsoft.com/office/drawing/2014/main" id="{00000000-0008-0000-0800-000052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339" name="Text Box 15">
          <a:extLst>
            <a:ext uri="{FF2B5EF4-FFF2-40B4-BE49-F238E27FC236}">
              <a16:creationId xmlns:a16="http://schemas.microsoft.com/office/drawing/2014/main" id="{00000000-0008-0000-0800-000053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340" name="Text Box 15">
          <a:extLst>
            <a:ext uri="{FF2B5EF4-FFF2-40B4-BE49-F238E27FC236}">
              <a16:creationId xmlns:a16="http://schemas.microsoft.com/office/drawing/2014/main" id="{00000000-0008-0000-0800-000054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341" name="Text Box 15">
          <a:extLst>
            <a:ext uri="{FF2B5EF4-FFF2-40B4-BE49-F238E27FC236}">
              <a16:creationId xmlns:a16="http://schemas.microsoft.com/office/drawing/2014/main" id="{00000000-0008-0000-0800-000055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342" name="Text Box 15">
          <a:extLst>
            <a:ext uri="{FF2B5EF4-FFF2-40B4-BE49-F238E27FC236}">
              <a16:creationId xmlns:a16="http://schemas.microsoft.com/office/drawing/2014/main" id="{00000000-0008-0000-0800-000056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343" name="Text Box 15">
          <a:extLst>
            <a:ext uri="{FF2B5EF4-FFF2-40B4-BE49-F238E27FC236}">
              <a16:creationId xmlns:a16="http://schemas.microsoft.com/office/drawing/2014/main" id="{00000000-0008-0000-0800-000057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344" name="Text Box 15">
          <a:extLst>
            <a:ext uri="{FF2B5EF4-FFF2-40B4-BE49-F238E27FC236}">
              <a16:creationId xmlns:a16="http://schemas.microsoft.com/office/drawing/2014/main" id="{00000000-0008-0000-0800-000058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345" name="Text Box 15">
          <a:extLst>
            <a:ext uri="{FF2B5EF4-FFF2-40B4-BE49-F238E27FC236}">
              <a16:creationId xmlns:a16="http://schemas.microsoft.com/office/drawing/2014/main" id="{00000000-0008-0000-0800-000059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346" name="Text Box 15">
          <a:extLst>
            <a:ext uri="{FF2B5EF4-FFF2-40B4-BE49-F238E27FC236}">
              <a16:creationId xmlns:a16="http://schemas.microsoft.com/office/drawing/2014/main" id="{00000000-0008-0000-0800-00005A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347" name="Text Box 15">
          <a:extLst>
            <a:ext uri="{FF2B5EF4-FFF2-40B4-BE49-F238E27FC236}">
              <a16:creationId xmlns:a16="http://schemas.microsoft.com/office/drawing/2014/main" id="{00000000-0008-0000-0800-00005B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348" name="Text Box 15">
          <a:extLst>
            <a:ext uri="{FF2B5EF4-FFF2-40B4-BE49-F238E27FC236}">
              <a16:creationId xmlns:a16="http://schemas.microsoft.com/office/drawing/2014/main" id="{00000000-0008-0000-0800-00005C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349" name="Text Box 15">
          <a:extLst>
            <a:ext uri="{FF2B5EF4-FFF2-40B4-BE49-F238E27FC236}">
              <a16:creationId xmlns:a16="http://schemas.microsoft.com/office/drawing/2014/main" id="{00000000-0008-0000-0800-00005D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350" name="Text Box 15">
          <a:extLst>
            <a:ext uri="{FF2B5EF4-FFF2-40B4-BE49-F238E27FC236}">
              <a16:creationId xmlns:a16="http://schemas.microsoft.com/office/drawing/2014/main" id="{00000000-0008-0000-0800-00005E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351" name="Text Box 15">
          <a:extLst>
            <a:ext uri="{FF2B5EF4-FFF2-40B4-BE49-F238E27FC236}">
              <a16:creationId xmlns:a16="http://schemas.microsoft.com/office/drawing/2014/main" id="{00000000-0008-0000-0800-00005F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352" name="Text Box 15">
          <a:extLst>
            <a:ext uri="{FF2B5EF4-FFF2-40B4-BE49-F238E27FC236}">
              <a16:creationId xmlns:a16="http://schemas.microsoft.com/office/drawing/2014/main" id="{00000000-0008-0000-0800-000060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353" name="Text Box 15">
          <a:extLst>
            <a:ext uri="{FF2B5EF4-FFF2-40B4-BE49-F238E27FC236}">
              <a16:creationId xmlns:a16="http://schemas.microsoft.com/office/drawing/2014/main" id="{00000000-0008-0000-0800-000061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354" name="Text Box 15">
          <a:extLst>
            <a:ext uri="{FF2B5EF4-FFF2-40B4-BE49-F238E27FC236}">
              <a16:creationId xmlns:a16="http://schemas.microsoft.com/office/drawing/2014/main" id="{00000000-0008-0000-0800-000062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355" name="Text Box 15">
          <a:extLst>
            <a:ext uri="{FF2B5EF4-FFF2-40B4-BE49-F238E27FC236}">
              <a16:creationId xmlns:a16="http://schemas.microsoft.com/office/drawing/2014/main" id="{00000000-0008-0000-0800-000063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356" name="Text Box 15">
          <a:extLst>
            <a:ext uri="{FF2B5EF4-FFF2-40B4-BE49-F238E27FC236}">
              <a16:creationId xmlns:a16="http://schemas.microsoft.com/office/drawing/2014/main" id="{00000000-0008-0000-0800-000064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357" name="Text Box 15">
          <a:extLst>
            <a:ext uri="{FF2B5EF4-FFF2-40B4-BE49-F238E27FC236}">
              <a16:creationId xmlns:a16="http://schemas.microsoft.com/office/drawing/2014/main" id="{00000000-0008-0000-0800-000065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358" name="Text Box 15">
          <a:extLst>
            <a:ext uri="{FF2B5EF4-FFF2-40B4-BE49-F238E27FC236}">
              <a16:creationId xmlns:a16="http://schemas.microsoft.com/office/drawing/2014/main" id="{00000000-0008-0000-0800-000066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359" name="Text Box 15">
          <a:extLst>
            <a:ext uri="{FF2B5EF4-FFF2-40B4-BE49-F238E27FC236}">
              <a16:creationId xmlns:a16="http://schemas.microsoft.com/office/drawing/2014/main" id="{00000000-0008-0000-0800-000067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360" name="Text Box 15">
          <a:extLst>
            <a:ext uri="{FF2B5EF4-FFF2-40B4-BE49-F238E27FC236}">
              <a16:creationId xmlns:a16="http://schemas.microsoft.com/office/drawing/2014/main" id="{00000000-0008-0000-0800-000068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361" name="Text Box 15">
          <a:extLst>
            <a:ext uri="{FF2B5EF4-FFF2-40B4-BE49-F238E27FC236}">
              <a16:creationId xmlns:a16="http://schemas.microsoft.com/office/drawing/2014/main" id="{00000000-0008-0000-0800-000069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362" name="Text Box 15">
          <a:extLst>
            <a:ext uri="{FF2B5EF4-FFF2-40B4-BE49-F238E27FC236}">
              <a16:creationId xmlns:a16="http://schemas.microsoft.com/office/drawing/2014/main" id="{00000000-0008-0000-0800-00006A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363" name="Text Box 15">
          <a:extLst>
            <a:ext uri="{FF2B5EF4-FFF2-40B4-BE49-F238E27FC236}">
              <a16:creationId xmlns:a16="http://schemas.microsoft.com/office/drawing/2014/main" id="{00000000-0008-0000-0800-00006B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364" name="Text Box 15">
          <a:extLst>
            <a:ext uri="{FF2B5EF4-FFF2-40B4-BE49-F238E27FC236}">
              <a16:creationId xmlns:a16="http://schemas.microsoft.com/office/drawing/2014/main" id="{00000000-0008-0000-0800-00006C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365" name="Text Box 15">
          <a:extLst>
            <a:ext uri="{FF2B5EF4-FFF2-40B4-BE49-F238E27FC236}">
              <a16:creationId xmlns:a16="http://schemas.microsoft.com/office/drawing/2014/main" id="{00000000-0008-0000-0800-00006D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366" name="Text Box 15">
          <a:extLst>
            <a:ext uri="{FF2B5EF4-FFF2-40B4-BE49-F238E27FC236}">
              <a16:creationId xmlns:a16="http://schemas.microsoft.com/office/drawing/2014/main" id="{00000000-0008-0000-0800-00006E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367" name="Text Box 15">
          <a:extLst>
            <a:ext uri="{FF2B5EF4-FFF2-40B4-BE49-F238E27FC236}">
              <a16:creationId xmlns:a16="http://schemas.microsoft.com/office/drawing/2014/main" id="{00000000-0008-0000-0800-00006F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368" name="Text Box 15">
          <a:extLst>
            <a:ext uri="{FF2B5EF4-FFF2-40B4-BE49-F238E27FC236}">
              <a16:creationId xmlns:a16="http://schemas.microsoft.com/office/drawing/2014/main" id="{00000000-0008-0000-0800-000070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369" name="Text Box 15">
          <a:extLst>
            <a:ext uri="{FF2B5EF4-FFF2-40B4-BE49-F238E27FC236}">
              <a16:creationId xmlns:a16="http://schemas.microsoft.com/office/drawing/2014/main" id="{00000000-0008-0000-0800-000071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370" name="Text Box 15">
          <a:extLst>
            <a:ext uri="{FF2B5EF4-FFF2-40B4-BE49-F238E27FC236}">
              <a16:creationId xmlns:a16="http://schemas.microsoft.com/office/drawing/2014/main" id="{00000000-0008-0000-0800-000072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371" name="Text Box 15">
          <a:extLst>
            <a:ext uri="{FF2B5EF4-FFF2-40B4-BE49-F238E27FC236}">
              <a16:creationId xmlns:a16="http://schemas.microsoft.com/office/drawing/2014/main" id="{00000000-0008-0000-0800-000073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372" name="Text Box 15">
          <a:extLst>
            <a:ext uri="{FF2B5EF4-FFF2-40B4-BE49-F238E27FC236}">
              <a16:creationId xmlns:a16="http://schemas.microsoft.com/office/drawing/2014/main" id="{00000000-0008-0000-0800-000074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373" name="Text Box 15">
          <a:extLst>
            <a:ext uri="{FF2B5EF4-FFF2-40B4-BE49-F238E27FC236}">
              <a16:creationId xmlns:a16="http://schemas.microsoft.com/office/drawing/2014/main" id="{00000000-0008-0000-0800-000075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374" name="Text Box 15">
          <a:extLst>
            <a:ext uri="{FF2B5EF4-FFF2-40B4-BE49-F238E27FC236}">
              <a16:creationId xmlns:a16="http://schemas.microsoft.com/office/drawing/2014/main" id="{00000000-0008-0000-0800-000076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375" name="Text Box 15">
          <a:extLst>
            <a:ext uri="{FF2B5EF4-FFF2-40B4-BE49-F238E27FC236}">
              <a16:creationId xmlns:a16="http://schemas.microsoft.com/office/drawing/2014/main" id="{00000000-0008-0000-0800-000077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376" name="Text Box 15">
          <a:extLst>
            <a:ext uri="{FF2B5EF4-FFF2-40B4-BE49-F238E27FC236}">
              <a16:creationId xmlns:a16="http://schemas.microsoft.com/office/drawing/2014/main" id="{00000000-0008-0000-0800-000078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377" name="Text Box 15">
          <a:extLst>
            <a:ext uri="{FF2B5EF4-FFF2-40B4-BE49-F238E27FC236}">
              <a16:creationId xmlns:a16="http://schemas.microsoft.com/office/drawing/2014/main" id="{00000000-0008-0000-0800-000079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378" name="Text Box 15">
          <a:extLst>
            <a:ext uri="{FF2B5EF4-FFF2-40B4-BE49-F238E27FC236}">
              <a16:creationId xmlns:a16="http://schemas.microsoft.com/office/drawing/2014/main" id="{00000000-0008-0000-0800-00007A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379" name="Text Box 15">
          <a:extLst>
            <a:ext uri="{FF2B5EF4-FFF2-40B4-BE49-F238E27FC236}">
              <a16:creationId xmlns:a16="http://schemas.microsoft.com/office/drawing/2014/main" id="{00000000-0008-0000-0800-00007B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380" name="Text Box 15">
          <a:extLst>
            <a:ext uri="{FF2B5EF4-FFF2-40B4-BE49-F238E27FC236}">
              <a16:creationId xmlns:a16="http://schemas.microsoft.com/office/drawing/2014/main" id="{00000000-0008-0000-0800-00007C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381" name="Text Box 15">
          <a:extLst>
            <a:ext uri="{FF2B5EF4-FFF2-40B4-BE49-F238E27FC236}">
              <a16:creationId xmlns:a16="http://schemas.microsoft.com/office/drawing/2014/main" id="{00000000-0008-0000-0800-00007D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382" name="Text Box 15">
          <a:extLst>
            <a:ext uri="{FF2B5EF4-FFF2-40B4-BE49-F238E27FC236}">
              <a16:creationId xmlns:a16="http://schemas.microsoft.com/office/drawing/2014/main" id="{00000000-0008-0000-0800-00007E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383" name="Text Box 15">
          <a:extLst>
            <a:ext uri="{FF2B5EF4-FFF2-40B4-BE49-F238E27FC236}">
              <a16:creationId xmlns:a16="http://schemas.microsoft.com/office/drawing/2014/main" id="{00000000-0008-0000-0800-00007F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384" name="Text Box 15">
          <a:extLst>
            <a:ext uri="{FF2B5EF4-FFF2-40B4-BE49-F238E27FC236}">
              <a16:creationId xmlns:a16="http://schemas.microsoft.com/office/drawing/2014/main" id="{00000000-0008-0000-0800-000080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385" name="Text Box 15">
          <a:extLst>
            <a:ext uri="{FF2B5EF4-FFF2-40B4-BE49-F238E27FC236}">
              <a16:creationId xmlns:a16="http://schemas.microsoft.com/office/drawing/2014/main" id="{00000000-0008-0000-0800-000081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386" name="Text Box 15">
          <a:extLst>
            <a:ext uri="{FF2B5EF4-FFF2-40B4-BE49-F238E27FC236}">
              <a16:creationId xmlns:a16="http://schemas.microsoft.com/office/drawing/2014/main" id="{00000000-0008-0000-0800-000082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387" name="Text Box 15">
          <a:extLst>
            <a:ext uri="{FF2B5EF4-FFF2-40B4-BE49-F238E27FC236}">
              <a16:creationId xmlns:a16="http://schemas.microsoft.com/office/drawing/2014/main" id="{00000000-0008-0000-0800-000083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388" name="Text Box 15">
          <a:extLst>
            <a:ext uri="{FF2B5EF4-FFF2-40B4-BE49-F238E27FC236}">
              <a16:creationId xmlns:a16="http://schemas.microsoft.com/office/drawing/2014/main" id="{00000000-0008-0000-0800-000084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389" name="Text Box 15">
          <a:extLst>
            <a:ext uri="{FF2B5EF4-FFF2-40B4-BE49-F238E27FC236}">
              <a16:creationId xmlns:a16="http://schemas.microsoft.com/office/drawing/2014/main" id="{00000000-0008-0000-0800-000085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390" name="Text Box 15">
          <a:extLst>
            <a:ext uri="{FF2B5EF4-FFF2-40B4-BE49-F238E27FC236}">
              <a16:creationId xmlns:a16="http://schemas.microsoft.com/office/drawing/2014/main" id="{00000000-0008-0000-0800-000086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391" name="Text Box 15">
          <a:extLst>
            <a:ext uri="{FF2B5EF4-FFF2-40B4-BE49-F238E27FC236}">
              <a16:creationId xmlns:a16="http://schemas.microsoft.com/office/drawing/2014/main" id="{00000000-0008-0000-0800-000087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392" name="Text Box 15">
          <a:extLst>
            <a:ext uri="{FF2B5EF4-FFF2-40B4-BE49-F238E27FC236}">
              <a16:creationId xmlns:a16="http://schemas.microsoft.com/office/drawing/2014/main" id="{00000000-0008-0000-0800-000088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393" name="Text Box 15">
          <a:extLst>
            <a:ext uri="{FF2B5EF4-FFF2-40B4-BE49-F238E27FC236}">
              <a16:creationId xmlns:a16="http://schemas.microsoft.com/office/drawing/2014/main" id="{00000000-0008-0000-0800-000089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394" name="Text Box 15">
          <a:extLst>
            <a:ext uri="{FF2B5EF4-FFF2-40B4-BE49-F238E27FC236}">
              <a16:creationId xmlns:a16="http://schemas.microsoft.com/office/drawing/2014/main" id="{00000000-0008-0000-0800-00008A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395" name="Text Box 15">
          <a:extLst>
            <a:ext uri="{FF2B5EF4-FFF2-40B4-BE49-F238E27FC236}">
              <a16:creationId xmlns:a16="http://schemas.microsoft.com/office/drawing/2014/main" id="{00000000-0008-0000-0800-00008B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396" name="Text Box 15">
          <a:extLst>
            <a:ext uri="{FF2B5EF4-FFF2-40B4-BE49-F238E27FC236}">
              <a16:creationId xmlns:a16="http://schemas.microsoft.com/office/drawing/2014/main" id="{00000000-0008-0000-0800-00008C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397" name="Text Box 15">
          <a:extLst>
            <a:ext uri="{FF2B5EF4-FFF2-40B4-BE49-F238E27FC236}">
              <a16:creationId xmlns:a16="http://schemas.microsoft.com/office/drawing/2014/main" id="{00000000-0008-0000-0800-00008D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398" name="Text Box 15">
          <a:extLst>
            <a:ext uri="{FF2B5EF4-FFF2-40B4-BE49-F238E27FC236}">
              <a16:creationId xmlns:a16="http://schemas.microsoft.com/office/drawing/2014/main" id="{00000000-0008-0000-0800-00008E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399" name="Text Box 15">
          <a:extLst>
            <a:ext uri="{FF2B5EF4-FFF2-40B4-BE49-F238E27FC236}">
              <a16:creationId xmlns:a16="http://schemas.microsoft.com/office/drawing/2014/main" id="{00000000-0008-0000-0800-00008F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400" name="Text Box 15">
          <a:extLst>
            <a:ext uri="{FF2B5EF4-FFF2-40B4-BE49-F238E27FC236}">
              <a16:creationId xmlns:a16="http://schemas.microsoft.com/office/drawing/2014/main" id="{00000000-0008-0000-0800-000090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401" name="Text Box 15">
          <a:extLst>
            <a:ext uri="{FF2B5EF4-FFF2-40B4-BE49-F238E27FC236}">
              <a16:creationId xmlns:a16="http://schemas.microsoft.com/office/drawing/2014/main" id="{00000000-0008-0000-0800-000091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402" name="Text Box 15">
          <a:extLst>
            <a:ext uri="{FF2B5EF4-FFF2-40B4-BE49-F238E27FC236}">
              <a16:creationId xmlns:a16="http://schemas.microsoft.com/office/drawing/2014/main" id="{00000000-0008-0000-0800-000092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403" name="Text Box 15">
          <a:extLst>
            <a:ext uri="{FF2B5EF4-FFF2-40B4-BE49-F238E27FC236}">
              <a16:creationId xmlns:a16="http://schemas.microsoft.com/office/drawing/2014/main" id="{00000000-0008-0000-0800-000093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404" name="Text Box 15">
          <a:extLst>
            <a:ext uri="{FF2B5EF4-FFF2-40B4-BE49-F238E27FC236}">
              <a16:creationId xmlns:a16="http://schemas.microsoft.com/office/drawing/2014/main" id="{00000000-0008-0000-0800-000094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405" name="Text Box 15">
          <a:extLst>
            <a:ext uri="{FF2B5EF4-FFF2-40B4-BE49-F238E27FC236}">
              <a16:creationId xmlns:a16="http://schemas.microsoft.com/office/drawing/2014/main" id="{00000000-0008-0000-0800-000095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406" name="Text Box 15">
          <a:extLst>
            <a:ext uri="{FF2B5EF4-FFF2-40B4-BE49-F238E27FC236}">
              <a16:creationId xmlns:a16="http://schemas.microsoft.com/office/drawing/2014/main" id="{00000000-0008-0000-0800-000096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407" name="Text Box 15">
          <a:extLst>
            <a:ext uri="{FF2B5EF4-FFF2-40B4-BE49-F238E27FC236}">
              <a16:creationId xmlns:a16="http://schemas.microsoft.com/office/drawing/2014/main" id="{00000000-0008-0000-0800-000097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408" name="Text Box 15">
          <a:extLst>
            <a:ext uri="{FF2B5EF4-FFF2-40B4-BE49-F238E27FC236}">
              <a16:creationId xmlns:a16="http://schemas.microsoft.com/office/drawing/2014/main" id="{00000000-0008-0000-0800-000098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409" name="Text Box 15">
          <a:extLst>
            <a:ext uri="{FF2B5EF4-FFF2-40B4-BE49-F238E27FC236}">
              <a16:creationId xmlns:a16="http://schemas.microsoft.com/office/drawing/2014/main" id="{00000000-0008-0000-0800-000099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410" name="Text Box 15">
          <a:extLst>
            <a:ext uri="{FF2B5EF4-FFF2-40B4-BE49-F238E27FC236}">
              <a16:creationId xmlns:a16="http://schemas.microsoft.com/office/drawing/2014/main" id="{00000000-0008-0000-0800-00009A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411" name="Text Box 15">
          <a:extLst>
            <a:ext uri="{FF2B5EF4-FFF2-40B4-BE49-F238E27FC236}">
              <a16:creationId xmlns:a16="http://schemas.microsoft.com/office/drawing/2014/main" id="{00000000-0008-0000-0800-00009B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412" name="Text Box 15">
          <a:extLst>
            <a:ext uri="{FF2B5EF4-FFF2-40B4-BE49-F238E27FC236}">
              <a16:creationId xmlns:a16="http://schemas.microsoft.com/office/drawing/2014/main" id="{00000000-0008-0000-0800-00009C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413" name="Text Box 15">
          <a:extLst>
            <a:ext uri="{FF2B5EF4-FFF2-40B4-BE49-F238E27FC236}">
              <a16:creationId xmlns:a16="http://schemas.microsoft.com/office/drawing/2014/main" id="{00000000-0008-0000-0800-00009D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414" name="Text Box 15">
          <a:extLst>
            <a:ext uri="{FF2B5EF4-FFF2-40B4-BE49-F238E27FC236}">
              <a16:creationId xmlns:a16="http://schemas.microsoft.com/office/drawing/2014/main" id="{00000000-0008-0000-0800-00009E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415" name="Text Box 15">
          <a:extLst>
            <a:ext uri="{FF2B5EF4-FFF2-40B4-BE49-F238E27FC236}">
              <a16:creationId xmlns:a16="http://schemas.microsoft.com/office/drawing/2014/main" id="{00000000-0008-0000-0800-00009F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416" name="Text Box 15">
          <a:extLst>
            <a:ext uri="{FF2B5EF4-FFF2-40B4-BE49-F238E27FC236}">
              <a16:creationId xmlns:a16="http://schemas.microsoft.com/office/drawing/2014/main" id="{00000000-0008-0000-0800-0000A0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417" name="Text Box 15">
          <a:extLst>
            <a:ext uri="{FF2B5EF4-FFF2-40B4-BE49-F238E27FC236}">
              <a16:creationId xmlns:a16="http://schemas.microsoft.com/office/drawing/2014/main" id="{00000000-0008-0000-0800-0000A1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418" name="Text Box 15">
          <a:extLst>
            <a:ext uri="{FF2B5EF4-FFF2-40B4-BE49-F238E27FC236}">
              <a16:creationId xmlns:a16="http://schemas.microsoft.com/office/drawing/2014/main" id="{00000000-0008-0000-0800-0000A2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419" name="Text Box 15">
          <a:extLst>
            <a:ext uri="{FF2B5EF4-FFF2-40B4-BE49-F238E27FC236}">
              <a16:creationId xmlns:a16="http://schemas.microsoft.com/office/drawing/2014/main" id="{00000000-0008-0000-0800-0000A3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420" name="Text Box 15">
          <a:extLst>
            <a:ext uri="{FF2B5EF4-FFF2-40B4-BE49-F238E27FC236}">
              <a16:creationId xmlns:a16="http://schemas.microsoft.com/office/drawing/2014/main" id="{00000000-0008-0000-0800-0000A4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421" name="Text Box 15">
          <a:extLst>
            <a:ext uri="{FF2B5EF4-FFF2-40B4-BE49-F238E27FC236}">
              <a16:creationId xmlns:a16="http://schemas.microsoft.com/office/drawing/2014/main" id="{00000000-0008-0000-0800-0000A5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422" name="Text Box 15">
          <a:extLst>
            <a:ext uri="{FF2B5EF4-FFF2-40B4-BE49-F238E27FC236}">
              <a16:creationId xmlns:a16="http://schemas.microsoft.com/office/drawing/2014/main" id="{00000000-0008-0000-0800-0000A6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423" name="Text Box 15">
          <a:extLst>
            <a:ext uri="{FF2B5EF4-FFF2-40B4-BE49-F238E27FC236}">
              <a16:creationId xmlns:a16="http://schemas.microsoft.com/office/drawing/2014/main" id="{00000000-0008-0000-0800-0000A7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424" name="Text Box 15">
          <a:extLst>
            <a:ext uri="{FF2B5EF4-FFF2-40B4-BE49-F238E27FC236}">
              <a16:creationId xmlns:a16="http://schemas.microsoft.com/office/drawing/2014/main" id="{00000000-0008-0000-0800-0000A8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425" name="Text Box 15">
          <a:extLst>
            <a:ext uri="{FF2B5EF4-FFF2-40B4-BE49-F238E27FC236}">
              <a16:creationId xmlns:a16="http://schemas.microsoft.com/office/drawing/2014/main" id="{00000000-0008-0000-0800-0000A9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426" name="Text Box 15">
          <a:extLst>
            <a:ext uri="{FF2B5EF4-FFF2-40B4-BE49-F238E27FC236}">
              <a16:creationId xmlns:a16="http://schemas.microsoft.com/office/drawing/2014/main" id="{00000000-0008-0000-0800-0000AA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427" name="Text Box 15">
          <a:extLst>
            <a:ext uri="{FF2B5EF4-FFF2-40B4-BE49-F238E27FC236}">
              <a16:creationId xmlns:a16="http://schemas.microsoft.com/office/drawing/2014/main" id="{00000000-0008-0000-0800-0000AB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428" name="Text Box 15">
          <a:extLst>
            <a:ext uri="{FF2B5EF4-FFF2-40B4-BE49-F238E27FC236}">
              <a16:creationId xmlns:a16="http://schemas.microsoft.com/office/drawing/2014/main" id="{00000000-0008-0000-0800-0000AC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429" name="Text Box 15">
          <a:extLst>
            <a:ext uri="{FF2B5EF4-FFF2-40B4-BE49-F238E27FC236}">
              <a16:creationId xmlns:a16="http://schemas.microsoft.com/office/drawing/2014/main" id="{00000000-0008-0000-0800-0000AD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430" name="Text Box 15">
          <a:extLst>
            <a:ext uri="{FF2B5EF4-FFF2-40B4-BE49-F238E27FC236}">
              <a16:creationId xmlns:a16="http://schemas.microsoft.com/office/drawing/2014/main" id="{00000000-0008-0000-0800-0000AE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431" name="Text Box 15">
          <a:extLst>
            <a:ext uri="{FF2B5EF4-FFF2-40B4-BE49-F238E27FC236}">
              <a16:creationId xmlns:a16="http://schemas.microsoft.com/office/drawing/2014/main" id="{00000000-0008-0000-0800-0000AF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432" name="Text Box 15">
          <a:extLst>
            <a:ext uri="{FF2B5EF4-FFF2-40B4-BE49-F238E27FC236}">
              <a16:creationId xmlns:a16="http://schemas.microsoft.com/office/drawing/2014/main" id="{00000000-0008-0000-0800-0000B0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433" name="Text Box 15">
          <a:extLst>
            <a:ext uri="{FF2B5EF4-FFF2-40B4-BE49-F238E27FC236}">
              <a16:creationId xmlns:a16="http://schemas.microsoft.com/office/drawing/2014/main" id="{00000000-0008-0000-0800-0000B1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434" name="Text Box 15">
          <a:extLst>
            <a:ext uri="{FF2B5EF4-FFF2-40B4-BE49-F238E27FC236}">
              <a16:creationId xmlns:a16="http://schemas.microsoft.com/office/drawing/2014/main" id="{00000000-0008-0000-0800-0000B2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435" name="Text Box 15">
          <a:extLst>
            <a:ext uri="{FF2B5EF4-FFF2-40B4-BE49-F238E27FC236}">
              <a16:creationId xmlns:a16="http://schemas.microsoft.com/office/drawing/2014/main" id="{00000000-0008-0000-0800-0000B3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436" name="Text Box 15">
          <a:extLst>
            <a:ext uri="{FF2B5EF4-FFF2-40B4-BE49-F238E27FC236}">
              <a16:creationId xmlns:a16="http://schemas.microsoft.com/office/drawing/2014/main" id="{00000000-0008-0000-0800-0000B4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437" name="Text Box 15">
          <a:extLst>
            <a:ext uri="{FF2B5EF4-FFF2-40B4-BE49-F238E27FC236}">
              <a16:creationId xmlns:a16="http://schemas.microsoft.com/office/drawing/2014/main" id="{00000000-0008-0000-0800-0000B5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438" name="Text Box 15">
          <a:extLst>
            <a:ext uri="{FF2B5EF4-FFF2-40B4-BE49-F238E27FC236}">
              <a16:creationId xmlns:a16="http://schemas.microsoft.com/office/drawing/2014/main" id="{00000000-0008-0000-0800-0000B6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439" name="Text Box 15">
          <a:extLst>
            <a:ext uri="{FF2B5EF4-FFF2-40B4-BE49-F238E27FC236}">
              <a16:creationId xmlns:a16="http://schemas.microsoft.com/office/drawing/2014/main" id="{00000000-0008-0000-0800-0000B7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440" name="Text Box 15">
          <a:extLst>
            <a:ext uri="{FF2B5EF4-FFF2-40B4-BE49-F238E27FC236}">
              <a16:creationId xmlns:a16="http://schemas.microsoft.com/office/drawing/2014/main" id="{00000000-0008-0000-0800-0000B8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441" name="Text Box 15">
          <a:extLst>
            <a:ext uri="{FF2B5EF4-FFF2-40B4-BE49-F238E27FC236}">
              <a16:creationId xmlns:a16="http://schemas.microsoft.com/office/drawing/2014/main" id="{00000000-0008-0000-0800-0000B9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442" name="Text Box 15">
          <a:extLst>
            <a:ext uri="{FF2B5EF4-FFF2-40B4-BE49-F238E27FC236}">
              <a16:creationId xmlns:a16="http://schemas.microsoft.com/office/drawing/2014/main" id="{00000000-0008-0000-0800-0000BA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443" name="Text Box 15">
          <a:extLst>
            <a:ext uri="{FF2B5EF4-FFF2-40B4-BE49-F238E27FC236}">
              <a16:creationId xmlns:a16="http://schemas.microsoft.com/office/drawing/2014/main" id="{00000000-0008-0000-0800-0000BB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444" name="Text Box 15">
          <a:extLst>
            <a:ext uri="{FF2B5EF4-FFF2-40B4-BE49-F238E27FC236}">
              <a16:creationId xmlns:a16="http://schemas.microsoft.com/office/drawing/2014/main" id="{00000000-0008-0000-0800-0000BC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445" name="Text Box 15">
          <a:extLst>
            <a:ext uri="{FF2B5EF4-FFF2-40B4-BE49-F238E27FC236}">
              <a16:creationId xmlns:a16="http://schemas.microsoft.com/office/drawing/2014/main" id="{00000000-0008-0000-0800-0000BD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446" name="Text Box 15">
          <a:extLst>
            <a:ext uri="{FF2B5EF4-FFF2-40B4-BE49-F238E27FC236}">
              <a16:creationId xmlns:a16="http://schemas.microsoft.com/office/drawing/2014/main" id="{00000000-0008-0000-0800-0000BE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447" name="Text Box 15">
          <a:extLst>
            <a:ext uri="{FF2B5EF4-FFF2-40B4-BE49-F238E27FC236}">
              <a16:creationId xmlns:a16="http://schemas.microsoft.com/office/drawing/2014/main" id="{00000000-0008-0000-0800-0000BF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448" name="Text Box 15">
          <a:extLst>
            <a:ext uri="{FF2B5EF4-FFF2-40B4-BE49-F238E27FC236}">
              <a16:creationId xmlns:a16="http://schemas.microsoft.com/office/drawing/2014/main" id="{00000000-0008-0000-0800-0000C0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449" name="Text Box 15">
          <a:extLst>
            <a:ext uri="{FF2B5EF4-FFF2-40B4-BE49-F238E27FC236}">
              <a16:creationId xmlns:a16="http://schemas.microsoft.com/office/drawing/2014/main" id="{00000000-0008-0000-0800-0000C1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450" name="Text Box 15">
          <a:extLst>
            <a:ext uri="{FF2B5EF4-FFF2-40B4-BE49-F238E27FC236}">
              <a16:creationId xmlns:a16="http://schemas.microsoft.com/office/drawing/2014/main" id="{00000000-0008-0000-0800-0000C2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451" name="Text Box 15">
          <a:extLst>
            <a:ext uri="{FF2B5EF4-FFF2-40B4-BE49-F238E27FC236}">
              <a16:creationId xmlns:a16="http://schemas.microsoft.com/office/drawing/2014/main" id="{00000000-0008-0000-0800-0000C3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452" name="Text Box 15">
          <a:extLst>
            <a:ext uri="{FF2B5EF4-FFF2-40B4-BE49-F238E27FC236}">
              <a16:creationId xmlns:a16="http://schemas.microsoft.com/office/drawing/2014/main" id="{00000000-0008-0000-0800-0000C4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453" name="Text Box 15">
          <a:extLst>
            <a:ext uri="{FF2B5EF4-FFF2-40B4-BE49-F238E27FC236}">
              <a16:creationId xmlns:a16="http://schemas.microsoft.com/office/drawing/2014/main" id="{00000000-0008-0000-0800-0000C5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454" name="Text Box 15">
          <a:extLst>
            <a:ext uri="{FF2B5EF4-FFF2-40B4-BE49-F238E27FC236}">
              <a16:creationId xmlns:a16="http://schemas.microsoft.com/office/drawing/2014/main" id="{00000000-0008-0000-0800-0000C6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455" name="Text Box 15">
          <a:extLst>
            <a:ext uri="{FF2B5EF4-FFF2-40B4-BE49-F238E27FC236}">
              <a16:creationId xmlns:a16="http://schemas.microsoft.com/office/drawing/2014/main" id="{00000000-0008-0000-0800-0000C7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456" name="Text Box 15">
          <a:extLst>
            <a:ext uri="{FF2B5EF4-FFF2-40B4-BE49-F238E27FC236}">
              <a16:creationId xmlns:a16="http://schemas.microsoft.com/office/drawing/2014/main" id="{00000000-0008-0000-0800-0000C8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457" name="Text Box 15">
          <a:extLst>
            <a:ext uri="{FF2B5EF4-FFF2-40B4-BE49-F238E27FC236}">
              <a16:creationId xmlns:a16="http://schemas.microsoft.com/office/drawing/2014/main" id="{00000000-0008-0000-0800-0000C9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458" name="Text Box 15">
          <a:extLst>
            <a:ext uri="{FF2B5EF4-FFF2-40B4-BE49-F238E27FC236}">
              <a16:creationId xmlns:a16="http://schemas.microsoft.com/office/drawing/2014/main" id="{00000000-0008-0000-0800-0000CA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459" name="Text Box 15">
          <a:extLst>
            <a:ext uri="{FF2B5EF4-FFF2-40B4-BE49-F238E27FC236}">
              <a16:creationId xmlns:a16="http://schemas.microsoft.com/office/drawing/2014/main" id="{00000000-0008-0000-0800-0000CB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460" name="Text Box 15">
          <a:extLst>
            <a:ext uri="{FF2B5EF4-FFF2-40B4-BE49-F238E27FC236}">
              <a16:creationId xmlns:a16="http://schemas.microsoft.com/office/drawing/2014/main" id="{00000000-0008-0000-0800-0000CC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461" name="Text Box 15">
          <a:extLst>
            <a:ext uri="{FF2B5EF4-FFF2-40B4-BE49-F238E27FC236}">
              <a16:creationId xmlns:a16="http://schemas.microsoft.com/office/drawing/2014/main" id="{00000000-0008-0000-0800-0000CD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462" name="Text Box 15">
          <a:extLst>
            <a:ext uri="{FF2B5EF4-FFF2-40B4-BE49-F238E27FC236}">
              <a16:creationId xmlns:a16="http://schemas.microsoft.com/office/drawing/2014/main" id="{00000000-0008-0000-0800-0000CE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463" name="Text Box 15">
          <a:extLst>
            <a:ext uri="{FF2B5EF4-FFF2-40B4-BE49-F238E27FC236}">
              <a16:creationId xmlns:a16="http://schemas.microsoft.com/office/drawing/2014/main" id="{00000000-0008-0000-0800-0000CF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464" name="Text Box 15">
          <a:extLst>
            <a:ext uri="{FF2B5EF4-FFF2-40B4-BE49-F238E27FC236}">
              <a16:creationId xmlns:a16="http://schemas.microsoft.com/office/drawing/2014/main" id="{00000000-0008-0000-0800-0000D0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465" name="Text Box 15">
          <a:extLst>
            <a:ext uri="{FF2B5EF4-FFF2-40B4-BE49-F238E27FC236}">
              <a16:creationId xmlns:a16="http://schemas.microsoft.com/office/drawing/2014/main" id="{00000000-0008-0000-0800-0000D1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466" name="Text Box 15">
          <a:extLst>
            <a:ext uri="{FF2B5EF4-FFF2-40B4-BE49-F238E27FC236}">
              <a16:creationId xmlns:a16="http://schemas.microsoft.com/office/drawing/2014/main" id="{00000000-0008-0000-0800-0000D2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467" name="Text Box 15">
          <a:extLst>
            <a:ext uri="{FF2B5EF4-FFF2-40B4-BE49-F238E27FC236}">
              <a16:creationId xmlns:a16="http://schemas.microsoft.com/office/drawing/2014/main" id="{00000000-0008-0000-0800-0000D3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468" name="Text Box 15">
          <a:extLst>
            <a:ext uri="{FF2B5EF4-FFF2-40B4-BE49-F238E27FC236}">
              <a16:creationId xmlns:a16="http://schemas.microsoft.com/office/drawing/2014/main" id="{00000000-0008-0000-0800-0000D4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469" name="Text Box 15">
          <a:extLst>
            <a:ext uri="{FF2B5EF4-FFF2-40B4-BE49-F238E27FC236}">
              <a16:creationId xmlns:a16="http://schemas.microsoft.com/office/drawing/2014/main" id="{00000000-0008-0000-0800-0000D5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470" name="Text Box 15">
          <a:extLst>
            <a:ext uri="{FF2B5EF4-FFF2-40B4-BE49-F238E27FC236}">
              <a16:creationId xmlns:a16="http://schemas.microsoft.com/office/drawing/2014/main" id="{00000000-0008-0000-0800-0000D6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471" name="Text Box 15">
          <a:extLst>
            <a:ext uri="{FF2B5EF4-FFF2-40B4-BE49-F238E27FC236}">
              <a16:creationId xmlns:a16="http://schemas.microsoft.com/office/drawing/2014/main" id="{00000000-0008-0000-0800-0000D7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472" name="Text Box 15">
          <a:extLst>
            <a:ext uri="{FF2B5EF4-FFF2-40B4-BE49-F238E27FC236}">
              <a16:creationId xmlns:a16="http://schemas.microsoft.com/office/drawing/2014/main" id="{00000000-0008-0000-0800-0000D8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473" name="Text Box 15">
          <a:extLst>
            <a:ext uri="{FF2B5EF4-FFF2-40B4-BE49-F238E27FC236}">
              <a16:creationId xmlns:a16="http://schemas.microsoft.com/office/drawing/2014/main" id="{00000000-0008-0000-0800-0000D9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474" name="Text Box 15">
          <a:extLst>
            <a:ext uri="{FF2B5EF4-FFF2-40B4-BE49-F238E27FC236}">
              <a16:creationId xmlns:a16="http://schemas.microsoft.com/office/drawing/2014/main" id="{00000000-0008-0000-0800-0000DA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475" name="Text Box 15">
          <a:extLst>
            <a:ext uri="{FF2B5EF4-FFF2-40B4-BE49-F238E27FC236}">
              <a16:creationId xmlns:a16="http://schemas.microsoft.com/office/drawing/2014/main" id="{00000000-0008-0000-0800-0000DB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476" name="Text Box 15">
          <a:extLst>
            <a:ext uri="{FF2B5EF4-FFF2-40B4-BE49-F238E27FC236}">
              <a16:creationId xmlns:a16="http://schemas.microsoft.com/office/drawing/2014/main" id="{00000000-0008-0000-0800-0000DC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477" name="Text Box 15">
          <a:extLst>
            <a:ext uri="{FF2B5EF4-FFF2-40B4-BE49-F238E27FC236}">
              <a16:creationId xmlns:a16="http://schemas.microsoft.com/office/drawing/2014/main" id="{00000000-0008-0000-0800-0000DD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478" name="Text Box 15">
          <a:extLst>
            <a:ext uri="{FF2B5EF4-FFF2-40B4-BE49-F238E27FC236}">
              <a16:creationId xmlns:a16="http://schemas.microsoft.com/office/drawing/2014/main" id="{00000000-0008-0000-0800-0000DE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479" name="Text Box 15">
          <a:extLst>
            <a:ext uri="{FF2B5EF4-FFF2-40B4-BE49-F238E27FC236}">
              <a16:creationId xmlns:a16="http://schemas.microsoft.com/office/drawing/2014/main" id="{00000000-0008-0000-0800-0000DF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480" name="Text Box 15">
          <a:extLst>
            <a:ext uri="{FF2B5EF4-FFF2-40B4-BE49-F238E27FC236}">
              <a16:creationId xmlns:a16="http://schemas.microsoft.com/office/drawing/2014/main" id="{00000000-0008-0000-0800-0000E0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481" name="Text Box 15">
          <a:extLst>
            <a:ext uri="{FF2B5EF4-FFF2-40B4-BE49-F238E27FC236}">
              <a16:creationId xmlns:a16="http://schemas.microsoft.com/office/drawing/2014/main" id="{00000000-0008-0000-0800-0000E1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482" name="Text Box 15">
          <a:extLst>
            <a:ext uri="{FF2B5EF4-FFF2-40B4-BE49-F238E27FC236}">
              <a16:creationId xmlns:a16="http://schemas.microsoft.com/office/drawing/2014/main" id="{00000000-0008-0000-0800-0000E2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483" name="Text Box 15">
          <a:extLst>
            <a:ext uri="{FF2B5EF4-FFF2-40B4-BE49-F238E27FC236}">
              <a16:creationId xmlns:a16="http://schemas.microsoft.com/office/drawing/2014/main" id="{00000000-0008-0000-0800-0000E3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484" name="Text Box 15">
          <a:extLst>
            <a:ext uri="{FF2B5EF4-FFF2-40B4-BE49-F238E27FC236}">
              <a16:creationId xmlns:a16="http://schemas.microsoft.com/office/drawing/2014/main" id="{00000000-0008-0000-0800-0000E4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485" name="Text Box 15">
          <a:extLst>
            <a:ext uri="{FF2B5EF4-FFF2-40B4-BE49-F238E27FC236}">
              <a16:creationId xmlns:a16="http://schemas.microsoft.com/office/drawing/2014/main" id="{00000000-0008-0000-0800-0000E5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486" name="Text Box 15">
          <a:extLst>
            <a:ext uri="{FF2B5EF4-FFF2-40B4-BE49-F238E27FC236}">
              <a16:creationId xmlns:a16="http://schemas.microsoft.com/office/drawing/2014/main" id="{00000000-0008-0000-0800-0000E6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487" name="Text Box 15">
          <a:extLst>
            <a:ext uri="{FF2B5EF4-FFF2-40B4-BE49-F238E27FC236}">
              <a16:creationId xmlns:a16="http://schemas.microsoft.com/office/drawing/2014/main" id="{00000000-0008-0000-0800-0000E7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488" name="Text Box 15">
          <a:extLst>
            <a:ext uri="{FF2B5EF4-FFF2-40B4-BE49-F238E27FC236}">
              <a16:creationId xmlns:a16="http://schemas.microsoft.com/office/drawing/2014/main" id="{00000000-0008-0000-0800-0000E8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489" name="Text Box 15">
          <a:extLst>
            <a:ext uri="{FF2B5EF4-FFF2-40B4-BE49-F238E27FC236}">
              <a16:creationId xmlns:a16="http://schemas.microsoft.com/office/drawing/2014/main" id="{00000000-0008-0000-0800-0000E9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490" name="Text Box 15">
          <a:extLst>
            <a:ext uri="{FF2B5EF4-FFF2-40B4-BE49-F238E27FC236}">
              <a16:creationId xmlns:a16="http://schemas.microsoft.com/office/drawing/2014/main" id="{00000000-0008-0000-0800-0000EA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491" name="Text Box 15">
          <a:extLst>
            <a:ext uri="{FF2B5EF4-FFF2-40B4-BE49-F238E27FC236}">
              <a16:creationId xmlns:a16="http://schemas.microsoft.com/office/drawing/2014/main" id="{00000000-0008-0000-0800-0000EB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492" name="Text Box 15">
          <a:extLst>
            <a:ext uri="{FF2B5EF4-FFF2-40B4-BE49-F238E27FC236}">
              <a16:creationId xmlns:a16="http://schemas.microsoft.com/office/drawing/2014/main" id="{00000000-0008-0000-0800-0000EC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493" name="Text Box 15">
          <a:extLst>
            <a:ext uri="{FF2B5EF4-FFF2-40B4-BE49-F238E27FC236}">
              <a16:creationId xmlns:a16="http://schemas.microsoft.com/office/drawing/2014/main" id="{00000000-0008-0000-0800-0000ED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494" name="Text Box 15">
          <a:extLst>
            <a:ext uri="{FF2B5EF4-FFF2-40B4-BE49-F238E27FC236}">
              <a16:creationId xmlns:a16="http://schemas.microsoft.com/office/drawing/2014/main" id="{00000000-0008-0000-0800-0000EE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495" name="Text Box 15">
          <a:extLst>
            <a:ext uri="{FF2B5EF4-FFF2-40B4-BE49-F238E27FC236}">
              <a16:creationId xmlns:a16="http://schemas.microsoft.com/office/drawing/2014/main" id="{00000000-0008-0000-0800-0000EF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496" name="Text Box 15">
          <a:extLst>
            <a:ext uri="{FF2B5EF4-FFF2-40B4-BE49-F238E27FC236}">
              <a16:creationId xmlns:a16="http://schemas.microsoft.com/office/drawing/2014/main" id="{00000000-0008-0000-0800-0000F0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497" name="Text Box 15">
          <a:extLst>
            <a:ext uri="{FF2B5EF4-FFF2-40B4-BE49-F238E27FC236}">
              <a16:creationId xmlns:a16="http://schemas.microsoft.com/office/drawing/2014/main" id="{00000000-0008-0000-0800-0000F1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498" name="Text Box 15">
          <a:extLst>
            <a:ext uri="{FF2B5EF4-FFF2-40B4-BE49-F238E27FC236}">
              <a16:creationId xmlns:a16="http://schemas.microsoft.com/office/drawing/2014/main" id="{00000000-0008-0000-0800-0000F2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499" name="Text Box 15">
          <a:extLst>
            <a:ext uri="{FF2B5EF4-FFF2-40B4-BE49-F238E27FC236}">
              <a16:creationId xmlns:a16="http://schemas.microsoft.com/office/drawing/2014/main" id="{00000000-0008-0000-0800-0000F3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500" name="Text Box 15">
          <a:extLst>
            <a:ext uri="{FF2B5EF4-FFF2-40B4-BE49-F238E27FC236}">
              <a16:creationId xmlns:a16="http://schemas.microsoft.com/office/drawing/2014/main" id="{00000000-0008-0000-0800-0000F4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501" name="Text Box 15">
          <a:extLst>
            <a:ext uri="{FF2B5EF4-FFF2-40B4-BE49-F238E27FC236}">
              <a16:creationId xmlns:a16="http://schemas.microsoft.com/office/drawing/2014/main" id="{00000000-0008-0000-0800-0000F5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502" name="Text Box 15">
          <a:extLst>
            <a:ext uri="{FF2B5EF4-FFF2-40B4-BE49-F238E27FC236}">
              <a16:creationId xmlns:a16="http://schemas.microsoft.com/office/drawing/2014/main" id="{00000000-0008-0000-0800-0000F6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503" name="Text Box 15">
          <a:extLst>
            <a:ext uri="{FF2B5EF4-FFF2-40B4-BE49-F238E27FC236}">
              <a16:creationId xmlns:a16="http://schemas.microsoft.com/office/drawing/2014/main" id="{00000000-0008-0000-0800-0000F7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504" name="Text Box 15">
          <a:extLst>
            <a:ext uri="{FF2B5EF4-FFF2-40B4-BE49-F238E27FC236}">
              <a16:creationId xmlns:a16="http://schemas.microsoft.com/office/drawing/2014/main" id="{00000000-0008-0000-0800-0000F8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505" name="Text Box 15">
          <a:extLst>
            <a:ext uri="{FF2B5EF4-FFF2-40B4-BE49-F238E27FC236}">
              <a16:creationId xmlns:a16="http://schemas.microsoft.com/office/drawing/2014/main" id="{00000000-0008-0000-0800-0000F9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506" name="Text Box 15">
          <a:extLst>
            <a:ext uri="{FF2B5EF4-FFF2-40B4-BE49-F238E27FC236}">
              <a16:creationId xmlns:a16="http://schemas.microsoft.com/office/drawing/2014/main" id="{00000000-0008-0000-0800-0000FA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507" name="Text Box 15">
          <a:extLst>
            <a:ext uri="{FF2B5EF4-FFF2-40B4-BE49-F238E27FC236}">
              <a16:creationId xmlns:a16="http://schemas.microsoft.com/office/drawing/2014/main" id="{00000000-0008-0000-0800-0000FB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508" name="Text Box 15">
          <a:extLst>
            <a:ext uri="{FF2B5EF4-FFF2-40B4-BE49-F238E27FC236}">
              <a16:creationId xmlns:a16="http://schemas.microsoft.com/office/drawing/2014/main" id="{00000000-0008-0000-0800-0000FC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509" name="Text Box 15">
          <a:extLst>
            <a:ext uri="{FF2B5EF4-FFF2-40B4-BE49-F238E27FC236}">
              <a16:creationId xmlns:a16="http://schemas.microsoft.com/office/drawing/2014/main" id="{00000000-0008-0000-0800-0000FD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510" name="Text Box 15">
          <a:extLst>
            <a:ext uri="{FF2B5EF4-FFF2-40B4-BE49-F238E27FC236}">
              <a16:creationId xmlns:a16="http://schemas.microsoft.com/office/drawing/2014/main" id="{00000000-0008-0000-0800-0000FE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511" name="Text Box 15">
          <a:extLst>
            <a:ext uri="{FF2B5EF4-FFF2-40B4-BE49-F238E27FC236}">
              <a16:creationId xmlns:a16="http://schemas.microsoft.com/office/drawing/2014/main" id="{00000000-0008-0000-0800-0000FF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512" name="Text Box 15">
          <a:extLst>
            <a:ext uri="{FF2B5EF4-FFF2-40B4-BE49-F238E27FC236}">
              <a16:creationId xmlns:a16="http://schemas.microsoft.com/office/drawing/2014/main" id="{00000000-0008-0000-0800-000000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513" name="Text Box 15">
          <a:extLst>
            <a:ext uri="{FF2B5EF4-FFF2-40B4-BE49-F238E27FC236}">
              <a16:creationId xmlns:a16="http://schemas.microsoft.com/office/drawing/2014/main" id="{00000000-0008-0000-0800-000001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514" name="Text Box 15">
          <a:extLst>
            <a:ext uri="{FF2B5EF4-FFF2-40B4-BE49-F238E27FC236}">
              <a16:creationId xmlns:a16="http://schemas.microsoft.com/office/drawing/2014/main" id="{00000000-0008-0000-0800-000002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515" name="Text Box 15">
          <a:extLst>
            <a:ext uri="{FF2B5EF4-FFF2-40B4-BE49-F238E27FC236}">
              <a16:creationId xmlns:a16="http://schemas.microsoft.com/office/drawing/2014/main" id="{00000000-0008-0000-0800-000003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516" name="Text Box 15">
          <a:extLst>
            <a:ext uri="{FF2B5EF4-FFF2-40B4-BE49-F238E27FC236}">
              <a16:creationId xmlns:a16="http://schemas.microsoft.com/office/drawing/2014/main" id="{00000000-0008-0000-0800-000004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517" name="Text Box 15">
          <a:extLst>
            <a:ext uri="{FF2B5EF4-FFF2-40B4-BE49-F238E27FC236}">
              <a16:creationId xmlns:a16="http://schemas.microsoft.com/office/drawing/2014/main" id="{00000000-0008-0000-0800-000005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518" name="Text Box 15">
          <a:extLst>
            <a:ext uri="{FF2B5EF4-FFF2-40B4-BE49-F238E27FC236}">
              <a16:creationId xmlns:a16="http://schemas.microsoft.com/office/drawing/2014/main" id="{00000000-0008-0000-0800-000006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519" name="Text Box 15">
          <a:extLst>
            <a:ext uri="{FF2B5EF4-FFF2-40B4-BE49-F238E27FC236}">
              <a16:creationId xmlns:a16="http://schemas.microsoft.com/office/drawing/2014/main" id="{00000000-0008-0000-0800-000007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520" name="Text Box 15">
          <a:extLst>
            <a:ext uri="{FF2B5EF4-FFF2-40B4-BE49-F238E27FC236}">
              <a16:creationId xmlns:a16="http://schemas.microsoft.com/office/drawing/2014/main" id="{00000000-0008-0000-0800-000008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521" name="Text Box 15">
          <a:extLst>
            <a:ext uri="{FF2B5EF4-FFF2-40B4-BE49-F238E27FC236}">
              <a16:creationId xmlns:a16="http://schemas.microsoft.com/office/drawing/2014/main" id="{00000000-0008-0000-0800-000009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522" name="Text Box 15">
          <a:extLst>
            <a:ext uri="{FF2B5EF4-FFF2-40B4-BE49-F238E27FC236}">
              <a16:creationId xmlns:a16="http://schemas.microsoft.com/office/drawing/2014/main" id="{00000000-0008-0000-0800-00000A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523" name="Text Box 15">
          <a:extLst>
            <a:ext uri="{FF2B5EF4-FFF2-40B4-BE49-F238E27FC236}">
              <a16:creationId xmlns:a16="http://schemas.microsoft.com/office/drawing/2014/main" id="{00000000-0008-0000-0800-00000B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524" name="Text Box 15">
          <a:extLst>
            <a:ext uri="{FF2B5EF4-FFF2-40B4-BE49-F238E27FC236}">
              <a16:creationId xmlns:a16="http://schemas.microsoft.com/office/drawing/2014/main" id="{00000000-0008-0000-0800-00000C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525" name="Text Box 15">
          <a:extLst>
            <a:ext uri="{FF2B5EF4-FFF2-40B4-BE49-F238E27FC236}">
              <a16:creationId xmlns:a16="http://schemas.microsoft.com/office/drawing/2014/main" id="{00000000-0008-0000-0800-00000D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526" name="Text Box 15">
          <a:extLst>
            <a:ext uri="{FF2B5EF4-FFF2-40B4-BE49-F238E27FC236}">
              <a16:creationId xmlns:a16="http://schemas.microsoft.com/office/drawing/2014/main" id="{00000000-0008-0000-0800-00000E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527" name="Text Box 15">
          <a:extLst>
            <a:ext uri="{FF2B5EF4-FFF2-40B4-BE49-F238E27FC236}">
              <a16:creationId xmlns:a16="http://schemas.microsoft.com/office/drawing/2014/main" id="{00000000-0008-0000-0800-00000F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528" name="Text Box 15">
          <a:extLst>
            <a:ext uri="{FF2B5EF4-FFF2-40B4-BE49-F238E27FC236}">
              <a16:creationId xmlns:a16="http://schemas.microsoft.com/office/drawing/2014/main" id="{00000000-0008-0000-0800-000010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529" name="Text Box 15">
          <a:extLst>
            <a:ext uri="{FF2B5EF4-FFF2-40B4-BE49-F238E27FC236}">
              <a16:creationId xmlns:a16="http://schemas.microsoft.com/office/drawing/2014/main" id="{00000000-0008-0000-0800-000011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530" name="Text Box 15">
          <a:extLst>
            <a:ext uri="{FF2B5EF4-FFF2-40B4-BE49-F238E27FC236}">
              <a16:creationId xmlns:a16="http://schemas.microsoft.com/office/drawing/2014/main" id="{00000000-0008-0000-0800-000012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531" name="Text Box 15">
          <a:extLst>
            <a:ext uri="{FF2B5EF4-FFF2-40B4-BE49-F238E27FC236}">
              <a16:creationId xmlns:a16="http://schemas.microsoft.com/office/drawing/2014/main" id="{00000000-0008-0000-0800-000013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532" name="Text Box 15">
          <a:extLst>
            <a:ext uri="{FF2B5EF4-FFF2-40B4-BE49-F238E27FC236}">
              <a16:creationId xmlns:a16="http://schemas.microsoft.com/office/drawing/2014/main" id="{00000000-0008-0000-0800-000014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533" name="Text Box 15">
          <a:extLst>
            <a:ext uri="{FF2B5EF4-FFF2-40B4-BE49-F238E27FC236}">
              <a16:creationId xmlns:a16="http://schemas.microsoft.com/office/drawing/2014/main" id="{00000000-0008-0000-0800-000015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534" name="Text Box 15">
          <a:extLst>
            <a:ext uri="{FF2B5EF4-FFF2-40B4-BE49-F238E27FC236}">
              <a16:creationId xmlns:a16="http://schemas.microsoft.com/office/drawing/2014/main" id="{00000000-0008-0000-0800-000016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535" name="Text Box 15">
          <a:extLst>
            <a:ext uri="{FF2B5EF4-FFF2-40B4-BE49-F238E27FC236}">
              <a16:creationId xmlns:a16="http://schemas.microsoft.com/office/drawing/2014/main" id="{00000000-0008-0000-0800-000017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536" name="Text Box 15">
          <a:extLst>
            <a:ext uri="{FF2B5EF4-FFF2-40B4-BE49-F238E27FC236}">
              <a16:creationId xmlns:a16="http://schemas.microsoft.com/office/drawing/2014/main" id="{00000000-0008-0000-0800-000018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537" name="Text Box 15">
          <a:extLst>
            <a:ext uri="{FF2B5EF4-FFF2-40B4-BE49-F238E27FC236}">
              <a16:creationId xmlns:a16="http://schemas.microsoft.com/office/drawing/2014/main" id="{00000000-0008-0000-0800-000019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538" name="Text Box 15">
          <a:extLst>
            <a:ext uri="{FF2B5EF4-FFF2-40B4-BE49-F238E27FC236}">
              <a16:creationId xmlns:a16="http://schemas.microsoft.com/office/drawing/2014/main" id="{00000000-0008-0000-0800-00001A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539" name="Text Box 15">
          <a:extLst>
            <a:ext uri="{FF2B5EF4-FFF2-40B4-BE49-F238E27FC236}">
              <a16:creationId xmlns:a16="http://schemas.microsoft.com/office/drawing/2014/main" id="{00000000-0008-0000-0800-00001B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540" name="Text Box 15">
          <a:extLst>
            <a:ext uri="{FF2B5EF4-FFF2-40B4-BE49-F238E27FC236}">
              <a16:creationId xmlns:a16="http://schemas.microsoft.com/office/drawing/2014/main" id="{00000000-0008-0000-0800-00001C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541" name="Text Box 15">
          <a:extLst>
            <a:ext uri="{FF2B5EF4-FFF2-40B4-BE49-F238E27FC236}">
              <a16:creationId xmlns:a16="http://schemas.microsoft.com/office/drawing/2014/main" id="{00000000-0008-0000-0800-00001D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542" name="Text Box 15">
          <a:extLst>
            <a:ext uri="{FF2B5EF4-FFF2-40B4-BE49-F238E27FC236}">
              <a16:creationId xmlns:a16="http://schemas.microsoft.com/office/drawing/2014/main" id="{00000000-0008-0000-0800-00001E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543" name="Text Box 15">
          <a:extLst>
            <a:ext uri="{FF2B5EF4-FFF2-40B4-BE49-F238E27FC236}">
              <a16:creationId xmlns:a16="http://schemas.microsoft.com/office/drawing/2014/main" id="{00000000-0008-0000-0800-00001F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544" name="Text Box 15">
          <a:extLst>
            <a:ext uri="{FF2B5EF4-FFF2-40B4-BE49-F238E27FC236}">
              <a16:creationId xmlns:a16="http://schemas.microsoft.com/office/drawing/2014/main" id="{00000000-0008-0000-0800-000020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545" name="Text Box 15">
          <a:extLst>
            <a:ext uri="{FF2B5EF4-FFF2-40B4-BE49-F238E27FC236}">
              <a16:creationId xmlns:a16="http://schemas.microsoft.com/office/drawing/2014/main" id="{00000000-0008-0000-0800-000021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546" name="Text Box 15">
          <a:extLst>
            <a:ext uri="{FF2B5EF4-FFF2-40B4-BE49-F238E27FC236}">
              <a16:creationId xmlns:a16="http://schemas.microsoft.com/office/drawing/2014/main" id="{00000000-0008-0000-0800-000022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547" name="Text Box 15">
          <a:extLst>
            <a:ext uri="{FF2B5EF4-FFF2-40B4-BE49-F238E27FC236}">
              <a16:creationId xmlns:a16="http://schemas.microsoft.com/office/drawing/2014/main" id="{00000000-0008-0000-0800-000023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548" name="Text Box 15">
          <a:extLst>
            <a:ext uri="{FF2B5EF4-FFF2-40B4-BE49-F238E27FC236}">
              <a16:creationId xmlns:a16="http://schemas.microsoft.com/office/drawing/2014/main" id="{00000000-0008-0000-0800-000024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549" name="Text Box 15">
          <a:extLst>
            <a:ext uri="{FF2B5EF4-FFF2-40B4-BE49-F238E27FC236}">
              <a16:creationId xmlns:a16="http://schemas.microsoft.com/office/drawing/2014/main" id="{00000000-0008-0000-0800-000025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550" name="Text Box 15">
          <a:extLst>
            <a:ext uri="{FF2B5EF4-FFF2-40B4-BE49-F238E27FC236}">
              <a16:creationId xmlns:a16="http://schemas.microsoft.com/office/drawing/2014/main" id="{00000000-0008-0000-0800-000026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551" name="Text Box 15">
          <a:extLst>
            <a:ext uri="{FF2B5EF4-FFF2-40B4-BE49-F238E27FC236}">
              <a16:creationId xmlns:a16="http://schemas.microsoft.com/office/drawing/2014/main" id="{00000000-0008-0000-0800-000027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552" name="Text Box 15">
          <a:extLst>
            <a:ext uri="{FF2B5EF4-FFF2-40B4-BE49-F238E27FC236}">
              <a16:creationId xmlns:a16="http://schemas.microsoft.com/office/drawing/2014/main" id="{00000000-0008-0000-0800-000028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553" name="Text Box 15">
          <a:extLst>
            <a:ext uri="{FF2B5EF4-FFF2-40B4-BE49-F238E27FC236}">
              <a16:creationId xmlns:a16="http://schemas.microsoft.com/office/drawing/2014/main" id="{00000000-0008-0000-0800-000029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554" name="Text Box 15">
          <a:extLst>
            <a:ext uri="{FF2B5EF4-FFF2-40B4-BE49-F238E27FC236}">
              <a16:creationId xmlns:a16="http://schemas.microsoft.com/office/drawing/2014/main" id="{00000000-0008-0000-0800-00002A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555" name="Text Box 15">
          <a:extLst>
            <a:ext uri="{FF2B5EF4-FFF2-40B4-BE49-F238E27FC236}">
              <a16:creationId xmlns:a16="http://schemas.microsoft.com/office/drawing/2014/main" id="{00000000-0008-0000-0800-00002B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556" name="Text Box 15">
          <a:extLst>
            <a:ext uri="{FF2B5EF4-FFF2-40B4-BE49-F238E27FC236}">
              <a16:creationId xmlns:a16="http://schemas.microsoft.com/office/drawing/2014/main" id="{00000000-0008-0000-0800-00002C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557" name="Text Box 15">
          <a:extLst>
            <a:ext uri="{FF2B5EF4-FFF2-40B4-BE49-F238E27FC236}">
              <a16:creationId xmlns:a16="http://schemas.microsoft.com/office/drawing/2014/main" id="{00000000-0008-0000-0800-00002D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558" name="Text Box 15">
          <a:extLst>
            <a:ext uri="{FF2B5EF4-FFF2-40B4-BE49-F238E27FC236}">
              <a16:creationId xmlns:a16="http://schemas.microsoft.com/office/drawing/2014/main" id="{00000000-0008-0000-0800-00002E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559" name="Text Box 15">
          <a:extLst>
            <a:ext uri="{FF2B5EF4-FFF2-40B4-BE49-F238E27FC236}">
              <a16:creationId xmlns:a16="http://schemas.microsoft.com/office/drawing/2014/main" id="{00000000-0008-0000-0800-00002F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560" name="Text Box 15">
          <a:extLst>
            <a:ext uri="{FF2B5EF4-FFF2-40B4-BE49-F238E27FC236}">
              <a16:creationId xmlns:a16="http://schemas.microsoft.com/office/drawing/2014/main" id="{00000000-0008-0000-0800-000030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561" name="Text Box 15">
          <a:extLst>
            <a:ext uri="{FF2B5EF4-FFF2-40B4-BE49-F238E27FC236}">
              <a16:creationId xmlns:a16="http://schemas.microsoft.com/office/drawing/2014/main" id="{00000000-0008-0000-0800-000031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562" name="Text Box 15">
          <a:extLst>
            <a:ext uri="{FF2B5EF4-FFF2-40B4-BE49-F238E27FC236}">
              <a16:creationId xmlns:a16="http://schemas.microsoft.com/office/drawing/2014/main" id="{00000000-0008-0000-0800-000032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563" name="Text Box 15">
          <a:extLst>
            <a:ext uri="{FF2B5EF4-FFF2-40B4-BE49-F238E27FC236}">
              <a16:creationId xmlns:a16="http://schemas.microsoft.com/office/drawing/2014/main" id="{00000000-0008-0000-0800-000033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564" name="Text Box 15">
          <a:extLst>
            <a:ext uri="{FF2B5EF4-FFF2-40B4-BE49-F238E27FC236}">
              <a16:creationId xmlns:a16="http://schemas.microsoft.com/office/drawing/2014/main" id="{00000000-0008-0000-0800-000034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565" name="Text Box 15">
          <a:extLst>
            <a:ext uri="{FF2B5EF4-FFF2-40B4-BE49-F238E27FC236}">
              <a16:creationId xmlns:a16="http://schemas.microsoft.com/office/drawing/2014/main" id="{00000000-0008-0000-0800-000035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566" name="Text Box 15">
          <a:extLst>
            <a:ext uri="{FF2B5EF4-FFF2-40B4-BE49-F238E27FC236}">
              <a16:creationId xmlns:a16="http://schemas.microsoft.com/office/drawing/2014/main" id="{00000000-0008-0000-0800-000036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567" name="Text Box 15">
          <a:extLst>
            <a:ext uri="{FF2B5EF4-FFF2-40B4-BE49-F238E27FC236}">
              <a16:creationId xmlns:a16="http://schemas.microsoft.com/office/drawing/2014/main" id="{00000000-0008-0000-0800-000037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568" name="Text Box 15">
          <a:extLst>
            <a:ext uri="{FF2B5EF4-FFF2-40B4-BE49-F238E27FC236}">
              <a16:creationId xmlns:a16="http://schemas.microsoft.com/office/drawing/2014/main" id="{00000000-0008-0000-0800-000038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569" name="Text Box 15">
          <a:extLst>
            <a:ext uri="{FF2B5EF4-FFF2-40B4-BE49-F238E27FC236}">
              <a16:creationId xmlns:a16="http://schemas.microsoft.com/office/drawing/2014/main" id="{00000000-0008-0000-0800-000039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570" name="Text Box 15">
          <a:extLst>
            <a:ext uri="{FF2B5EF4-FFF2-40B4-BE49-F238E27FC236}">
              <a16:creationId xmlns:a16="http://schemas.microsoft.com/office/drawing/2014/main" id="{00000000-0008-0000-0800-00003A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571" name="Text Box 15">
          <a:extLst>
            <a:ext uri="{FF2B5EF4-FFF2-40B4-BE49-F238E27FC236}">
              <a16:creationId xmlns:a16="http://schemas.microsoft.com/office/drawing/2014/main" id="{00000000-0008-0000-0800-00003B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572" name="Text Box 15">
          <a:extLst>
            <a:ext uri="{FF2B5EF4-FFF2-40B4-BE49-F238E27FC236}">
              <a16:creationId xmlns:a16="http://schemas.microsoft.com/office/drawing/2014/main" id="{00000000-0008-0000-0800-00003C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573" name="Text Box 15">
          <a:extLst>
            <a:ext uri="{FF2B5EF4-FFF2-40B4-BE49-F238E27FC236}">
              <a16:creationId xmlns:a16="http://schemas.microsoft.com/office/drawing/2014/main" id="{00000000-0008-0000-0800-00003D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574" name="Text Box 15">
          <a:extLst>
            <a:ext uri="{FF2B5EF4-FFF2-40B4-BE49-F238E27FC236}">
              <a16:creationId xmlns:a16="http://schemas.microsoft.com/office/drawing/2014/main" id="{00000000-0008-0000-0800-00003E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575" name="Text Box 15">
          <a:extLst>
            <a:ext uri="{FF2B5EF4-FFF2-40B4-BE49-F238E27FC236}">
              <a16:creationId xmlns:a16="http://schemas.microsoft.com/office/drawing/2014/main" id="{00000000-0008-0000-0800-00003F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576" name="Text Box 15">
          <a:extLst>
            <a:ext uri="{FF2B5EF4-FFF2-40B4-BE49-F238E27FC236}">
              <a16:creationId xmlns:a16="http://schemas.microsoft.com/office/drawing/2014/main" id="{00000000-0008-0000-0800-000040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577" name="Text Box 15">
          <a:extLst>
            <a:ext uri="{FF2B5EF4-FFF2-40B4-BE49-F238E27FC236}">
              <a16:creationId xmlns:a16="http://schemas.microsoft.com/office/drawing/2014/main" id="{00000000-0008-0000-0800-000041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578" name="Text Box 15">
          <a:extLst>
            <a:ext uri="{FF2B5EF4-FFF2-40B4-BE49-F238E27FC236}">
              <a16:creationId xmlns:a16="http://schemas.microsoft.com/office/drawing/2014/main" id="{00000000-0008-0000-0800-000042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579" name="Text Box 15">
          <a:extLst>
            <a:ext uri="{FF2B5EF4-FFF2-40B4-BE49-F238E27FC236}">
              <a16:creationId xmlns:a16="http://schemas.microsoft.com/office/drawing/2014/main" id="{00000000-0008-0000-0800-000043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580" name="Text Box 15">
          <a:extLst>
            <a:ext uri="{FF2B5EF4-FFF2-40B4-BE49-F238E27FC236}">
              <a16:creationId xmlns:a16="http://schemas.microsoft.com/office/drawing/2014/main" id="{00000000-0008-0000-0800-000044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581" name="Text Box 15">
          <a:extLst>
            <a:ext uri="{FF2B5EF4-FFF2-40B4-BE49-F238E27FC236}">
              <a16:creationId xmlns:a16="http://schemas.microsoft.com/office/drawing/2014/main" id="{00000000-0008-0000-0800-000045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582" name="Text Box 15">
          <a:extLst>
            <a:ext uri="{FF2B5EF4-FFF2-40B4-BE49-F238E27FC236}">
              <a16:creationId xmlns:a16="http://schemas.microsoft.com/office/drawing/2014/main" id="{00000000-0008-0000-0800-000046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583" name="Text Box 15">
          <a:extLst>
            <a:ext uri="{FF2B5EF4-FFF2-40B4-BE49-F238E27FC236}">
              <a16:creationId xmlns:a16="http://schemas.microsoft.com/office/drawing/2014/main" id="{00000000-0008-0000-0800-000047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584" name="Text Box 15">
          <a:extLst>
            <a:ext uri="{FF2B5EF4-FFF2-40B4-BE49-F238E27FC236}">
              <a16:creationId xmlns:a16="http://schemas.microsoft.com/office/drawing/2014/main" id="{00000000-0008-0000-0800-000048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585" name="Text Box 15">
          <a:extLst>
            <a:ext uri="{FF2B5EF4-FFF2-40B4-BE49-F238E27FC236}">
              <a16:creationId xmlns:a16="http://schemas.microsoft.com/office/drawing/2014/main" id="{00000000-0008-0000-0800-000049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586" name="Text Box 15">
          <a:extLst>
            <a:ext uri="{FF2B5EF4-FFF2-40B4-BE49-F238E27FC236}">
              <a16:creationId xmlns:a16="http://schemas.microsoft.com/office/drawing/2014/main" id="{00000000-0008-0000-0800-00004A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587" name="Text Box 15">
          <a:extLst>
            <a:ext uri="{FF2B5EF4-FFF2-40B4-BE49-F238E27FC236}">
              <a16:creationId xmlns:a16="http://schemas.microsoft.com/office/drawing/2014/main" id="{00000000-0008-0000-0800-00004B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588" name="Text Box 15">
          <a:extLst>
            <a:ext uri="{FF2B5EF4-FFF2-40B4-BE49-F238E27FC236}">
              <a16:creationId xmlns:a16="http://schemas.microsoft.com/office/drawing/2014/main" id="{00000000-0008-0000-0800-00004C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589" name="Text Box 15">
          <a:extLst>
            <a:ext uri="{FF2B5EF4-FFF2-40B4-BE49-F238E27FC236}">
              <a16:creationId xmlns:a16="http://schemas.microsoft.com/office/drawing/2014/main" id="{00000000-0008-0000-0800-00004D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590" name="Text Box 15">
          <a:extLst>
            <a:ext uri="{FF2B5EF4-FFF2-40B4-BE49-F238E27FC236}">
              <a16:creationId xmlns:a16="http://schemas.microsoft.com/office/drawing/2014/main" id="{00000000-0008-0000-0800-00004E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591" name="Text Box 15">
          <a:extLst>
            <a:ext uri="{FF2B5EF4-FFF2-40B4-BE49-F238E27FC236}">
              <a16:creationId xmlns:a16="http://schemas.microsoft.com/office/drawing/2014/main" id="{00000000-0008-0000-0800-00004F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592" name="Text Box 15">
          <a:extLst>
            <a:ext uri="{FF2B5EF4-FFF2-40B4-BE49-F238E27FC236}">
              <a16:creationId xmlns:a16="http://schemas.microsoft.com/office/drawing/2014/main" id="{00000000-0008-0000-0800-000050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593" name="Text Box 15">
          <a:extLst>
            <a:ext uri="{FF2B5EF4-FFF2-40B4-BE49-F238E27FC236}">
              <a16:creationId xmlns:a16="http://schemas.microsoft.com/office/drawing/2014/main" id="{00000000-0008-0000-0800-000051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594" name="Text Box 15">
          <a:extLst>
            <a:ext uri="{FF2B5EF4-FFF2-40B4-BE49-F238E27FC236}">
              <a16:creationId xmlns:a16="http://schemas.microsoft.com/office/drawing/2014/main" id="{00000000-0008-0000-0800-000052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595" name="Text Box 15">
          <a:extLst>
            <a:ext uri="{FF2B5EF4-FFF2-40B4-BE49-F238E27FC236}">
              <a16:creationId xmlns:a16="http://schemas.microsoft.com/office/drawing/2014/main" id="{00000000-0008-0000-0800-000053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596" name="Text Box 15">
          <a:extLst>
            <a:ext uri="{FF2B5EF4-FFF2-40B4-BE49-F238E27FC236}">
              <a16:creationId xmlns:a16="http://schemas.microsoft.com/office/drawing/2014/main" id="{00000000-0008-0000-0800-000054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597" name="Text Box 15">
          <a:extLst>
            <a:ext uri="{FF2B5EF4-FFF2-40B4-BE49-F238E27FC236}">
              <a16:creationId xmlns:a16="http://schemas.microsoft.com/office/drawing/2014/main" id="{00000000-0008-0000-0800-000055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598" name="Text Box 15">
          <a:extLst>
            <a:ext uri="{FF2B5EF4-FFF2-40B4-BE49-F238E27FC236}">
              <a16:creationId xmlns:a16="http://schemas.microsoft.com/office/drawing/2014/main" id="{00000000-0008-0000-0800-000056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599" name="Text Box 15">
          <a:extLst>
            <a:ext uri="{FF2B5EF4-FFF2-40B4-BE49-F238E27FC236}">
              <a16:creationId xmlns:a16="http://schemas.microsoft.com/office/drawing/2014/main" id="{00000000-0008-0000-0800-000057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600" name="Text Box 15">
          <a:extLst>
            <a:ext uri="{FF2B5EF4-FFF2-40B4-BE49-F238E27FC236}">
              <a16:creationId xmlns:a16="http://schemas.microsoft.com/office/drawing/2014/main" id="{00000000-0008-0000-0800-000058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601" name="Text Box 15">
          <a:extLst>
            <a:ext uri="{FF2B5EF4-FFF2-40B4-BE49-F238E27FC236}">
              <a16:creationId xmlns:a16="http://schemas.microsoft.com/office/drawing/2014/main" id="{00000000-0008-0000-0800-000059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602" name="Text Box 15">
          <a:extLst>
            <a:ext uri="{FF2B5EF4-FFF2-40B4-BE49-F238E27FC236}">
              <a16:creationId xmlns:a16="http://schemas.microsoft.com/office/drawing/2014/main" id="{00000000-0008-0000-0800-00005A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603" name="Text Box 15">
          <a:extLst>
            <a:ext uri="{FF2B5EF4-FFF2-40B4-BE49-F238E27FC236}">
              <a16:creationId xmlns:a16="http://schemas.microsoft.com/office/drawing/2014/main" id="{00000000-0008-0000-0800-00005B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604" name="Text Box 15">
          <a:extLst>
            <a:ext uri="{FF2B5EF4-FFF2-40B4-BE49-F238E27FC236}">
              <a16:creationId xmlns:a16="http://schemas.microsoft.com/office/drawing/2014/main" id="{00000000-0008-0000-0800-00005C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605" name="Text Box 15">
          <a:extLst>
            <a:ext uri="{FF2B5EF4-FFF2-40B4-BE49-F238E27FC236}">
              <a16:creationId xmlns:a16="http://schemas.microsoft.com/office/drawing/2014/main" id="{00000000-0008-0000-0800-00005D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606" name="Text Box 15">
          <a:extLst>
            <a:ext uri="{FF2B5EF4-FFF2-40B4-BE49-F238E27FC236}">
              <a16:creationId xmlns:a16="http://schemas.microsoft.com/office/drawing/2014/main" id="{00000000-0008-0000-0800-00005E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607" name="Text Box 15">
          <a:extLst>
            <a:ext uri="{FF2B5EF4-FFF2-40B4-BE49-F238E27FC236}">
              <a16:creationId xmlns:a16="http://schemas.microsoft.com/office/drawing/2014/main" id="{00000000-0008-0000-0800-00005F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608" name="Text Box 15">
          <a:extLst>
            <a:ext uri="{FF2B5EF4-FFF2-40B4-BE49-F238E27FC236}">
              <a16:creationId xmlns:a16="http://schemas.microsoft.com/office/drawing/2014/main" id="{00000000-0008-0000-0800-000060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609" name="Text Box 15">
          <a:extLst>
            <a:ext uri="{FF2B5EF4-FFF2-40B4-BE49-F238E27FC236}">
              <a16:creationId xmlns:a16="http://schemas.microsoft.com/office/drawing/2014/main" id="{00000000-0008-0000-0800-000061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610" name="Text Box 15">
          <a:extLst>
            <a:ext uri="{FF2B5EF4-FFF2-40B4-BE49-F238E27FC236}">
              <a16:creationId xmlns:a16="http://schemas.microsoft.com/office/drawing/2014/main" id="{00000000-0008-0000-0800-000062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611" name="Text Box 15">
          <a:extLst>
            <a:ext uri="{FF2B5EF4-FFF2-40B4-BE49-F238E27FC236}">
              <a16:creationId xmlns:a16="http://schemas.microsoft.com/office/drawing/2014/main" id="{00000000-0008-0000-0800-000063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612" name="Text Box 15">
          <a:extLst>
            <a:ext uri="{FF2B5EF4-FFF2-40B4-BE49-F238E27FC236}">
              <a16:creationId xmlns:a16="http://schemas.microsoft.com/office/drawing/2014/main" id="{00000000-0008-0000-0800-000064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613" name="Text Box 15">
          <a:extLst>
            <a:ext uri="{FF2B5EF4-FFF2-40B4-BE49-F238E27FC236}">
              <a16:creationId xmlns:a16="http://schemas.microsoft.com/office/drawing/2014/main" id="{00000000-0008-0000-0800-000065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614" name="Text Box 15">
          <a:extLst>
            <a:ext uri="{FF2B5EF4-FFF2-40B4-BE49-F238E27FC236}">
              <a16:creationId xmlns:a16="http://schemas.microsoft.com/office/drawing/2014/main" id="{00000000-0008-0000-0800-000066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615" name="Text Box 15">
          <a:extLst>
            <a:ext uri="{FF2B5EF4-FFF2-40B4-BE49-F238E27FC236}">
              <a16:creationId xmlns:a16="http://schemas.microsoft.com/office/drawing/2014/main" id="{00000000-0008-0000-0800-000067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616" name="Text Box 15">
          <a:extLst>
            <a:ext uri="{FF2B5EF4-FFF2-40B4-BE49-F238E27FC236}">
              <a16:creationId xmlns:a16="http://schemas.microsoft.com/office/drawing/2014/main" id="{00000000-0008-0000-0800-000068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617" name="Text Box 15">
          <a:extLst>
            <a:ext uri="{FF2B5EF4-FFF2-40B4-BE49-F238E27FC236}">
              <a16:creationId xmlns:a16="http://schemas.microsoft.com/office/drawing/2014/main" id="{00000000-0008-0000-0800-000069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618" name="Text Box 15">
          <a:extLst>
            <a:ext uri="{FF2B5EF4-FFF2-40B4-BE49-F238E27FC236}">
              <a16:creationId xmlns:a16="http://schemas.microsoft.com/office/drawing/2014/main" id="{00000000-0008-0000-0800-00006A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619" name="Text Box 15">
          <a:extLst>
            <a:ext uri="{FF2B5EF4-FFF2-40B4-BE49-F238E27FC236}">
              <a16:creationId xmlns:a16="http://schemas.microsoft.com/office/drawing/2014/main" id="{00000000-0008-0000-0800-00006B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620" name="Text Box 15">
          <a:extLst>
            <a:ext uri="{FF2B5EF4-FFF2-40B4-BE49-F238E27FC236}">
              <a16:creationId xmlns:a16="http://schemas.microsoft.com/office/drawing/2014/main" id="{00000000-0008-0000-0800-00006C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621" name="Text Box 15">
          <a:extLst>
            <a:ext uri="{FF2B5EF4-FFF2-40B4-BE49-F238E27FC236}">
              <a16:creationId xmlns:a16="http://schemas.microsoft.com/office/drawing/2014/main" id="{00000000-0008-0000-0800-00006D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622" name="Text Box 15">
          <a:extLst>
            <a:ext uri="{FF2B5EF4-FFF2-40B4-BE49-F238E27FC236}">
              <a16:creationId xmlns:a16="http://schemas.microsoft.com/office/drawing/2014/main" id="{00000000-0008-0000-0800-00006E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623" name="Text Box 15">
          <a:extLst>
            <a:ext uri="{FF2B5EF4-FFF2-40B4-BE49-F238E27FC236}">
              <a16:creationId xmlns:a16="http://schemas.microsoft.com/office/drawing/2014/main" id="{00000000-0008-0000-0800-00006F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624" name="Text Box 15">
          <a:extLst>
            <a:ext uri="{FF2B5EF4-FFF2-40B4-BE49-F238E27FC236}">
              <a16:creationId xmlns:a16="http://schemas.microsoft.com/office/drawing/2014/main" id="{00000000-0008-0000-0800-000070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625" name="Text Box 15">
          <a:extLst>
            <a:ext uri="{FF2B5EF4-FFF2-40B4-BE49-F238E27FC236}">
              <a16:creationId xmlns:a16="http://schemas.microsoft.com/office/drawing/2014/main" id="{00000000-0008-0000-0800-000071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626" name="Text Box 15">
          <a:extLst>
            <a:ext uri="{FF2B5EF4-FFF2-40B4-BE49-F238E27FC236}">
              <a16:creationId xmlns:a16="http://schemas.microsoft.com/office/drawing/2014/main" id="{00000000-0008-0000-0800-000072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627" name="Text Box 15">
          <a:extLst>
            <a:ext uri="{FF2B5EF4-FFF2-40B4-BE49-F238E27FC236}">
              <a16:creationId xmlns:a16="http://schemas.microsoft.com/office/drawing/2014/main" id="{00000000-0008-0000-0800-000073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628" name="Text Box 15">
          <a:extLst>
            <a:ext uri="{FF2B5EF4-FFF2-40B4-BE49-F238E27FC236}">
              <a16:creationId xmlns:a16="http://schemas.microsoft.com/office/drawing/2014/main" id="{00000000-0008-0000-0800-000074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629" name="Text Box 15">
          <a:extLst>
            <a:ext uri="{FF2B5EF4-FFF2-40B4-BE49-F238E27FC236}">
              <a16:creationId xmlns:a16="http://schemas.microsoft.com/office/drawing/2014/main" id="{00000000-0008-0000-0800-000075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630" name="Text Box 15">
          <a:extLst>
            <a:ext uri="{FF2B5EF4-FFF2-40B4-BE49-F238E27FC236}">
              <a16:creationId xmlns:a16="http://schemas.microsoft.com/office/drawing/2014/main" id="{00000000-0008-0000-0800-000076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631" name="Text Box 15">
          <a:extLst>
            <a:ext uri="{FF2B5EF4-FFF2-40B4-BE49-F238E27FC236}">
              <a16:creationId xmlns:a16="http://schemas.microsoft.com/office/drawing/2014/main" id="{00000000-0008-0000-0800-000077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632" name="Text Box 15">
          <a:extLst>
            <a:ext uri="{FF2B5EF4-FFF2-40B4-BE49-F238E27FC236}">
              <a16:creationId xmlns:a16="http://schemas.microsoft.com/office/drawing/2014/main" id="{00000000-0008-0000-0800-000078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633" name="Text Box 15">
          <a:extLst>
            <a:ext uri="{FF2B5EF4-FFF2-40B4-BE49-F238E27FC236}">
              <a16:creationId xmlns:a16="http://schemas.microsoft.com/office/drawing/2014/main" id="{00000000-0008-0000-0800-000079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634" name="Text Box 15">
          <a:extLst>
            <a:ext uri="{FF2B5EF4-FFF2-40B4-BE49-F238E27FC236}">
              <a16:creationId xmlns:a16="http://schemas.microsoft.com/office/drawing/2014/main" id="{00000000-0008-0000-0800-00007A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635" name="Text Box 15">
          <a:extLst>
            <a:ext uri="{FF2B5EF4-FFF2-40B4-BE49-F238E27FC236}">
              <a16:creationId xmlns:a16="http://schemas.microsoft.com/office/drawing/2014/main" id="{00000000-0008-0000-0800-00007B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636" name="Text Box 15">
          <a:extLst>
            <a:ext uri="{FF2B5EF4-FFF2-40B4-BE49-F238E27FC236}">
              <a16:creationId xmlns:a16="http://schemas.microsoft.com/office/drawing/2014/main" id="{00000000-0008-0000-0800-00007C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637" name="Text Box 15">
          <a:extLst>
            <a:ext uri="{FF2B5EF4-FFF2-40B4-BE49-F238E27FC236}">
              <a16:creationId xmlns:a16="http://schemas.microsoft.com/office/drawing/2014/main" id="{00000000-0008-0000-0800-00007D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638" name="Text Box 15">
          <a:extLst>
            <a:ext uri="{FF2B5EF4-FFF2-40B4-BE49-F238E27FC236}">
              <a16:creationId xmlns:a16="http://schemas.microsoft.com/office/drawing/2014/main" id="{00000000-0008-0000-0800-00007E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639" name="Text Box 15">
          <a:extLst>
            <a:ext uri="{FF2B5EF4-FFF2-40B4-BE49-F238E27FC236}">
              <a16:creationId xmlns:a16="http://schemas.microsoft.com/office/drawing/2014/main" id="{00000000-0008-0000-0800-00007F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640" name="Text Box 15">
          <a:extLst>
            <a:ext uri="{FF2B5EF4-FFF2-40B4-BE49-F238E27FC236}">
              <a16:creationId xmlns:a16="http://schemas.microsoft.com/office/drawing/2014/main" id="{00000000-0008-0000-0800-000080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641" name="Text Box 15">
          <a:extLst>
            <a:ext uri="{FF2B5EF4-FFF2-40B4-BE49-F238E27FC236}">
              <a16:creationId xmlns:a16="http://schemas.microsoft.com/office/drawing/2014/main" id="{00000000-0008-0000-0800-000081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642" name="Text Box 15">
          <a:extLst>
            <a:ext uri="{FF2B5EF4-FFF2-40B4-BE49-F238E27FC236}">
              <a16:creationId xmlns:a16="http://schemas.microsoft.com/office/drawing/2014/main" id="{00000000-0008-0000-0800-000082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643" name="Text Box 15">
          <a:extLst>
            <a:ext uri="{FF2B5EF4-FFF2-40B4-BE49-F238E27FC236}">
              <a16:creationId xmlns:a16="http://schemas.microsoft.com/office/drawing/2014/main" id="{00000000-0008-0000-0800-000083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644" name="Text Box 15">
          <a:extLst>
            <a:ext uri="{FF2B5EF4-FFF2-40B4-BE49-F238E27FC236}">
              <a16:creationId xmlns:a16="http://schemas.microsoft.com/office/drawing/2014/main" id="{00000000-0008-0000-0800-000084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645" name="Text Box 15">
          <a:extLst>
            <a:ext uri="{FF2B5EF4-FFF2-40B4-BE49-F238E27FC236}">
              <a16:creationId xmlns:a16="http://schemas.microsoft.com/office/drawing/2014/main" id="{00000000-0008-0000-0800-000085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646" name="Text Box 15">
          <a:extLst>
            <a:ext uri="{FF2B5EF4-FFF2-40B4-BE49-F238E27FC236}">
              <a16:creationId xmlns:a16="http://schemas.microsoft.com/office/drawing/2014/main" id="{00000000-0008-0000-0800-000086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647" name="Text Box 15">
          <a:extLst>
            <a:ext uri="{FF2B5EF4-FFF2-40B4-BE49-F238E27FC236}">
              <a16:creationId xmlns:a16="http://schemas.microsoft.com/office/drawing/2014/main" id="{00000000-0008-0000-0800-000087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648" name="Text Box 15">
          <a:extLst>
            <a:ext uri="{FF2B5EF4-FFF2-40B4-BE49-F238E27FC236}">
              <a16:creationId xmlns:a16="http://schemas.microsoft.com/office/drawing/2014/main" id="{00000000-0008-0000-0800-000088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649" name="Text Box 15">
          <a:extLst>
            <a:ext uri="{FF2B5EF4-FFF2-40B4-BE49-F238E27FC236}">
              <a16:creationId xmlns:a16="http://schemas.microsoft.com/office/drawing/2014/main" id="{00000000-0008-0000-0800-000089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650" name="Text Box 15">
          <a:extLst>
            <a:ext uri="{FF2B5EF4-FFF2-40B4-BE49-F238E27FC236}">
              <a16:creationId xmlns:a16="http://schemas.microsoft.com/office/drawing/2014/main" id="{00000000-0008-0000-0800-00008A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651" name="Text Box 15">
          <a:extLst>
            <a:ext uri="{FF2B5EF4-FFF2-40B4-BE49-F238E27FC236}">
              <a16:creationId xmlns:a16="http://schemas.microsoft.com/office/drawing/2014/main" id="{00000000-0008-0000-0800-00008B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652" name="Text Box 15">
          <a:extLst>
            <a:ext uri="{FF2B5EF4-FFF2-40B4-BE49-F238E27FC236}">
              <a16:creationId xmlns:a16="http://schemas.microsoft.com/office/drawing/2014/main" id="{00000000-0008-0000-0800-00008C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653" name="Text Box 15">
          <a:extLst>
            <a:ext uri="{FF2B5EF4-FFF2-40B4-BE49-F238E27FC236}">
              <a16:creationId xmlns:a16="http://schemas.microsoft.com/office/drawing/2014/main" id="{00000000-0008-0000-0800-00008D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654" name="Text Box 15">
          <a:extLst>
            <a:ext uri="{FF2B5EF4-FFF2-40B4-BE49-F238E27FC236}">
              <a16:creationId xmlns:a16="http://schemas.microsoft.com/office/drawing/2014/main" id="{00000000-0008-0000-0800-00008E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655" name="Text Box 15">
          <a:extLst>
            <a:ext uri="{FF2B5EF4-FFF2-40B4-BE49-F238E27FC236}">
              <a16:creationId xmlns:a16="http://schemas.microsoft.com/office/drawing/2014/main" id="{00000000-0008-0000-0800-00008F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656" name="Text Box 15">
          <a:extLst>
            <a:ext uri="{FF2B5EF4-FFF2-40B4-BE49-F238E27FC236}">
              <a16:creationId xmlns:a16="http://schemas.microsoft.com/office/drawing/2014/main" id="{00000000-0008-0000-0800-000090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657" name="Text Box 15">
          <a:extLst>
            <a:ext uri="{FF2B5EF4-FFF2-40B4-BE49-F238E27FC236}">
              <a16:creationId xmlns:a16="http://schemas.microsoft.com/office/drawing/2014/main" id="{00000000-0008-0000-0800-000091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658" name="Text Box 15">
          <a:extLst>
            <a:ext uri="{FF2B5EF4-FFF2-40B4-BE49-F238E27FC236}">
              <a16:creationId xmlns:a16="http://schemas.microsoft.com/office/drawing/2014/main" id="{00000000-0008-0000-0800-000092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659" name="Text Box 15">
          <a:extLst>
            <a:ext uri="{FF2B5EF4-FFF2-40B4-BE49-F238E27FC236}">
              <a16:creationId xmlns:a16="http://schemas.microsoft.com/office/drawing/2014/main" id="{00000000-0008-0000-0800-000093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660" name="Text Box 15">
          <a:extLst>
            <a:ext uri="{FF2B5EF4-FFF2-40B4-BE49-F238E27FC236}">
              <a16:creationId xmlns:a16="http://schemas.microsoft.com/office/drawing/2014/main" id="{00000000-0008-0000-0800-000094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661" name="Text Box 15">
          <a:extLst>
            <a:ext uri="{FF2B5EF4-FFF2-40B4-BE49-F238E27FC236}">
              <a16:creationId xmlns:a16="http://schemas.microsoft.com/office/drawing/2014/main" id="{00000000-0008-0000-0800-000095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662" name="Text Box 15">
          <a:extLst>
            <a:ext uri="{FF2B5EF4-FFF2-40B4-BE49-F238E27FC236}">
              <a16:creationId xmlns:a16="http://schemas.microsoft.com/office/drawing/2014/main" id="{00000000-0008-0000-0800-000096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663" name="Text Box 15">
          <a:extLst>
            <a:ext uri="{FF2B5EF4-FFF2-40B4-BE49-F238E27FC236}">
              <a16:creationId xmlns:a16="http://schemas.microsoft.com/office/drawing/2014/main" id="{00000000-0008-0000-0800-000097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664" name="Text Box 15">
          <a:extLst>
            <a:ext uri="{FF2B5EF4-FFF2-40B4-BE49-F238E27FC236}">
              <a16:creationId xmlns:a16="http://schemas.microsoft.com/office/drawing/2014/main" id="{00000000-0008-0000-0800-000098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665" name="Text Box 15">
          <a:extLst>
            <a:ext uri="{FF2B5EF4-FFF2-40B4-BE49-F238E27FC236}">
              <a16:creationId xmlns:a16="http://schemas.microsoft.com/office/drawing/2014/main" id="{00000000-0008-0000-0800-000099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666" name="Text Box 15">
          <a:extLst>
            <a:ext uri="{FF2B5EF4-FFF2-40B4-BE49-F238E27FC236}">
              <a16:creationId xmlns:a16="http://schemas.microsoft.com/office/drawing/2014/main" id="{00000000-0008-0000-0800-00009A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667" name="Text Box 15">
          <a:extLst>
            <a:ext uri="{FF2B5EF4-FFF2-40B4-BE49-F238E27FC236}">
              <a16:creationId xmlns:a16="http://schemas.microsoft.com/office/drawing/2014/main" id="{00000000-0008-0000-0800-00009B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668" name="Text Box 15">
          <a:extLst>
            <a:ext uri="{FF2B5EF4-FFF2-40B4-BE49-F238E27FC236}">
              <a16:creationId xmlns:a16="http://schemas.microsoft.com/office/drawing/2014/main" id="{00000000-0008-0000-0800-00009C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669" name="Text Box 15">
          <a:extLst>
            <a:ext uri="{FF2B5EF4-FFF2-40B4-BE49-F238E27FC236}">
              <a16:creationId xmlns:a16="http://schemas.microsoft.com/office/drawing/2014/main" id="{00000000-0008-0000-0800-00009D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670" name="Text Box 15">
          <a:extLst>
            <a:ext uri="{FF2B5EF4-FFF2-40B4-BE49-F238E27FC236}">
              <a16:creationId xmlns:a16="http://schemas.microsoft.com/office/drawing/2014/main" id="{00000000-0008-0000-0800-00009E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671" name="Text Box 15">
          <a:extLst>
            <a:ext uri="{FF2B5EF4-FFF2-40B4-BE49-F238E27FC236}">
              <a16:creationId xmlns:a16="http://schemas.microsoft.com/office/drawing/2014/main" id="{00000000-0008-0000-0800-00009F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672" name="Text Box 15">
          <a:extLst>
            <a:ext uri="{FF2B5EF4-FFF2-40B4-BE49-F238E27FC236}">
              <a16:creationId xmlns:a16="http://schemas.microsoft.com/office/drawing/2014/main" id="{00000000-0008-0000-0800-0000A0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673" name="Text Box 15">
          <a:extLst>
            <a:ext uri="{FF2B5EF4-FFF2-40B4-BE49-F238E27FC236}">
              <a16:creationId xmlns:a16="http://schemas.microsoft.com/office/drawing/2014/main" id="{00000000-0008-0000-0800-0000A1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674" name="Text Box 15">
          <a:extLst>
            <a:ext uri="{FF2B5EF4-FFF2-40B4-BE49-F238E27FC236}">
              <a16:creationId xmlns:a16="http://schemas.microsoft.com/office/drawing/2014/main" id="{00000000-0008-0000-0800-0000A2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675" name="Text Box 15">
          <a:extLst>
            <a:ext uri="{FF2B5EF4-FFF2-40B4-BE49-F238E27FC236}">
              <a16:creationId xmlns:a16="http://schemas.microsoft.com/office/drawing/2014/main" id="{00000000-0008-0000-0800-0000A3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676" name="Text Box 15">
          <a:extLst>
            <a:ext uri="{FF2B5EF4-FFF2-40B4-BE49-F238E27FC236}">
              <a16:creationId xmlns:a16="http://schemas.microsoft.com/office/drawing/2014/main" id="{00000000-0008-0000-0800-0000A4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677" name="Text Box 15">
          <a:extLst>
            <a:ext uri="{FF2B5EF4-FFF2-40B4-BE49-F238E27FC236}">
              <a16:creationId xmlns:a16="http://schemas.microsoft.com/office/drawing/2014/main" id="{00000000-0008-0000-0800-0000A5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678" name="Text Box 15">
          <a:extLst>
            <a:ext uri="{FF2B5EF4-FFF2-40B4-BE49-F238E27FC236}">
              <a16:creationId xmlns:a16="http://schemas.microsoft.com/office/drawing/2014/main" id="{00000000-0008-0000-0800-0000A6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679" name="Text Box 15">
          <a:extLst>
            <a:ext uri="{FF2B5EF4-FFF2-40B4-BE49-F238E27FC236}">
              <a16:creationId xmlns:a16="http://schemas.microsoft.com/office/drawing/2014/main" id="{00000000-0008-0000-0800-0000A7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680" name="Text Box 15">
          <a:extLst>
            <a:ext uri="{FF2B5EF4-FFF2-40B4-BE49-F238E27FC236}">
              <a16:creationId xmlns:a16="http://schemas.microsoft.com/office/drawing/2014/main" id="{00000000-0008-0000-0800-0000A8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681" name="Text Box 15">
          <a:extLst>
            <a:ext uri="{FF2B5EF4-FFF2-40B4-BE49-F238E27FC236}">
              <a16:creationId xmlns:a16="http://schemas.microsoft.com/office/drawing/2014/main" id="{00000000-0008-0000-0800-0000A9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682" name="Text Box 15">
          <a:extLst>
            <a:ext uri="{FF2B5EF4-FFF2-40B4-BE49-F238E27FC236}">
              <a16:creationId xmlns:a16="http://schemas.microsoft.com/office/drawing/2014/main" id="{00000000-0008-0000-0800-0000AA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683" name="Text Box 15">
          <a:extLst>
            <a:ext uri="{FF2B5EF4-FFF2-40B4-BE49-F238E27FC236}">
              <a16:creationId xmlns:a16="http://schemas.microsoft.com/office/drawing/2014/main" id="{00000000-0008-0000-0800-0000AB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684" name="Text Box 15">
          <a:extLst>
            <a:ext uri="{FF2B5EF4-FFF2-40B4-BE49-F238E27FC236}">
              <a16:creationId xmlns:a16="http://schemas.microsoft.com/office/drawing/2014/main" id="{00000000-0008-0000-0800-0000AC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685" name="Text Box 15">
          <a:extLst>
            <a:ext uri="{FF2B5EF4-FFF2-40B4-BE49-F238E27FC236}">
              <a16:creationId xmlns:a16="http://schemas.microsoft.com/office/drawing/2014/main" id="{00000000-0008-0000-0800-0000AD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686" name="Text Box 15">
          <a:extLst>
            <a:ext uri="{FF2B5EF4-FFF2-40B4-BE49-F238E27FC236}">
              <a16:creationId xmlns:a16="http://schemas.microsoft.com/office/drawing/2014/main" id="{00000000-0008-0000-0800-0000AE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687" name="Text Box 15">
          <a:extLst>
            <a:ext uri="{FF2B5EF4-FFF2-40B4-BE49-F238E27FC236}">
              <a16:creationId xmlns:a16="http://schemas.microsoft.com/office/drawing/2014/main" id="{00000000-0008-0000-0800-0000AF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688" name="Text Box 15">
          <a:extLst>
            <a:ext uri="{FF2B5EF4-FFF2-40B4-BE49-F238E27FC236}">
              <a16:creationId xmlns:a16="http://schemas.microsoft.com/office/drawing/2014/main" id="{00000000-0008-0000-0800-0000B0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689" name="Text Box 15">
          <a:extLst>
            <a:ext uri="{FF2B5EF4-FFF2-40B4-BE49-F238E27FC236}">
              <a16:creationId xmlns:a16="http://schemas.microsoft.com/office/drawing/2014/main" id="{00000000-0008-0000-0800-0000B1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690" name="Text Box 15">
          <a:extLst>
            <a:ext uri="{FF2B5EF4-FFF2-40B4-BE49-F238E27FC236}">
              <a16:creationId xmlns:a16="http://schemas.microsoft.com/office/drawing/2014/main" id="{00000000-0008-0000-0800-0000B2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691" name="Text Box 15">
          <a:extLst>
            <a:ext uri="{FF2B5EF4-FFF2-40B4-BE49-F238E27FC236}">
              <a16:creationId xmlns:a16="http://schemas.microsoft.com/office/drawing/2014/main" id="{00000000-0008-0000-0800-0000B3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692" name="Text Box 15">
          <a:extLst>
            <a:ext uri="{FF2B5EF4-FFF2-40B4-BE49-F238E27FC236}">
              <a16:creationId xmlns:a16="http://schemas.microsoft.com/office/drawing/2014/main" id="{00000000-0008-0000-0800-0000B4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693" name="Text Box 15">
          <a:extLst>
            <a:ext uri="{FF2B5EF4-FFF2-40B4-BE49-F238E27FC236}">
              <a16:creationId xmlns:a16="http://schemas.microsoft.com/office/drawing/2014/main" id="{00000000-0008-0000-0800-0000B5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694" name="Text Box 15">
          <a:extLst>
            <a:ext uri="{FF2B5EF4-FFF2-40B4-BE49-F238E27FC236}">
              <a16:creationId xmlns:a16="http://schemas.microsoft.com/office/drawing/2014/main" id="{00000000-0008-0000-0800-0000B6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695" name="Text Box 15">
          <a:extLst>
            <a:ext uri="{FF2B5EF4-FFF2-40B4-BE49-F238E27FC236}">
              <a16:creationId xmlns:a16="http://schemas.microsoft.com/office/drawing/2014/main" id="{00000000-0008-0000-0800-0000B7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697" name="Text Box 15">
          <a:extLst>
            <a:ext uri="{FF2B5EF4-FFF2-40B4-BE49-F238E27FC236}">
              <a16:creationId xmlns:a16="http://schemas.microsoft.com/office/drawing/2014/main" id="{00000000-0008-0000-0800-0000B9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698" name="Text Box 15">
          <a:extLst>
            <a:ext uri="{FF2B5EF4-FFF2-40B4-BE49-F238E27FC236}">
              <a16:creationId xmlns:a16="http://schemas.microsoft.com/office/drawing/2014/main" id="{00000000-0008-0000-0800-0000BA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444331"/>
    <xdr:sp macro="" textlink="">
      <xdr:nvSpPr>
        <xdr:cNvPr id="696" name="Text Box 15">
          <a:extLst>
            <a:ext uri="{FF2B5EF4-FFF2-40B4-BE49-F238E27FC236}">
              <a16:creationId xmlns:a16="http://schemas.microsoft.com/office/drawing/2014/main" id="{00000000-0008-0000-0800-0000B8020000}"/>
            </a:ext>
          </a:extLst>
        </xdr:cNvPr>
        <xdr:cNvSpPr txBox="1">
          <a:spLocks noChangeArrowheads="1"/>
        </xdr:cNvSpPr>
      </xdr:nvSpPr>
      <xdr:spPr bwMode="auto">
        <a:xfrm>
          <a:off x="8980714" y="7036254"/>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171450"/>
    <xdr:sp macro="" textlink="">
      <xdr:nvSpPr>
        <xdr:cNvPr id="699" name="Text Box 16">
          <a:extLst>
            <a:ext uri="{FF2B5EF4-FFF2-40B4-BE49-F238E27FC236}">
              <a16:creationId xmlns:a16="http://schemas.microsoft.com/office/drawing/2014/main" id="{00000000-0008-0000-0800-0000BB020000}"/>
            </a:ext>
          </a:extLst>
        </xdr:cNvPr>
        <xdr:cNvSpPr txBox="1">
          <a:spLocks noChangeArrowheads="1"/>
        </xdr:cNvSpPr>
      </xdr:nvSpPr>
      <xdr:spPr bwMode="auto">
        <a:xfrm>
          <a:off x="8980714" y="73070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171450"/>
    <xdr:sp macro="" textlink="">
      <xdr:nvSpPr>
        <xdr:cNvPr id="700" name="Text Box 17">
          <a:extLst>
            <a:ext uri="{FF2B5EF4-FFF2-40B4-BE49-F238E27FC236}">
              <a16:creationId xmlns:a16="http://schemas.microsoft.com/office/drawing/2014/main" id="{00000000-0008-0000-0800-0000BC020000}"/>
            </a:ext>
          </a:extLst>
        </xdr:cNvPr>
        <xdr:cNvSpPr txBox="1">
          <a:spLocks noChangeArrowheads="1"/>
        </xdr:cNvSpPr>
      </xdr:nvSpPr>
      <xdr:spPr bwMode="auto">
        <a:xfrm>
          <a:off x="8980714" y="73070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171450"/>
    <xdr:sp macro="" textlink="">
      <xdr:nvSpPr>
        <xdr:cNvPr id="701" name="Text Box 18">
          <a:extLst>
            <a:ext uri="{FF2B5EF4-FFF2-40B4-BE49-F238E27FC236}">
              <a16:creationId xmlns:a16="http://schemas.microsoft.com/office/drawing/2014/main" id="{00000000-0008-0000-0800-0000BD020000}"/>
            </a:ext>
          </a:extLst>
        </xdr:cNvPr>
        <xdr:cNvSpPr txBox="1">
          <a:spLocks noChangeArrowheads="1"/>
        </xdr:cNvSpPr>
      </xdr:nvSpPr>
      <xdr:spPr bwMode="auto">
        <a:xfrm>
          <a:off x="8980714" y="73070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171450"/>
    <xdr:sp macro="" textlink="">
      <xdr:nvSpPr>
        <xdr:cNvPr id="702" name="Text Box 19">
          <a:extLst>
            <a:ext uri="{FF2B5EF4-FFF2-40B4-BE49-F238E27FC236}">
              <a16:creationId xmlns:a16="http://schemas.microsoft.com/office/drawing/2014/main" id="{00000000-0008-0000-0800-0000BE020000}"/>
            </a:ext>
          </a:extLst>
        </xdr:cNvPr>
        <xdr:cNvSpPr txBox="1">
          <a:spLocks noChangeArrowheads="1"/>
        </xdr:cNvSpPr>
      </xdr:nvSpPr>
      <xdr:spPr bwMode="auto">
        <a:xfrm>
          <a:off x="8980714" y="73070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703" name="Text Box 15">
          <a:extLst>
            <a:ext uri="{FF2B5EF4-FFF2-40B4-BE49-F238E27FC236}">
              <a16:creationId xmlns:a16="http://schemas.microsoft.com/office/drawing/2014/main" id="{00000000-0008-0000-0800-0000BF020000}"/>
            </a:ext>
          </a:extLst>
        </xdr:cNvPr>
        <xdr:cNvSpPr txBox="1">
          <a:spLocks noChangeArrowheads="1"/>
        </xdr:cNvSpPr>
      </xdr:nvSpPr>
      <xdr:spPr bwMode="auto">
        <a:xfrm>
          <a:off x="8980714" y="781186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704" name="Text Box 15">
          <a:extLst>
            <a:ext uri="{FF2B5EF4-FFF2-40B4-BE49-F238E27FC236}">
              <a16:creationId xmlns:a16="http://schemas.microsoft.com/office/drawing/2014/main" id="{00000000-0008-0000-0800-0000C0020000}"/>
            </a:ext>
          </a:extLst>
        </xdr:cNvPr>
        <xdr:cNvSpPr txBox="1">
          <a:spLocks noChangeArrowheads="1"/>
        </xdr:cNvSpPr>
      </xdr:nvSpPr>
      <xdr:spPr bwMode="auto">
        <a:xfrm>
          <a:off x="8980714" y="1137693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705" name="Text Box 15">
          <a:extLst>
            <a:ext uri="{FF2B5EF4-FFF2-40B4-BE49-F238E27FC236}">
              <a16:creationId xmlns:a16="http://schemas.microsoft.com/office/drawing/2014/main" id="{00000000-0008-0000-0800-0000C1020000}"/>
            </a:ext>
          </a:extLst>
        </xdr:cNvPr>
        <xdr:cNvSpPr txBox="1">
          <a:spLocks noChangeArrowheads="1"/>
        </xdr:cNvSpPr>
      </xdr:nvSpPr>
      <xdr:spPr bwMode="auto">
        <a:xfrm>
          <a:off x="8980714" y="1137693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706" name="Text Box 15">
          <a:extLst>
            <a:ext uri="{FF2B5EF4-FFF2-40B4-BE49-F238E27FC236}">
              <a16:creationId xmlns:a16="http://schemas.microsoft.com/office/drawing/2014/main" id="{00000000-0008-0000-0800-0000C2020000}"/>
            </a:ext>
          </a:extLst>
        </xdr:cNvPr>
        <xdr:cNvSpPr txBox="1">
          <a:spLocks noChangeArrowheads="1"/>
        </xdr:cNvSpPr>
      </xdr:nvSpPr>
      <xdr:spPr bwMode="auto">
        <a:xfrm>
          <a:off x="8960145"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707" name="Text Box 15">
          <a:extLst>
            <a:ext uri="{FF2B5EF4-FFF2-40B4-BE49-F238E27FC236}">
              <a16:creationId xmlns:a16="http://schemas.microsoft.com/office/drawing/2014/main" id="{00000000-0008-0000-0800-0000C3020000}"/>
            </a:ext>
          </a:extLst>
        </xdr:cNvPr>
        <xdr:cNvSpPr txBox="1">
          <a:spLocks noChangeArrowheads="1"/>
        </xdr:cNvSpPr>
      </xdr:nvSpPr>
      <xdr:spPr bwMode="auto">
        <a:xfrm>
          <a:off x="8960145"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708" name="Text Box 15">
          <a:extLst>
            <a:ext uri="{FF2B5EF4-FFF2-40B4-BE49-F238E27FC236}">
              <a16:creationId xmlns:a16="http://schemas.microsoft.com/office/drawing/2014/main" id="{00000000-0008-0000-0800-0000C4020000}"/>
            </a:ext>
          </a:extLst>
        </xdr:cNvPr>
        <xdr:cNvSpPr txBox="1">
          <a:spLocks noChangeArrowheads="1"/>
        </xdr:cNvSpPr>
      </xdr:nvSpPr>
      <xdr:spPr bwMode="auto">
        <a:xfrm>
          <a:off x="8960145"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709" name="Text Box 15">
          <a:extLst>
            <a:ext uri="{FF2B5EF4-FFF2-40B4-BE49-F238E27FC236}">
              <a16:creationId xmlns:a16="http://schemas.microsoft.com/office/drawing/2014/main" id="{00000000-0008-0000-0800-0000C5020000}"/>
            </a:ext>
          </a:extLst>
        </xdr:cNvPr>
        <xdr:cNvSpPr txBox="1">
          <a:spLocks noChangeArrowheads="1"/>
        </xdr:cNvSpPr>
      </xdr:nvSpPr>
      <xdr:spPr bwMode="auto">
        <a:xfrm>
          <a:off x="8960145"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710" name="Text Box 15">
          <a:extLst>
            <a:ext uri="{FF2B5EF4-FFF2-40B4-BE49-F238E27FC236}">
              <a16:creationId xmlns:a16="http://schemas.microsoft.com/office/drawing/2014/main" id="{00000000-0008-0000-0800-0000C6020000}"/>
            </a:ext>
          </a:extLst>
        </xdr:cNvPr>
        <xdr:cNvSpPr txBox="1">
          <a:spLocks noChangeArrowheads="1"/>
        </xdr:cNvSpPr>
      </xdr:nvSpPr>
      <xdr:spPr bwMode="auto">
        <a:xfrm>
          <a:off x="8960145"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711" name="Text Box 15">
          <a:extLst>
            <a:ext uri="{FF2B5EF4-FFF2-40B4-BE49-F238E27FC236}">
              <a16:creationId xmlns:a16="http://schemas.microsoft.com/office/drawing/2014/main" id="{00000000-0008-0000-0800-0000C7020000}"/>
            </a:ext>
          </a:extLst>
        </xdr:cNvPr>
        <xdr:cNvSpPr txBox="1">
          <a:spLocks noChangeArrowheads="1"/>
        </xdr:cNvSpPr>
      </xdr:nvSpPr>
      <xdr:spPr bwMode="auto">
        <a:xfrm>
          <a:off x="8960145"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712" name="Text Box 15">
          <a:extLst>
            <a:ext uri="{FF2B5EF4-FFF2-40B4-BE49-F238E27FC236}">
              <a16:creationId xmlns:a16="http://schemas.microsoft.com/office/drawing/2014/main" id="{00000000-0008-0000-0800-0000C8020000}"/>
            </a:ext>
          </a:extLst>
        </xdr:cNvPr>
        <xdr:cNvSpPr txBox="1">
          <a:spLocks noChangeArrowheads="1"/>
        </xdr:cNvSpPr>
      </xdr:nvSpPr>
      <xdr:spPr bwMode="auto">
        <a:xfrm>
          <a:off x="8960145"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713" name="Text Box 15">
          <a:extLst>
            <a:ext uri="{FF2B5EF4-FFF2-40B4-BE49-F238E27FC236}">
              <a16:creationId xmlns:a16="http://schemas.microsoft.com/office/drawing/2014/main" id="{00000000-0008-0000-0800-0000C9020000}"/>
            </a:ext>
          </a:extLst>
        </xdr:cNvPr>
        <xdr:cNvSpPr txBox="1">
          <a:spLocks noChangeArrowheads="1"/>
        </xdr:cNvSpPr>
      </xdr:nvSpPr>
      <xdr:spPr bwMode="auto">
        <a:xfrm>
          <a:off x="8960145" y="153571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714" name="Text Box 15">
          <a:extLst>
            <a:ext uri="{FF2B5EF4-FFF2-40B4-BE49-F238E27FC236}">
              <a16:creationId xmlns:a16="http://schemas.microsoft.com/office/drawing/2014/main" id="{00000000-0008-0000-0800-0000CA020000}"/>
            </a:ext>
          </a:extLst>
        </xdr:cNvPr>
        <xdr:cNvSpPr txBox="1">
          <a:spLocks noChangeArrowheads="1"/>
        </xdr:cNvSpPr>
      </xdr:nvSpPr>
      <xdr:spPr bwMode="auto">
        <a:xfrm>
          <a:off x="8960145" y="153571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715" name="Text Box 15">
          <a:extLst>
            <a:ext uri="{FF2B5EF4-FFF2-40B4-BE49-F238E27FC236}">
              <a16:creationId xmlns:a16="http://schemas.microsoft.com/office/drawing/2014/main" id="{00000000-0008-0000-0800-0000CB020000}"/>
            </a:ext>
          </a:extLst>
        </xdr:cNvPr>
        <xdr:cNvSpPr txBox="1">
          <a:spLocks noChangeArrowheads="1"/>
        </xdr:cNvSpPr>
      </xdr:nvSpPr>
      <xdr:spPr bwMode="auto">
        <a:xfrm>
          <a:off x="8960145" y="153571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716" name="Text Box 15">
          <a:extLst>
            <a:ext uri="{FF2B5EF4-FFF2-40B4-BE49-F238E27FC236}">
              <a16:creationId xmlns:a16="http://schemas.microsoft.com/office/drawing/2014/main" id="{00000000-0008-0000-0800-0000CC020000}"/>
            </a:ext>
          </a:extLst>
        </xdr:cNvPr>
        <xdr:cNvSpPr txBox="1">
          <a:spLocks noChangeArrowheads="1"/>
        </xdr:cNvSpPr>
      </xdr:nvSpPr>
      <xdr:spPr bwMode="auto">
        <a:xfrm>
          <a:off x="8960145" y="153571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xdr:row>
      <xdr:rowOff>504825</xdr:rowOff>
    </xdr:from>
    <xdr:ext cx="95250" cy="444014"/>
    <xdr:sp macro="" textlink="">
      <xdr:nvSpPr>
        <xdr:cNvPr id="717" name="Text Box 15">
          <a:extLst>
            <a:ext uri="{FF2B5EF4-FFF2-40B4-BE49-F238E27FC236}">
              <a16:creationId xmlns:a16="http://schemas.microsoft.com/office/drawing/2014/main" id="{00000000-0008-0000-0800-0000CD020000}"/>
            </a:ext>
          </a:extLst>
        </xdr:cNvPr>
        <xdr:cNvSpPr txBox="1">
          <a:spLocks noChangeArrowheads="1"/>
        </xdr:cNvSpPr>
      </xdr:nvSpPr>
      <xdr:spPr bwMode="auto">
        <a:xfrm>
          <a:off x="8960145" y="8578924"/>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718" name="Text Box 15">
          <a:extLst>
            <a:ext uri="{FF2B5EF4-FFF2-40B4-BE49-F238E27FC236}">
              <a16:creationId xmlns:a16="http://schemas.microsoft.com/office/drawing/2014/main" id="{00000000-0008-0000-0800-0000CE020000}"/>
            </a:ext>
          </a:extLst>
        </xdr:cNvPr>
        <xdr:cNvSpPr txBox="1">
          <a:spLocks noChangeArrowheads="1"/>
        </xdr:cNvSpPr>
      </xdr:nvSpPr>
      <xdr:spPr bwMode="auto">
        <a:xfrm>
          <a:off x="8960145" y="10428546"/>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719" name="Text Box 15">
          <a:extLst>
            <a:ext uri="{FF2B5EF4-FFF2-40B4-BE49-F238E27FC236}">
              <a16:creationId xmlns:a16="http://schemas.microsoft.com/office/drawing/2014/main" id="{00000000-0008-0000-0800-0000CF020000}"/>
            </a:ext>
          </a:extLst>
        </xdr:cNvPr>
        <xdr:cNvSpPr txBox="1">
          <a:spLocks noChangeArrowheads="1"/>
        </xdr:cNvSpPr>
      </xdr:nvSpPr>
      <xdr:spPr bwMode="auto">
        <a:xfrm>
          <a:off x="8960145" y="1150287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720" name="Text Box 15">
          <a:extLst>
            <a:ext uri="{FF2B5EF4-FFF2-40B4-BE49-F238E27FC236}">
              <a16:creationId xmlns:a16="http://schemas.microsoft.com/office/drawing/2014/main" id="{00000000-0008-0000-0800-0000D0020000}"/>
            </a:ext>
          </a:extLst>
        </xdr:cNvPr>
        <xdr:cNvSpPr txBox="1">
          <a:spLocks noChangeArrowheads="1"/>
        </xdr:cNvSpPr>
      </xdr:nvSpPr>
      <xdr:spPr bwMode="auto">
        <a:xfrm>
          <a:off x="8960145" y="1150287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721" name="Text Box 15">
          <a:extLst>
            <a:ext uri="{FF2B5EF4-FFF2-40B4-BE49-F238E27FC236}">
              <a16:creationId xmlns:a16="http://schemas.microsoft.com/office/drawing/2014/main" id="{00000000-0008-0000-0800-0000D1020000}"/>
            </a:ext>
          </a:extLst>
        </xdr:cNvPr>
        <xdr:cNvSpPr txBox="1">
          <a:spLocks noChangeArrowheads="1"/>
        </xdr:cNvSpPr>
      </xdr:nvSpPr>
      <xdr:spPr bwMode="auto">
        <a:xfrm>
          <a:off x="8960145" y="1292055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722" name="Text Box 15">
          <a:extLst>
            <a:ext uri="{FF2B5EF4-FFF2-40B4-BE49-F238E27FC236}">
              <a16:creationId xmlns:a16="http://schemas.microsoft.com/office/drawing/2014/main" id="{00000000-0008-0000-0800-0000D2020000}"/>
            </a:ext>
          </a:extLst>
        </xdr:cNvPr>
        <xdr:cNvSpPr txBox="1">
          <a:spLocks noChangeArrowheads="1"/>
        </xdr:cNvSpPr>
      </xdr:nvSpPr>
      <xdr:spPr bwMode="auto">
        <a:xfrm>
          <a:off x="8960145" y="1292055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723" name="Text Box 15">
          <a:extLst>
            <a:ext uri="{FF2B5EF4-FFF2-40B4-BE49-F238E27FC236}">
              <a16:creationId xmlns:a16="http://schemas.microsoft.com/office/drawing/2014/main" id="{00000000-0008-0000-0800-0000D3020000}"/>
            </a:ext>
          </a:extLst>
        </xdr:cNvPr>
        <xdr:cNvSpPr txBox="1">
          <a:spLocks noChangeArrowheads="1"/>
        </xdr:cNvSpPr>
      </xdr:nvSpPr>
      <xdr:spPr bwMode="auto">
        <a:xfrm>
          <a:off x="8960145" y="14138866"/>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724" name="Text Box 15">
          <a:extLst>
            <a:ext uri="{FF2B5EF4-FFF2-40B4-BE49-F238E27FC236}">
              <a16:creationId xmlns:a16="http://schemas.microsoft.com/office/drawing/2014/main" id="{00000000-0008-0000-0800-0000D4020000}"/>
            </a:ext>
          </a:extLst>
        </xdr:cNvPr>
        <xdr:cNvSpPr txBox="1">
          <a:spLocks noChangeArrowheads="1"/>
        </xdr:cNvSpPr>
      </xdr:nvSpPr>
      <xdr:spPr bwMode="auto">
        <a:xfrm>
          <a:off x="8960145" y="14138866"/>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725" name="Text Box 15">
          <a:extLst>
            <a:ext uri="{FF2B5EF4-FFF2-40B4-BE49-F238E27FC236}">
              <a16:creationId xmlns:a16="http://schemas.microsoft.com/office/drawing/2014/main" id="{00000000-0008-0000-0800-0000D5020000}"/>
            </a:ext>
          </a:extLst>
        </xdr:cNvPr>
        <xdr:cNvSpPr txBox="1">
          <a:spLocks noChangeArrowheads="1"/>
        </xdr:cNvSpPr>
      </xdr:nvSpPr>
      <xdr:spPr bwMode="auto">
        <a:xfrm>
          <a:off x="8960145"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726" name="Text Box 15">
          <a:extLst>
            <a:ext uri="{FF2B5EF4-FFF2-40B4-BE49-F238E27FC236}">
              <a16:creationId xmlns:a16="http://schemas.microsoft.com/office/drawing/2014/main" id="{00000000-0008-0000-0800-0000D6020000}"/>
            </a:ext>
          </a:extLst>
        </xdr:cNvPr>
        <xdr:cNvSpPr txBox="1">
          <a:spLocks noChangeArrowheads="1"/>
        </xdr:cNvSpPr>
      </xdr:nvSpPr>
      <xdr:spPr bwMode="auto">
        <a:xfrm>
          <a:off x="8960145"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727" name="Text Box 15">
          <a:extLst>
            <a:ext uri="{FF2B5EF4-FFF2-40B4-BE49-F238E27FC236}">
              <a16:creationId xmlns:a16="http://schemas.microsoft.com/office/drawing/2014/main" id="{00000000-0008-0000-0800-0000D7020000}"/>
            </a:ext>
          </a:extLst>
        </xdr:cNvPr>
        <xdr:cNvSpPr txBox="1">
          <a:spLocks noChangeArrowheads="1"/>
        </xdr:cNvSpPr>
      </xdr:nvSpPr>
      <xdr:spPr bwMode="auto">
        <a:xfrm>
          <a:off x="8960145"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728" name="Text Box 15">
          <a:extLst>
            <a:ext uri="{FF2B5EF4-FFF2-40B4-BE49-F238E27FC236}">
              <a16:creationId xmlns:a16="http://schemas.microsoft.com/office/drawing/2014/main" id="{00000000-0008-0000-0800-0000D8020000}"/>
            </a:ext>
          </a:extLst>
        </xdr:cNvPr>
        <xdr:cNvSpPr txBox="1">
          <a:spLocks noChangeArrowheads="1"/>
        </xdr:cNvSpPr>
      </xdr:nvSpPr>
      <xdr:spPr bwMode="auto">
        <a:xfrm>
          <a:off x="8960145"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729" name="Text Box 15">
          <a:extLst>
            <a:ext uri="{FF2B5EF4-FFF2-40B4-BE49-F238E27FC236}">
              <a16:creationId xmlns:a16="http://schemas.microsoft.com/office/drawing/2014/main" id="{00000000-0008-0000-0800-0000D9020000}"/>
            </a:ext>
          </a:extLst>
        </xdr:cNvPr>
        <xdr:cNvSpPr txBox="1">
          <a:spLocks noChangeArrowheads="1"/>
        </xdr:cNvSpPr>
      </xdr:nvSpPr>
      <xdr:spPr bwMode="auto">
        <a:xfrm>
          <a:off x="8960145"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730" name="Text Box 15">
          <a:extLst>
            <a:ext uri="{FF2B5EF4-FFF2-40B4-BE49-F238E27FC236}">
              <a16:creationId xmlns:a16="http://schemas.microsoft.com/office/drawing/2014/main" id="{00000000-0008-0000-0800-0000DA020000}"/>
            </a:ext>
          </a:extLst>
        </xdr:cNvPr>
        <xdr:cNvSpPr txBox="1">
          <a:spLocks noChangeArrowheads="1"/>
        </xdr:cNvSpPr>
      </xdr:nvSpPr>
      <xdr:spPr bwMode="auto">
        <a:xfrm>
          <a:off x="8960145"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731" name="Text Box 15">
          <a:extLst>
            <a:ext uri="{FF2B5EF4-FFF2-40B4-BE49-F238E27FC236}">
              <a16:creationId xmlns:a16="http://schemas.microsoft.com/office/drawing/2014/main" id="{00000000-0008-0000-0800-0000DB020000}"/>
            </a:ext>
          </a:extLst>
        </xdr:cNvPr>
        <xdr:cNvSpPr txBox="1">
          <a:spLocks noChangeArrowheads="1"/>
        </xdr:cNvSpPr>
      </xdr:nvSpPr>
      <xdr:spPr bwMode="auto">
        <a:xfrm>
          <a:off x="8960145"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xdr:row>
      <xdr:rowOff>0</xdr:rowOff>
    </xdr:from>
    <xdr:ext cx="95250" cy="171450"/>
    <xdr:sp macro="" textlink="">
      <xdr:nvSpPr>
        <xdr:cNvPr id="732" name="Text Box 16">
          <a:extLst>
            <a:ext uri="{FF2B5EF4-FFF2-40B4-BE49-F238E27FC236}">
              <a16:creationId xmlns:a16="http://schemas.microsoft.com/office/drawing/2014/main" id="{00000000-0008-0000-0800-0000DC020000}"/>
            </a:ext>
          </a:extLst>
        </xdr:cNvPr>
        <xdr:cNvSpPr txBox="1">
          <a:spLocks noChangeArrowheads="1"/>
        </xdr:cNvSpPr>
      </xdr:nvSpPr>
      <xdr:spPr bwMode="auto">
        <a:xfrm>
          <a:off x="8960145" y="884939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xdr:row>
      <xdr:rowOff>0</xdr:rowOff>
    </xdr:from>
    <xdr:ext cx="95250" cy="171450"/>
    <xdr:sp macro="" textlink="">
      <xdr:nvSpPr>
        <xdr:cNvPr id="733" name="Text Box 17">
          <a:extLst>
            <a:ext uri="{FF2B5EF4-FFF2-40B4-BE49-F238E27FC236}">
              <a16:creationId xmlns:a16="http://schemas.microsoft.com/office/drawing/2014/main" id="{00000000-0008-0000-0800-0000DD020000}"/>
            </a:ext>
          </a:extLst>
        </xdr:cNvPr>
        <xdr:cNvSpPr txBox="1">
          <a:spLocks noChangeArrowheads="1"/>
        </xdr:cNvSpPr>
      </xdr:nvSpPr>
      <xdr:spPr bwMode="auto">
        <a:xfrm>
          <a:off x="8960145" y="884939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xdr:row>
      <xdr:rowOff>0</xdr:rowOff>
    </xdr:from>
    <xdr:ext cx="95250" cy="171450"/>
    <xdr:sp macro="" textlink="">
      <xdr:nvSpPr>
        <xdr:cNvPr id="734" name="Text Box 18">
          <a:extLst>
            <a:ext uri="{FF2B5EF4-FFF2-40B4-BE49-F238E27FC236}">
              <a16:creationId xmlns:a16="http://schemas.microsoft.com/office/drawing/2014/main" id="{00000000-0008-0000-0800-0000DE020000}"/>
            </a:ext>
          </a:extLst>
        </xdr:cNvPr>
        <xdr:cNvSpPr txBox="1">
          <a:spLocks noChangeArrowheads="1"/>
        </xdr:cNvSpPr>
      </xdr:nvSpPr>
      <xdr:spPr bwMode="auto">
        <a:xfrm>
          <a:off x="8960145" y="884939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xdr:row>
      <xdr:rowOff>0</xdr:rowOff>
    </xdr:from>
    <xdr:ext cx="95250" cy="171450"/>
    <xdr:sp macro="" textlink="">
      <xdr:nvSpPr>
        <xdr:cNvPr id="735" name="Text Box 19">
          <a:extLst>
            <a:ext uri="{FF2B5EF4-FFF2-40B4-BE49-F238E27FC236}">
              <a16:creationId xmlns:a16="http://schemas.microsoft.com/office/drawing/2014/main" id="{00000000-0008-0000-0800-0000DF020000}"/>
            </a:ext>
          </a:extLst>
        </xdr:cNvPr>
        <xdr:cNvSpPr txBox="1">
          <a:spLocks noChangeArrowheads="1"/>
        </xdr:cNvSpPr>
      </xdr:nvSpPr>
      <xdr:spPr bwMode="auto">
        <a:xfrm>
          <a:off x="8960145" y="884939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xdr:row>
      <xdr:rowOff>504825</xdr:rowOff>
    </xdr:from>
    <xdr:ext cx="95250" cy="213632"/>
    <xdr:sp macro="" textlink="">
      <xdr:nvSpPr>
        <xdr:cNvPr id="736" name="Text Box 15">
          <a:extLst>
            <a:ext uri="{FF2B5EF4-FFF2-40B4-BE49-F238E27FC236}">
              <a16:creationId xmlns:a16="http://schemas.microsoft.com/office/drawing/2014/main" id="{00000000-0008-0000-0800-0000E0020000}"/>
            </a:ext>
          </a:extLst>
        </xdr:cNvPr>
        <xdr:cNvSpPr txBox="1">
          <a:spLocks noChangeArrowheads="1"/>
        </xdr:cNvSpPr>
      </xdr:nvSpPr>
      <xdr:spPr bwMode="auto">
        <a:xfrm>
          <a:off x="8960145" y="935421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171450"/>
    <xdr:sp macro="" textlink="">
      <xdr:nvSpPr>
        <xdr:cNvPr id="737" name="Text Box 16">
          <a:extLst>
            <a:ext uri="{FF2B5EF4-FFF2-40B4-BE49-F238E27FC236}">
              <a16:creationId xmlns:a16="http://schemas.microsoft.com/office/drawing/2014/main" id="{00000000-0008-0000-0800-0000E1020000}"/>
            </a:ext>
          </a:extLst>
        </xdr:cNvPr>
        <xdr:cNvSpPr txBox="1">
          <a:spLocks noChangeArrowheads="1"/>
        </xdr:cNvSpPr>
      </xdr:nvSpPr>
      <xdr:spPr bwMode="auto">
        <a:xfrm>
          <a:off x="8960145" y="992372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171450"/>
    <xdr:sp macro="" textlink="">
      <xdr:nvSpPr>
        <xdr:cNvPr id="738" name="Text Box 17">
          <a:extLst>
            <a:ext uri="{FF2B5EF4-FFF2-40B4-BE49-F238E27FC236}">
              <a16:creationId xmlns:a16="http://schemas.microsoft.com/office/drawing/2014/main" id="{00000000-0008-0000-0800-0000E2020000}"/>
            </a:ext>
          </a:extLst>
        </xdr:cNvPr>
        <xdr:cNvSpPr txBox="1">
          <a:spLocks noChangeArrowheads="1"/>
        </xdr:cNvSpPr>
      </xdr:nvSpPr>
      <xdr:spPr bwMode="auto">
        <a:xfrm>
          <a:off x="8960145" y="992372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171450"/>
    <xdr:sp macro="" textlink="">
      <xdr:nvSpPr>
        <xdr:cNvPr id="739" name="Text Box 18">
          <a:extLst>
            <a:ext uri="{FF2B5EF4-FFF2-40B4-BE49-F238E27FC236}">
              <a16:creationId xmlns:a16="http://schemas.microsoft.com/office/drawing/2014/main" id="{00000000-0008-0000-0800-0000E3020000}"/>
            </a:ext>
          </a:extLst>
        </xdr:cNvPr>
        <xdr:cNvSpPr txBox="1">
          <a:spLocks noChangeArrowheads="1"/>
        </xdr:cNvSpPr>
      </xdr:nvSpPr>
      <xdr:spPr bwMode="auto">
        <a:xfrm>
          <a:off x="8960145" y="992372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171450"/>
    <xdr:sp macro="" textlink="">
      <xdr:nvSpPr>
        <xdr:cNvPr id="740" name="Text Box 19">
          <a:extLst>
            <a:ext uri="{FF2B5EF4-FFF2-40B4-BE49-F238E27FC236}">
              <a16:creationId xmlns:a16="http://schemas.microsoft.com/office/drawing/2014/main" id="{00000000-0008-0000-0800-0000E4020000}"/>
            </a:ext>
          </a:extLst>
        </xdr:cNvPr>
        <xdr:cNvSpPr txBox="1">
          <a:spLocks noChangeArrowheads="1"/>
        </xdr:cNvSpPr>
      </xdr:nvSpPr>
      <xdr:spPr bwMode="auto">
        <a:xfrm>
          <a:off x="8960145" y="992372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741" name="Text Box 15">
          <a:extLst>
            <a:ext uri="{FF2B5EF4-FFF2-40B4-BE49-F238E27FC236}">
              <a16:creationId xmlns:a16="http://schemas.microsoft.com/office/drawing/2014/main" id="{00000000-0008-0000-0800-0000E5020000}"/>
            </a:ext>
          </a:extLst>
        </xdr:cNvPr>
        <xdr:cNvSpPr txBox="1">
          <a:spLocks noChangeArrowheads="1"/>
        </xdr:cNvSpPr>
      </xdr:nvSpPr>
      <xdr:spPr bwMode="auto">
        <a:xfrm>
          <a:off x="8960145" y="10428546"/>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742" name="Text Box 15">
          <a:extLst>
            <a:ext uri="{FF2B5EF4-FFF2-40B4-BE49-F238E27FC236}">
              <a16:creationId xmlns:a16="http://schemas.microsoft.com/office/drawing/2014/main" id="{00000000-0008-0000-0800-0000E6020000}"/>
            </a:ext>
          </a:extLst>
        </xdr:cNvPr>
        <xdr:cNvSpPr txBox="1">
          <a:spLocks noChangeArrowheads="1"/>
        </xdr:cNvSpPr>
      </xdr:nvSpPr>
      <xdr:spPr bwMode="auto">
        <a:xfrm>
          <a:off x="8960145" y="153571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743" name="Text Box 15">
          <a:extLst>
            <a:ext uri="{FF2B5EF4-FFF2-40B4-BE49-F238E27FC236}">
              <a16:creationId xmlns:a16="http://schemas.microsoft.com/office/drawing/2014/main" id="{00000000-0008-0000-0800-0000E7020000}"/>
            </a:ext>
          </a:extLst>
        </xdr:cNvPr>
        <xdr:cNvSpPr txBox="1">
          <a:spLocks noChangeArrowheads="1"/>
        </xdr:cNvSpPr>
      </xdr:nvSpPr>
      <xdr:spPr bwMode="auto">
        <a:xfrm>
          <a:off x="8960145" y="153571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xdr:row>
      <xdr:rowOff>504825</xdr:rowOff>
    </xdr:from>
    <xdr:ext cx="95250" cy="444331"/>
    <xdr:sp macro="" textlink="">
      <xdr:nvSpPr>
        <xdr:cNvPr id="744" name="Text Box 15">
          <a:extLst>
            <a:ext uri="{FF2B5EF4-FFF2-40B4-BE49-F238E27FC236}">
              <a16:creationId xmlns:a16="http://schemas.microsoft.com/office/drawing/2014/main" id="{00000000-0008-0000-0800-0000E8020000}"/>
            </a:ext>
          </a:extLst>
        </xdr:cNvPr>
        <xdr:cNvSpPr txBox="1">
          <a:spLocks noChangeArrowheads="1"/>
        </xdr:cNvSpPr>
      </xdr:nvSpPr>
      <xdr:spPr bwMode="auto">
        <a:xfrm>
          <a:off x="8960145" y="935421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171450"/>
    <xdr:sp macro="" textlink="">
      <xdr:nvSpPr>
        <xdr:cNvPr id="745" name="Text Box 16">
          <a:extLst>
            <a:ext uri="{FF2B5EF4-FFF2-40B4-BE49-F238E27FC236}">
              <a16:creationId xmlns:a16="http://schemas.microsoft.com/office/drawing/2014/main" id="{00000000-0008-0000-0800-0000E9020000}"/>
            </a:ext>
          </a:extLst>
        </xdr:cNvPr>
        <xdr:cNvSpPr txBox="1">
          <a:spLocks noChangeArrowheads="1"/>
        </xdr:cNvSpPr>
      </xdr:nvSpPr>
      <xdr:spPr bwMode="auto">
        <a:xfrm>
          <a:off x="8960145" y="992372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171450"/>
    <xdr:sp macro="" textlink="">
      <xdr:nvSpPr>
        <xdr:cNvPr id="746" name="Text Box 17">
          <a:extLst>
            <a:ext uri="{FF2B5EF4-FFF2-40B4-BE49-F238E27FC236}">
              <a16:creationId xmlns:a16="http://schemas.microsoft.com/office/drawing/2014/main" id="{00000000-0008-0000-0800-0000EA020000}"/>
            </a:ext>
          </a:extLst>
        </xdr:cNvPr>
        <xdr:cNvSpPr txBox="1">
          <a:spLocks noChangeArrowheads="1"/>
        </xdr:cNvSpPr>
      </xdr:nvSpPr>
      <xdr:spPr bwMode="auto">
        <a:xfrm>
          <a:off x="8960145" y="992372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171450"/>
    <xdr:sp macro="" textlink="">
      <xdr:nvSpPr>
        <xdr:cNvPr id="747" name="Text Box 18">
          <a:extLst>
            <a:ext uri="{FF2B5EF4-FFF2-40B4-BE49-F238E27FC236}">
              <a16:creationId xmlns:a16="http://schemas.microsoft.com/office/drawing/2014/main" id="{00000000-0008-0000-0800-0000EB020000}"/>
            </a:ext>
          </a:extLst>
        </xdr:cNvPr>
        <xdr:cNvSpPr txBox="1">
          <a:spLocks noChangeArrowheads="1"/>
        </xdr:cNvSpPr>
      </xdr:nvSpPr>
      <xdr:spPr bwMode="auto">
        <a:xfrm>
          <a:off x="8960145" y="992372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171450"/>
    <xdr:sp macro="" textlink="">
      <xdr:nvSpPr>
        <xdr:cNvPr id="748" name="Text Box 19">
          <a:extLst>
            <a:ext uri="{FF2B5EF4-FFF2-40B4-BE49-F238E27FC236}">
              <a16:creationId xmlns:a16="http://schemas.microsoft.com/office/drawing/2014/main" id="{00000000-0008-0000-0800-0000EC020000}"/>
            </a:ext>
          </a:extLst>
        </xdr:cNvPr>
        <xdr:cNvSpPr txBox="1">
          <a:spLocks noChangeArrowheads="1"/>
        </xdr:cNvSpPr>
      </xdr:nvSpPr>
      <xdr:spPr bwMode="auto">
        <a:xfrm>
          <a:off x="8960145" y="992372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749" name="Text Box 15">
          <a:extLst>
            <a:ext uri="{FF2B5EF4-FFF2-40B4-BE49-F238E27FC236}">
              <a16:creationId xmlns:a16="http://schemas.microsoft.com/office/drawing/2014/main" id="{00000000-0008-0000-0800-0000ED020000}"/>
            </a:ext>
          </a:extLst>
        </xdr:cNvPr>
        <xdr:cNvSpPr txBox="1">
          <a:spLocks noChangeArrowheads="1"/>
        </xdr:cNvSpPr>
      </xdr:nvSpPr>
      <xdr:spPr bwMode="auto">
        <a:xfrm>
          <a:off x="8960145" y="10428546"/>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750" name="Text Box 15">
          <a:extLst>
            <a:ext uri="{FF2B5EF4-FFF2-40B4-BE49-F238E27FC236}">
              <a16:creationId xmlns:a16="http://schemas.microsoft.com/office/drawing/2014/main" id="{00000000-0008-0000-0800-0000EE020000}"/>
            </a:ext>
          </a:extLst>
        </xdr:cNvPr>
        <xdr:cNvSpPr txBox="1">
          <a:spLocks noChangeArrowheads="1"/>
        </xdr:cNvSpPr>
      </xdr:nvSpPr>
      <xdr:spPr bwMode="auto">
        <a:xfrm>
          <a:off x="8960145" y="153571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751" name="Text Box 15">
          <a:extLst>
            <a:ext uri="{FF2B5EF4-FFF2-40B4-BE49-F238E27FC236}">
              <a16:creationId xmlns:a16="http://schemas.microsoft.com/office/drawing/2014/main" id="{00000000-0008-0000-0800-0000EF020000}"/>
            </a:ext>
          </a:extLst>
        </xdr:cNvPr>
        <xdr:cNvSpPr txBox="1">
          <a:spLocks noChangeArrowheads="1"/>
        </xdr:cNvSpPr>
      </xdr:nvSpPr>
      <xdr:spPr bwMode="auto">
        <a:xfrm>
          <a:off x="8960145" y="153571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752" name="Text Box 15">
          <a:extLst>
            <a:ext uri="{FF2B5EF4-FFF2-40B4-BE49-F238E27FC236}">
              <a16:creationId xmlns:a16="http://schemas.microsoft.com/office/drawing/2014/main" id="{00000000-0008-0000-0800-0000F0020000}"/>
            </a:ext>
          </a:extLst>
        </xdr:cNvPr>
        <xdr:cNvSpPr txBox="1">
          <a:spLocks noChangeArrowheads="1"/>
        </xdr:cNvSpPr>
      </xdr:nvSpPr>
      <xdr:spPr bwMode="auto">
        <a:xfrm>
          <a:off x="8960145" y="1241572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753" name="Text Box 15">
          <a:extLst>
            <a:ext uri="{FF2B5EF4-FFF2-40B4-BE49-F238E27FC236}">
              <a16:creationId xmlns:a16="http://schemas.microsoft.com/office/drawing/2014/main" id="{00000000-0008-0000-0800-0000F1020000}"/>
            </a:ext>
          </a:extLst>
        </xdr:cNvPr>
        <xdr:cNvSpPr txBox="1">
          <a:spLocks noChangeArrowheads="1"/>
        </xdr:cNvSpPr>
      </xdr:nvSpPr>
      <xdr:spPr bwMode="auto">
        <a:xfrm>
          <a:off x="8960145" y="1241572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754" name="Text Box 15">
          <a:extLst>
            <a:ext uri="{FF2B5EF4-FFF2-40B4-BE49-F238E27FC236}">
              <a16:creationId xmlns:a16="http://schemas.microsoft.com/office/drawing/2014/main" id="{00000000-0008-0000-0800-0000F2020000}"/>
            </a:ext>
          </a:extLst>
        </xdr:cNvPr>
        <xdr:cNvSpPr txBox="1">
          <a:spLocks noChangeArrowheads="1"/>
        </xdr:cNvSpPr>
      </xdr:nvSpPr>
      <xdr:spPr bwMode="auto">
        <a:xfrm>
          <a:off x="8960145" y="1241572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755" name="Text Box 15">
          <a:extLst>
            <a:ext uri="{FF2B5EF4-FFF2-40B4-BE49-F238E27FC236}">
              <a16:creationId xmlns:a16="http://schemas.microsoft.com/office/drawing/2014/main" id="{00000000-0008-0000-0800-0000F3020000}"/>
            </a:ext>
          </a:extLst>
        </xdr:cNvPr>
        <xdr:cNvSpPr txBox="1">
          <a:spLocks noChangeArrowheads="1"/>
        </xdr:cNvSpPr>
      </xdr:nvSpPr>
      <xdr:spPr bwMode="auto">
        <a:xfrm>
          <a:off x="8960145" y="1241572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756" name="Text Box 15">
          <a:extLst>
            <a:ext uri="{FF2B5EF4-FFF2-40B4-BE49-F238E27FC236}">
              <a16:creationId xmlns:a16="http://schemas.microsoft.com/office/drawing/2014/main" id="{00000000-0008-0000-0800-0000F4020000}"/>
            </a:ext>
          </a:extLst>
        </xdr:cNvPr>
        <xdr:cNvSpPr txBox="1">
          <a:spLocks noChangeArrowheads="1"/>
        </xdr:cNvSpPr>
      </xdr:nvSpPr>
      <xdr:spPr bwMode="auto">
        <a:xfrm>
          <a:off x="8960145" y="1241572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757" name="Text Box 15">
          <a:extLst>
            <a:ext uri="{FF2B5EF4-FFF2-40B4-BE49-F238E27FC236}">
              <a16:creationId xmlns:a16="http://schemas.microsoft.com/office/drawing/2014/main" id="{00000000-0008-0000-0800-0000F5020000}"/>
            </a:ext>
          </a:extLst>
        </xdr:cNvPr>
        <xdr:cNvSpPr txBox="1">
          <a:spLocks noChangeArrowheads="1"/>
        </xdr:cNvSpPr>
      </xdr:nvSpPr>
      <xdr:spPr bwMode="auto">
        <a:xfrm>
          <a:off x="8960145" y="1241572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758" name="Text Box 15">
          <a:extLst>
            <a:ext uri="{FF2B5EF4-FFF2-40B4-BE49-F238E27FC236}">
              <a16:creationId xmlns:a16="http://schemas.microsoft.com/office/drawing/2014/main" id="{00000000-0008-0000-0800-0000F6020000}"/>
            </a:ext>
          </a:extLst>
        </xdr:cNvPr>
        <xdr:cNvSpPr txBox="1">
          <a:spLocks noChangeArrowheads="1"/>
        </xdr:cNvSpPr>
      </xdr:nvSpPr>
      <xdr:spPr bwMode="auto">
        <a:xfrm>
          <a:off x="8960145" y="1241572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759" name="Text Box 15">
          <a:extLst>
            <a:ext uri="{FF2B5EF4-FFF2-40B4-BE49-F238E27FC236}">
              <a16:creationId xmlns:a16="http://schemas.microsoft.com/office/drawing/2014/main" id="{00000000-0008-0000-0800-0000F7020000}"/>
            </a:ext>
          </a:extLst>
        </xdr:cNvPr>
        <xdr:cNvSpPr txBox="1">
          <a:spLocks noChangeArrowheads="1"/>
        </xdr:cNvSpPr>
      </xdr:nvSpPr>
      <xdr:spPr bwMode="auto">
        <a:xfrm>
          <a:off x="8960145" y="1292055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760" name="Text Box 15">
          <a:extLst>
            <a:ext uri="{FF2B5EF4-FFF2-40B4-BE49-F238E27FC236}">
              <a16:creationId xmlns:a16="http://schemas.microsoft.com/office/drawing/2014/main" id="{00000000-0008-0000-0800-0000F8020000}"/>
            </a:ext>
          </a:extLst>
        </xdr:cNvPr>
        <xdr:cNvSpPr txBox="1">
          <a:spLocks noChangeArrowheads="1"/>
        </xdr:cNvSpPr>
      </xdr:nvSpPr>
      <xdr:spPr bwMode="auto">
        <a:xfrm>
          <a:off x="8960145" y="1292055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761" name="Text Box 15">
          <a:extLst>
            <a:ext uri="{FF2B5EF4-FFF2-40B4-BE49-F238E27FC236}">
              <a16:creationId xmlns:a16="http://schemas.microsoft.com/office/drawing/2014/main" id="{00000000-0008-0000-0800-0000F9020000}"/>
            </a:ext>
          </a:extLst>
        </xdr:cNvPr>
        <xdr:cNvSpPr txBox="1">
          <a:spLocks noChangeArrowheads="1"/>
        </xdr:cNvSpPr>
      </xdr:nvSpPr>
      <xdr:spPr bwMode="auto">
        <a:xfrm>
          <a:off x="8960145" y="1292055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762" name="Text Box 15">
          <a:extLst>
            <a:ext uri="{FF2B5EF4-FFF2-40B4-BE49-F238E27FC236}">
              <a16:creationId xmlns:a16="http://schemas.microsoft.com/office/drawing/2014/main" id="{00000000-0008-0000-0800-0000FA020000}"/>
            </a:ext>
          </a:extLst>
        </xdr:cNvPr>
        <xdr:cNvSpPr txBox="1">
          <a:spLocks noChangeArrowheads="1"/>
        </xdr:cNvSpPr>
      </xdr:nvSpPr>
      <xdr:spPr bwMode="auto">
        <a:xfrm>
          <a:off x="8960145" y="1292055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764" name="Text Box 15">
          <a:extLst>
            <a:ext uri="{FF2B5EF4-FFF2-40B4-BE49-F238E27FC236}">
              <a16:creationId xmlns:a16="http://schemas.microsoft.com/office/drawing/2014/main" id="{00000000-0008-0000-0800-0000FC020000}"/>
            </a:ext>
          </a:extLst>
        </xdr:cNvPr>
        <xdr:cNvSpPr txBox="1">
          <a:spLocks noChangeArrowheads="1"/>
        </xdr:cNvSpPr>
      </xdr:nvSpPr>
      <xdr:spPr bwMode="auto">
        <a:xfrm>
          <a:off x="12826188" y="10428546"/>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765" name="Text Box 15">
          <a:extLst>
            <a:ext uri="{FF2B5EF4-FFF2-40B4-BE49-F238E27FC236}">
              <a16:creationId xmlns:a16="http://schemas.microsoft.com/office/drawing/2014/main" id="{00000000-0008-0000-0800-0000FD020000}"/>
            </a:ext>
          </a:extLst>
        </xdr:cNvPr>
        <xdr:cNvSpPr txBox="1">
          <a:spLocks noChangeArrowheads="1"/>
        </xdr:cNvSpPr>
      </xdr:nvSpPr>
      <xdr:spPr bwMode="auto">
        <a:xfrm>
          <a:off x="12826188" y="1150287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766" name="Text Box 15">
          <a:extLst>
            <a:ext uri="{FF2B5EF4-FFF2-40B4-BE49-F238E27FC236}">
              <a16:creationId xmlns:a16="http://schemas.microsoft.com/office/drawing/2014/main" id="{00000000-0008-0000-0800-0000FE020000}"/>
            </a:ext>
          </a:extLst>
        </xdr:cNvPr>
        <xdr:cNvSpPr txBox="1">
          <a:spLocks noChangeArrowheads="1"/>
        </xdr:cNvSpPr>
      </xdr:nvSpPr>
      <xdr:spPr bwMode="auto">
        <a:xfrm>
          <a:off x="12826188" y="1150287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767" name="Text Box 15">
          <a:extLst>
            <a:ext uri="{FF2B5EF4-FFF2-40B4-BE49-F238E27FC236}">
              <a16:creationId xmlns:a16="http://schemas.microsoft.com/office/drawing/2014/main" id="{00000000-0008-0000-0800-0000FF020000}"/>
            </a:ext>
          </a:extLst>
        </xdr:cNvPr>
        <xdr:cNvSpPr txBox="1">
          <a:spLocks noChangeArrowheads="1"/>
        </xdr:cNvSpPr>
      </xdr:nvSpPr>
      <xdr:spPr bwMode="auto">
        <a:xfrm>
          <a:off x="12826188" y="1292055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768" name="Text Box 15">
          <a:extLst>
            <a:ext uri="{FF2B5EF4-FFF2-40B4-BE49-F238E27FC236}">
              <a16:creationId xmlns:a16="http://schemas.microsoft.com/office/drawing/2014/main" id="{00000000-0008-0000-0800-000000030000}"/>
            </a:ext>
          </a:extLst>
        </xdr:cNvPr>
        <xdr:cNvSpPr txBox="1">
          <a:spLocks noChangeArrowheads="1"/>
        </xdr:cNvSpPr>
      </xdr:nvSpPr>
      <xdr:spPr bwMode="auto">
        <a:xfrm>
          <a:off x="12826188" y="1292055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769" name="Text Box 15">
          <a:extLst>
            <a:ext uri="{FF2B5EF4-FFF2-40B4-BE49-F238E27FC236}">
              <a16:creationId xmlns:a16="http://schemas.microsoft.com/office/drawing/2014/main" id="{00000000-0008-0000-0800-000001030000}"/>
            </a:ext>
          </a:extLst>
        </xdr:cNvPr>
        <xdr:cNvSpPr txBox="1">
          <a:spLocks noChangeArrowheads="1"/>
        </xdr:cNvSpPr>
      </xdr:nvSpPr>
      <xdr:spPr bwMode="auto">
        <a:xfrm>
          <a:off x="12826188" y="14138866"/>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770" name="Text Box 15">
          <a:extLst>
            <a:ext uri="{FF2B5EF4-FFF2-40B4-BE49-F238E27FC236}">
              <a16:creationId xmlns:a16="http://schemas.microsoft.com/office/drawing/2014/main" id="{00000000-0008-0000-0800-000002030000}"/>
            </a:ext>
          </a:extLst>
        </xdr:cNvPr>
        <xdr:cNvSpPr txBox="1">
          <a:spLocks noChangeArrowheads="1"/>
        </xdr:cNvSpPr>
      </xdr:nvSpPr>
      <xdr:spPr bwMode="auto">
        <a:xfrm>
          <a:off x="12826188" y="14138866"/>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771" name="Text Box 15">
          <a:extLst>
            <a:ext uri="{FF2B5EF4-FFF2-40B4-BE49-F238E27FC236}">
              <a16:creationId xmlns:a16="http://schemas.microsoft.com/office/drawing/2014/main" id="{00000000-0008-0000-0800-000003030000}"/>
            </a:ext>
          </a:extLst>
        </xdr:cNvPr>
        <xdr:cNvSpPr txBox="1">
          <a:spLocks noChangeArrowheads="1"/>
        </xdr:cNvSpPr>
      </xdr:nvSpPr>
      <xdr:spPr bwMode="auto">
        <a:xfrm>
          <a:off x="12826188"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772" name="Text Box 15">
          <a:extLst>
            <a:ext uri="{FF2B5EF4-FFF2-40B4-BE49-F238E27FC236}">
              <a16:creationId xmlns:a16="http://schemas.microsoft.com/office/drawing/2014/main" id="{00000000-0008-0000-0800-000004030000}"/>
            </a:ext>
          </a:extLst>
        </xdr:cNvPr>
        <xdr:cNvSpPr txBox="1">
          <a:spLocks noChangeArrowheads="1"/>
        </xdr:cNvSpPr>
      </xdr:nvSpPr>
      <xdr:spPr bwMode="auto">
        <a:xfrm>
          <a:off x="12826188"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773" name="Text Box 15">
          <a:extLst>
            <a:ext uri="{FF2B5EF4-FFF2-40B4-BE49-F238E27FC236}">
              <a16:creationId xmlns:a16="http://schemas.microsoft.com/office/drawing/2014/main" id="{00000000-0008-0000-0800-000005030000}"/>
            </a:ext>
          </a:extLst>
        </xdr:cNvPr>
        <xdr:cNvSpPr txBox="1">
          <a:spLocks noChangeArrowheads="1"/>
        </xdr:cNvSpPr>
      </xdr:nvSpPr>
      <xdr:spPr bwMode="auto">
        <a:xfrm>
          <a:off x="12826188"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774" name="Text Box 15">
          <a:extLst>
            <a:ext uri="{FF2B5EF4-FFF2-40B4-BE49-F238E27FC236}">
              <a16:creationId xmlns:a16="http://schemas.microsoft.com/office/drawing/2014/main" id="{00000000-0008-0000-0800-000006030000}"/>
            </a:ext>
          </a:extLst>
        </xdr:cNvPr>
        <xdr:cNvSpPr txBox="1">
          <a:spLocks noChangeArrowheads="1"/>
        </xdr:cNvSpPr>
      </xdr:nvSpPr>
      <xdr:spPr bwMode="auto">
        <a:xfrm>
          <a:off x="12826188"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775" name="Text Box 15">
          <a:extLst>
            <a:ext uri="{FF2B5EF4-FFF2-40B4-BE49-F238E27FC236}">
              <a16:creationId xmlns:a16="http://schemas.microsoft.com/office/drawing/2014/main" id="{00000000-0008-0000-0800-000007030000}"/>
            </a:ext>
          </a:extLst>
        </xdr:cNvPr>
        <xdr:cNvSpPr txBox="1">
          <a:spLocks noChangeArrowheads="1"/>
        </xdr:cNvSpPr>
      </xdr:nvSpPr>
      <xdr:spPr bwMode="auto">
        <a:xfrm>
          <a:off x="12826188"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776" name="Text Box 15">
          <a:extLst>
            <a:ext uri="{FF2B5EF4-FFF2-40B4-BE49-F238E27FC236}">
              <a16:creationId xmlns:a16="http://schemas.microsoft.com/office/drawing/2014/main" id="{00000000-0008-0000-0800-000008030000}"/>
            </a:ext>
          </a:extLst>
        </xdr:cNvPr>
        <xdr:cNvSpPr txBox="1">
          <a:spLocks noChangeArrowheads="1"/>
        </xdr:cNvSpPr>
      </xdr:nvSpPr>
      <xdr:spPr bwMode="auto">
        <a:xfrm>
          <a:off x="12826188"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777" name="Text Box 15">
          <a:extLst>
            <a:ext uri="{FF2B5EF4-FFF2-40B4-BE49-F238E27FC236}">
              <a16:creationId xmlns:a16="http://schemas.microsoft.com/office/drawing/2014/main" id="{00000000-0008-0000-0800-000009030000}"/>
            </a:ext>
          </a:extLst>
        </xdr:cNvPr>
        <xdr:cNvSpPr txBox="1">
          <a:spLocks noChangeArrowheads="1"/>
        </xdr:cNvSpPr>
      </xdr:nvSpPr>
      <xdr:spPr bwMode="auto">
        <a:xfrm>
          <a:off x="12826188"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10</xdr:row>
      <xdr:rowOff>0</xdr:rowOff>
    </xdr:from>
    <xdr:ext cx="95250" cy="171450"/>
    <xdr:sp macro="" textlink="">
      <xdr:nvSpPr>
        <xdr:cNvPr id="778" name="Text Box 16">
          <a:extLst>
            <a:ext uri="{FF2B5EF4-FFF2-40B4-BE49-F238E27FC236}">
              <a16:creationId xmlns:a16="http://schemas.microsoft.com/office/drawing/2014/main" id="{00000000-0008-0000-0800-00000A030000}"/>
            </a:ext>
          </a:extLst>
        </xdr:cNvPr>
        <xdr:cNvSpPr txBox="1">
          <a:spLocks noChangeArrowheads="1"/>
        </xdr:cNvSpPr>
      </xdr:nvSpPr>
      <xdr:spPr bwMode="auto">
        <a:xfrm>
          <a:off x="12826188" y="884939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10</xdr:row>
      <xdr:rowOff>0</xdr:rowOff>
    </xdr:from>
    <xdr:ext cx="95250" cy="171450"/>
    <xdr:sp macro="" textlink="">
      <xdr:nvSpPr>
        <xdr:cNvPr id="779" name="Text Box 17">
          <a:extLst>
            <a:ext uri="{FF2B5EF4-FFF2-40B4-BE49-F238E27FC236}">
              <a16:creationId xmlns:a16="http://schemas.microsoft.com/office/drawing/2014/main" id="{00000000-0008-0000-0800-00000B030000}"/>
            </a:ext>
          </a:extLst>
        </xdr:cNvPr>
        <xdr:cNvSpPr txBox="1">
          <a:spLocks noChangeArrowheads="1"/>
        </xdr:cNvSpPr>
      </xdr:nvSpPr>
      <xdr:spPr bwMode="auto">
        <a:xfrm>
          <a:off x="12826188" y="884939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10</xdr:row>
      <xdr:rowOff>15875</xdr:rowOff>
    </xdr:from>
    <xdr:ext cx="95250" cy="171450"/>
    <xdr:sp macro="" textlink="">
      <xdr:nvSpPr>
        <xdr:cNvPr id="780" name="Text Box 18">
          <a:extLst>
            <a:ext uri="{FF2B5EF4-FFF2-40B4-BE49-F238E27FC236}">
              <a16:creationId xmlns:a16="http://schemas.microsoft.com/office/drawing/2014/main" id="{00000000-0008-0000-0800-00000C030000}"/>
            </a:ext>
          </a:extLst>
        </xdr:cNvPr>
        <xdr:cNvSpPr txBox="1">
          <a:spLocks noChangeArrowheads="1"/>
        </xdr:cNvSpPr>
      </xdr:nvSpPr>
      <xdr:spPr bwMode="auto">
        <a:xfrm>
          <a:off x="12482512" y="377031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10</xdr:row>
      <xdr:rowOff>504825</xdr:rowOff>
    </xdr:from>
    <xdr:ext cx="95250" cy="213632"/>
    <xdr:sp macro="" textlink="">
      <xdr:nvSpPr>
        <xdr:cNvPr id="782" name="Text Box 15">
          <a:extLst>
            <a:ext uri="{FF2B5EF4-FFF2-40B4-BE49-F238E27FC236}">
              <a16:creationId xmlns:a16="http://schemas.microsoft.com/office/drawing/2014/main" id="{00000000-0008-0000-0800-00000E030000}"/>
            </a:ext>
          </a:extLst>
        </xdr:cNvPr>
        <xdr:cNvSpPr txBox="1">
          <a:spLocks noChangeArrowheads="1"/>
        </xdr:cNvSpPr>
      </xdr:nvSpPr>
      <xdr:spPr bwMode="auto">
        <a:xfrm>
          <a:off x="12826188" y="935421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171450"/>
    <xdr:sp macro="" textlink="">
      <xdr:nvSpPr>
        <xdr:cNvPr id="783" name="Text Box 16">
          <a:extLst>
            <a:ext uri="{FF2B5EF4-FFF2-40B4-BE49-F238E27FC236}">
              <a16:creationId xmlns:a16="http://schemas.microsoft.com/office/drawing/2014/main" id="{00000000-0008-0000-0800-00000F030000}"/>
            </a:ext>
          </a:extLst>
        </xdr:cNvPr>
        <xdr:cNvSpPr txBox="1">
          <a:spLocks noChangeArrowheads="1"/>
        </xdr:cNvSpPr>
      </xdr:nvSpPr>
      <xdr:spPr bwMode="auto">
        <a:xfrm>
          <a:off x="12826188" y="992372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171450"/>
    <xdr:sp macro="" textlink="">
      <xdr:nvSpPr>
        <xdr:cNvPr id="784" name="Text Box 17">
          <a:extLst>
            <a:ext uri="{FF2B5EF4-FFF2-40B4-BE49-F238E27FC236}">
              <a16:creationId xmlns:a16="http://schemas.microsoft.com/office/drawing/2014/main" id="{00000000-0008-0000-0800-000010030000}"/>
            </a:ext>
          </a:extLst>
        </xdr:cNvPr>
        <xdr:cNvSpPr txBox="1">
          <a:spLocks noChangeArrowheads="1"/>
        </xdr:cNvSpPr>
      </xdr:nvSpPr>
      <xdr:spPr bwMode="auto">
        <a:xfrm>
          <a:off x="12826188" y="992372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171450"/>
    <xdr:sp macro="" textlink="">
      <xdr:nvSpPr>
        <xdr:cNvPr id="785" name="Text Box 18">
          <a:extLst>
            <a:ext uri="{FF2B5EF4-FFF2-40B4-BE49-F238E27FC236}">
              <a16:creationId xmlns:a16="http://schemas.microsoft.com/office/drawing/2014/main" id="{00000000-0008-0000-0800-000011030000}"/>
            </a:ext>
          </a:extLst>
        </xdr:cNvPr>
        <xdr:cNvSpPr txBox="1">
          <a:spLocks noChangeArrowheads="1"/>
        </xdr:cNvSpPr>
      </xdr:nvSpPr>
      <xdr:spPr bwMode="auto">
        <a:xfrm>
          <a:off x="12826188" y="992372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171450"/>
    <xdr:sp macro="" textlink="">
      <xdr:nvSpPr>
        <xdr:cNvPr id="786" name="Text Box 19">
          <a:extLst>
            <a:ext uri="{FF2B5EF4-FFF2-40B4-BE49-F238E27FC236}">
              <a16:creationId xmlns:a16="http://schemas.microsoft.com/office/drawing/2014/main" id="{00000000-0008-0000-0800-000012030000}"/>
            </a:ext>
          </a:extLst>
        </xdr:cNvPr>
        <xdr:cNvSpPr txBox="1">
          <a:spLocks noChangeArrowheads="1"/>
        </xdr:cNvSpPr>
      </xdr:nvSpPr>
      <xdr:spPr bwMode="auto">
        <a:xfrm>
          <a:off x="12826188" y="992372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787" name="Text Box 15">
          <a:extLst>
            <a:ext uri="{FF2B5EF4-FFF2-40B4-BE49-F238E27FC236}">
              <a16:creationId xmlns:a16="http://schemas.microsoft.com/office/drawing/2014/main" id="{00000000-0008-0000-0800-000013030000}"/>
            </a:ext>
          </a:extLst>
        </xdr:cNvPr>
        <xdr:cNvSpPr txBox="1">
          <a:spLocks noChangeArrowheads="1"/>
        </xdr:cNvSpPr>
      </xdr:nvSpPr>
      <xdr:spPr bwMode="auto">
        <a:xfrm>
          <a:off x="12826188" y="10428546"/>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788" name="Text Box 15">
          <a:extLst>
            <a:ext uri="{FF2B5EF4-FFF2-40B4-BE49-F238E27FC236}">
              <a16:creationId xmlns:a16="http://schemas.microsoft.com/office/drawing/2014/main" id="{00000000-0008-0000-0800-000014030000}"/>
            </a:ext>
          </a:extLst>
        </xdr:cNvPr>
        <xdr:cNvSpPr txBox="1">
          <a:spLocks noChangeArrowheads="1"/>
        </xdr:cNvSpPr>
      </xdr:nvSpPr>
      <xdr:spPr bwMode="auto">
        <a:xfrm>
          <a:off x="12826188" y="153571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789" name="Text Box 15">
          <a:extLst>
            <a:ext uri="{FF2B5EF4-FFF2-40B4-BE49-F238E27FC236}">
              <a16:creationId xmlns:a16="http://schemas.microsoft.com/office/drawing/2014/main" id="{00000000-0008-0000-0800-000015030000}"/>
            </a:ext>
          </a:extLst>
        </xdr:cNvPr>
        <xdr:cNvSpPr txBox="1">
          <a:spLocks noChangeArrowheads="1"/>
        </xdr:cNvSpPr>
      </xdr:nvSpPr>
      <xdr:spPr bwMode="auto">
        <a:xfrm>
          <a:off x="12826188" y="153571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792" name="Text Box 15">
          <a:extLst>
            <a:ext uri="{FF2B5EF4-FFF2-40B4-BE49-F238E27FC236}">
              <a16:creationId xmlns:a16="http://schemas.microsoft.com/office/drawing/2014/main" id="{00000000-0008-0000-0800-000018030000}"/>
            </a:ext>
          </a:extLst>
        </xdr:cNvPr>
        <xdr:cNvSpPr txBox="1">
          <a:spLocks noChangeArrowheads="1"/>
        </xdr:cNvSpPr>
      </xdr:nvSpPr>
      <xdr:spPr bwMode="auto">
        <a:xfrm>
          <a:off x="8953500" y="116776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793" name="Text Box 15">
          <a:extLst>
            <a:ext uri="{FF2B5EF4-FFF2-40B4-BE49-F238E27FC236}">
              <a16:creationId xmlns:a16="http://schemas.microsoft.com/office/drawing/2014/main" id="{00000000-0008-0000-0800-000019030000}"/>
            </a:ext>
          </a:extLst>
        </xdr:cNvPr>
        <xdr:cNvSpPr txBox="1">
          <a:spLocks noChangeArrowheads="1"/>
        </xdr:cNvSpPr>
      </xdr:nvSpPr>
      <xdr:spPr bwMode="auto">
        <a:xfrm>
          <a:off x="8953500" y="116776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794" name="Text Box 15">
          <a:extLst>
            <a:ext uri="{FF2B5EF4-FFF2-40B4-BE49-F238E27FC236}">
              <a16:creationId xmlns:a16="http://schemas.microsoft.com/office/drawing/2014/main" id="{00000000-0008-0000-0800-00001A030000}"/>
            </a:ext>
          </a:extLst>
        </xdr:cNvPr>
        <xdr:cNvSpPr txBox="1">
          <a:spLocks noChangeArrowheads="1"/>
        </xdr:cNvSpPr>
      </xdr:nvSpPr>
      <xdr:spPr bwMode="auto">
        <a:xfrm>
          <a:off x="8953500" y="116776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795" name="Text Box 15">
          <a:extLst>
            <a:ext uri="{FF2B5EF4-FFF2-40B4-BE49-F238E27FC236}">
              <a16:creationId xmlns:a16="http://schemas.microsoft.com/office/drawing/2014/main" id="{00000000-0008-0000-0800-00001B030000}"/>
            </a:ext>
          </a:extLst>
        </xdr:cNvPr>
        <xdr:cNvSpPr txBox="1">
          <a:spLocks noChangeArrowheads="1"/>
        </xdr:cNvSpPr>
      </xdr:nvSpPr>
      <xdr:spPr bwMode="auto">
        <a:xfrm>
          <a:off x="8953500" y="116776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796" name="Text Box 15">
          <a:extLst>
            <a:ext uri="{FF2B5EF4-FFF2-40B4-BE49-F238E27FC236}">
              <a16:creationId xmlns:a16="http://schemas.microsoft.com/office/drawing/2014/main" id="{00000000-0008-0000-0800-00001C030000}"/>
            </a:ext>
          </a:extLst>
        </xdr:cNvPr>
        <xdr:cNvSpPr txBox="1">
          <a:spLocks noChangeArrowheads="1"/>
        </xdr:cNvSpPr>
      </xdr:nvSpPr>
      <xdr:spPr bwMode="auto">
        <a:xfrm>
          <a:off x="8953500" y="11172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797" name="Text Box 15">
          <a:extLst>
            <a:ext uri="{FF2B5EF4-FFF2-40B4-BE49-F238E27FC236}">
              <a16:creationId xmlns:a16="http://schemas.microsoft.com/office/drawing/2014/main" id="{00000000-0008-0000-0800-00001D030000}"/>
            </a:ext>
          </a:extLst>
        </xdr:cNvPr>
        <xdr:cNvSpPr txBox="1">
          <a:spLocks noChangeArrowheads="1"/>
        </xdr:cNvSpPr>
      </xdr:nvSpPr>
      <xdr:spPr bwMode="auto">
        <a:xfrm>
          <a:off x="8953500" y="11172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798" name="Text Box 15">
          <a:extLst>
            <a:ext uri="{FF2B5EF4-FFF2-40B4-BE49-F238E27FC236}">
              <a16:creationId xmlns:a16="http://schemas.microsoft.com/office/drawing/2014/main" id="{00000000-0008-0000-0800-00001E030000}"/>
            </a:ext>
          </a:extLst>
        </xdr:cNvPr>
        <xdr:cNvSpPr txBox="1">
          <a:spLocks noChangeArrowheads="1"/>
        </xdr:cNvSpPr>
      </xdr:nvSpPr>
      <xdr:spPr bwMode="auto">
        <a:xfrm>
          <a:off x="8953500" y="11172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799" name="Text Box 15">
          <a:extLst>
            <a:ext uri="{FF2B5EF4-FFF2-40B4-BE49-F238E27FC236}">
              <a16:creationId xmlns:a16="http://schemas.microsoft.com/office/drawing/2014/main" id="{00000000-0008-0000-0800-00001F030000}"/>
            </a:ext>
          </a:extLst>
        </xdr:cNvPr>
        <xdr:cNvSpPr txBox="1">
          <a:spLocks noChangeArrowheads="1"/>
        </xdr:cNvSpPr>
      </xdr:nvSpPr>
      <xdr:spPr bwMode="auto">
        <a:xfrm>
          <a:off x="8953500" y="11172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800" name="Text Box 15">
          <a:extLst>
            <a:ext uri="{FF2B5EF4-FFF2-40B4-BE49-F238E27FC236}">
              <a16:creationId xmlns:a16="http://schemas.microsoft.com/office/drawing/2014/main" id="{00000000-0008-0000-0800-000020030000}"/>
            </a:ext>
          </a:extLst>
        </xdr:cNvPr>
        <xdr:cNvSpPr txBox="1">
          <a:spLocks noChangeArrowheads="1"/>
        </xdr:cNvSpPr>
      </xdr:nvSpPr>
      <xdr:spPr bwMode="auto">
        <a:xfrm>
          <a:off x="8953500" y="11172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801" name="Text Box 15">
          <a:extLst>
            <a:ext uri="{FF2B5EF4-FFF2-40B4-BE49-F238E27FC236}">
              <a16:creationId xmlns:a16="http://schemas.microsoft.com/office/drawing/2014/main" id="{00000000-0008-0000-0800-000021030000}"/>
            </a:ext>
          </a:extLst>
        </xdr:cNvPr>
        <xdr:cNvSpPr txBox="1">
          <a:spLocks noChangeArrowheads="1"/>
        </xdr:cNvSpPr>
      </xdr:nvSpPr>
      <xdr:spPr bwMode="auto">
        <a:xfrm>
          <a:off x="8953500" y="11172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802" name="Text Box 15">
          <a:extLst>
            <a:ext uri="{FF2B5EF4-FFF2-40B4-BE49-F238E27FC236}">
              <a16:creationId xmlns:a16="http://schemas.microsoft.com/office/drawing/2014/main" id="{00000000-0008-0000-0800-000022030000}"/>
            </a:ext>
          </a:extLst>
        </xdr:cNvPr>
        <xdr:cNvSpPr txBox="1">
          <a:spLocks noChangeArrowheads="1"/>
        </xdr:cNvSpPr>
      </xdr:nvSpPr>
      <xdr:spPr bwMode="auto">
        <a:xfrm>
          <a:off x="8953500" y="11172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803" name="Text Box 15">
          <a:extLst>
            <a:ext uri="{FF2B5EF4-FFF2-40B4-BE49-F238E27FC236}">
              <a16:creationId xmlns:a16="http://schemas.microsoft.com/office/drawing/2014/main" id="{00000000-0008-0000-0800-000023030000}"/>
            </a:ext>
          </a:extLst>
        </xdr:cNvPr>
        <xdr:cNvSpPr txBox="1">
          <a:spLocks noChangeArrowheads="1"/>
        </xdr:cNvSpPr>
      </xdr:nvSpPr>
      <xdr:spPr bwMode="auto">
        <a:xfrm>
          <a:off x="8953500" y="116776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804" name="Text Box 15">
          <a:extLst>
            <a:ext uri="{FF2B5EF4-FFF2-40B4-BE49-F238E27FC236}">
              <a16:creationId xmlns:a16="http://schemas.microsoft.com/office/drawing/2014/main" id="{00000000-0008-0000-0800-000024030000}"/>
            </a:ext>
          </a:extLst>
        </xdr:cNvPr>
        <xdr:cNvSpPr txBox="1">
          <a:spLocks noChangeArrowheads="1"/>
        </xdr:cNvSpPr>
      </xdr:nvSpPr>
      <xdr:spPr bwMode="auto">
        <a:xfrm>
          <a:off x="8953500" y="116776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805" name="Text Box 15">
          <a:extLst>
            <a:ext uri="{FF2B5EF4-FFF2-40B4-BE49-F238E27FC236}">
              <a16:creationId xmlns:a16="http://schemas.microsoft.com/office/drawing/2014/main" id="{00000000-0008-0000-0800-000025030000}"/>
            </a:ext>
          </a:extLst>
        </xdr:cNvPr>
        <xdr:cNvSpPr txBox="1">
          <a:spLocks noChangeArrowheads="1"/>
        </xdr:cNvSpPr>
      </xdr:nvSpPr>
      <xdr:spPr bwMode="auto">
        <a:xfrm>
          <a:off x="8953500" y="116776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806" name="Text Box 15">
          <a:extLst>
            <a:ext uri="{FF2B5EF4-FFF2-40B4-BE49-F238E27FC236}">
              <a16:creationId xmlns:a16="http://schemas.microsoft.com/office/drawing/2014/main" id="{00000000-0008-0000-0800-000026030000}"/>
            </a:ext>
          </a:extLst>
        </xdr:cNvPr>
        <xdr:cNvSpPr txBox="1">
          <a:spLocks noChangeArrowheads="1"/>
        </xdr:cNvSpPr>
      </xdr:nvSpPr>
      <xdr:spPr bwMode="auto">
        <a:xfrm>
          <a:off x="8953500" y="116776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807" name="Text Box 15">
          <a:extLst>
            <a:ext uri="{FF2B5EF4-FFF2-40B4-BE49-F238E27FC236}">
              <a16:creationId xmlns:a16="http://schemas.microsoft.com/office/drawing/2014/main" id="{00000000-0008-0000-0800-000027030000}"/>
            </a:ext>
          </a:extLst>
        </xdr:cNvPr>
        <xdr:cNvSpPr txBox="1">
          <a:spLocks noChangeArrowheads="1"/>
        </xdr:cNvSpPr>
      </xdr:nvSpPr>
      <xdr:spPr bwMode="auto">
        <a:xfrm>
          <a:off x="8942294" y="1344761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808" name="Text Box 15">
          <a:extLst>
            <a:ext uri="{FF2B5EF4-FFF2-40B4-BE49-F238E27FC236}">
              <a16:creationId xmlns:a16="http://schemas.microsoft.com/office/drawing/2014/main" id="{00000000-0008-0000-0800-000028030000}"/>
            </a:ext>
          </a:extLst>
        </xdr:cNvPr>
        <xdr:cNvSpPr txBox="1">
          <a:spLocks noChangeArrowheads="1"/>
        </xdr:cNvSpPr>
      </xdr:nvSpPr>
      <xdr:spPr bwMode="auto">
        <a:xfrm>
          <a:off x="8942294" y="1344761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809" name="Text Box 15">
          <a:extLst>
            <a:ext uri="{FF2B5EF4-FFF2-40B4-BE49-F238E27FC236}">
              <a16:creationId xmlns:a16="http://schemas.microsoft.com/office/drawing/2014/main" id="{00000000-0008-0000-0800-000029030000}"/>
            </a:ext>
          </a:extLst>
        </xdr:cNvPr>
        <xdr:cNvSpPr txBox="1">
          <a:spLocks noChangeArrowheads="1"/>
        </xdr:cNvSpPr>
      </xdr:nvSpPr>
      <xdr:spPr bwMode="auto">
        <a:xfrm>
          <a:off x="8942294" y="1466906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810" name="Text Box 15">
          <a:extLst>
            <a:ext uri="{FF2B5EF4-FFF2-40B4-BE49-F238E27FC236}">
              <a16:creationId xmlns:a16="http://schemas.microsoft.com/office/drawing/2014/main" id="{00000000-0008-0000-0800-00002A030000}"/>
            </a:ext>
          </a:extLst>
        </xdr:cNvPr>
        <xdr:cNvSpPr txBox="1">
          <a:spLocks noChangeArrowheads="1"/>
        </xdr:cNvSpPr>
      </xdr:nvSpPr>
      <xdr:spPr bwMode="auto">
        <a:xfrm>
          <a:off x="8942294" y="1466906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811" name="Text Box 15">
          <a:extLst>
            <a:ext uri="{FF2B5EF4-FFF2-40B4-BE49-F238E27FC236}">
              <a16:creationId xmlns:a16="http://schemas.microsoft.com/office/drawing/2014/main" id="{00000000-0008-0000-0800-00002B030000}"/>
            </a:ext>
          </a:extLst>
        </xdr:cNvPr>
        <xdr:cNvSpPr txBox="1">
          <a:spLocks noChangeArrowheads="1"/>
        </xdr:cNvSpPr>
      </xdr:nvSpPr>
      <xdr:spPr bwMode="auto">
        <a:xfrm>
          <a:off x="8942294" y="12942794"/>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812" name="Text Box 15">
          <a:extLst>
            <a:ext uri="{FF2B5EF4-FFF2-40B4-BE49-F238E27FC236}">
              <a16:creationId xmlns:a16="http://schemas.microsoft.com/office/drawing/2014/main" id="{00000000-0008-0000-0800-00002C030000}"/>
            </a:ext>
          </a:extLst>
        </xdr:cNvPr>
        <xdr:cNvSpPr txBox="1">
          <a:spLocks noChangeArrowheads="1"/>
        </xdr:cNvSpPr>
      </xdr:nvSpPr>
      <xdr:spPr bwMode="auto">
        <a:xfrm>
          <a:off x="8942294" y="12942794"/>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813" name="Text Box 15">
          <a:extLst>
            <a:ext uri="{FF2B5EF4-FFF2-40B4-BE49-F238E27FC236}">
              <a16:creationId xmlns:a16="http://schemas.microsoft.com/office/drawing/2014/main" id="{00000000-0008-0000-0800-00002D030000}"/>
            </a:ext>
          </a:extLst>
        </xdr:cNvPr>
        <xdr:cNvSpPr txBox="1">
          <a:spLocks noChangeArrowheads="1"/>
        </xdr:cNvSpPr>
      </xdr:nvSpPr>
      <xdr:spPr bwMode="auto">
        <a:xfrm>
          <a:off x="8942294" y="12942794"/>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814" name="Text Box 15">
          <a:extLst>
            <a:ext uri="{FF2B5EF4-FFF2-40B4-BE49-F238E27FC236}">
              <a16:creationId xmlns:a16="http://schemas.microsoft.com/office/drawing/2014/main" id="{00000000-0008-0000-0800-00002E030000}"/>
            </a:ext>
          </a:extLst>
        </xdr:cNvPr>
        <xdr:cNvSpPr txBox="1">
          <a:spLocks noChangeArrowheads="1"/>
        </xdr:cNvSpPr>
      </xdr:nvSpPr>
      <xdr:spPr bwMode="auto">
        <a:xfrm>
          <a:off x="8942294" y="12942794"/>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815" name="Text Box 15">
          <a:extLst>
            <a:ext uri="{FF2B5EF4-FFF2-40B4-BE49-F238E27FC236}">
              <a16:creationId xmlns:a16="http://schemas.microsoft.com/office/drawing/2014/main" id="{00000000-0008-0000-0800-00002F030000}"/>
            </a:ext>
          </a:extLst>
        </xdr:cNvPr>
        <xdr:cNvSpPr txBox="1">
          <a:spLocks noChangeArrowheads="1"/>
        </xdr:cNvSpPr>
      </xdr:nvSpPr>
      <xdr:spPr bwMode="auto">
        <a:xfrm>
          <a:off x="8942294" y="12942794"/>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816" name="Text Box 15">
          <a:extLst>
            <a:ext uri="{FF2B5EF4-FFF2-40B4-BE49-F238E27FC236}">
              <a16:creationId xmlns:a16="http://schemas.microsoft.com/office/drawing/2014/main" id="{00000000-0008-0000-0800-000030030000}"/>
            </a:ext>
          </a:extLst>
        </xdr:cNvPr>
        <xdr:cNvSpPr txBox="1">
          <a:spLocks noChangeArrowheads="1"/>
        </xdr:cNvSpPr>
      </xdr:nvSpPr>
      <xdr:spPr bwMode="auto">
        <a:xfrm>
          <a:off x="8942294" y="12942794"/>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817" name="Text Box 15">
          <a:extLst>
            <a:ext uri="{FF2B5EF4-FFF2-40B4-BE49-F238E27FC236}">
              <a16:creationId xmlns:a16="http://schemas.microsoft.com/office/drawing/2014/main" id="{00000000-0008-0000-0800-000031030000}"/>
            </a:ext>
          </a:extLst>
        </xdr:cNvPr>
        <xdr:cNvSpPr txBox="1">
          <a:spLocks noChangeArrowheads="1"/>
        </xdr:cNvSpPr>
      </xdr:nvSpPr>
      <xdr:spPr bwMode="auto">
        <a:xfrm>
          <a:off x="8942294" y="12942794"/>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818" name="Text Box 15">
          <a:extLst>
            <a:ext uri="{FF2B5EF4-FFF2-40B4-BE49-F238E27FC236}">
              <a16:creationId xmlns:a16="http://schemas.microsoft.com/office/drawing/2014/main" id="{00000000-0008-0000-0800-000032030000}"/>
            </a:ext>
          </a:extLst>
        </xdr:cNvPr>
        <xdr:cNvSpPr txBox="1">
          <a:spLocks noChangeArrowheads="1"/>
        </xdr:cNvSpPr>
      </xdr:nvSpPr>
      <xdr:spPr bwMode="auto">
        <a:xfrm>
          <a:off x="8942294" y="1344761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819" name="Text Box 15">
          <a:extLst>
            <a:ext uri="{FF2B5EF4-FFF2-40B4-BE49-F238E27FC236}">
              <a16:creationId xmlns:a16="http://schemas.microsoft.com/office/drawing/2014/main" id="{00000000-0008-0000-0800-000033030000}"/>
            </a:ext>
          </a:extLst>
        </xdr:cNvPr>
        <xdr:cNvSpPr txBox="1">
          <a:spLocks noChangeArrowheads="1"/>
        </xdr:cNvSpPr>
      </xdr:nvSpPr>
      <xdr:spPr bwMode="auto">
        <a:xfrm>
          <a:off x="8942294" y="1344761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820" name="Text Box 15">
          <a:extLst>
            <a:ext uri="{FF2B5EF4-FFF2-40B4-BE49-F238E27FC236}">
              <a16:creationId xmlns:a16="http://schemas.microsoft.com/office/drawing/2014/main" id="{00000000-0008-0000-0800-000034030000}"/>
            </a:ext>
          </a:extLst>
        </xdr:cNvPr>
        <xdr:cNvSpPr txBox="1">
          <a:spLocks noChangeArrowheads="1"/>
        </xdr:cNvSpPr>
      </xdr:nvSpPr>
      <xdr:spPr bwMode="auto">
        <a:xfrm>
          <a:off x="8942294" y="1344761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821" name="Text Box 15">
          <a:extLst>
            <a:ext uri="{FF2B5EF4-FFF2-40B4-BE49-F238E27FC236}">
              <a16:creationId xmlns:a16="http://schemas.microsoft.com/office/drawing/2014/main" id="{00000000-0008-0000-0800-000035030000}"/>
            </a:ext>
          </a:extLst>
        </xdr:cNvPr>
        <xdr:cNvSpPr txBox="1">
          <a:spLocks noChangeArrowheads="1"/>
        </xdr:cNvSpPr>
      </xdr:nvSpPr>
      <xdr:spPr bwMode="auto">
        <a:xfrm>
          <a:off x="8942294" y="1344761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822" name="Text Box 15">
          <a:extLst>
            <a:ext uri="{FF2B5EF4-FFF2-40B4-BE49-F238E27FC236}">
              <a16:creationId xmlns:a16="http://schemas.microsoft.com/office/drawing/2014/main" id="{00000000-0008-0000-0800-000036030000}"/>
            </a:ext>
          </a:extLst>
        </xdr:cNvPr>
        <xdr:cNvSpPr txBox="1">
          <a:spLocks noChangeArrowheads="1"/>
        </xdr:cNvSpPr>
      </xdr:nvSpPr>
      <xdr:spPr bwMode="auto">
        <a:xfrm>
          <a:off x="8942294" y="1344761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823" name="Text Box 15">
          <a:extLst>
            <a:ext uri="{FF2B5EF4-FFF2-40B4-BE49-F238E27FC236}">
              <a16:creationId xmlns:a16="http://schemas.microsoft.com/office/drawing/2014/main" id="{00000000-0008-0000-0800-000037030000}"/>
            </a:ext>
          </a:extLst>
        </xdr:cNvPr>
        <xdr:cNvSpPr txBox="1">
          <a:spLocks noChangeArrowheads="1"/>
        </xdr:cNvSpPr>
      </xdr:nvSpPr>
      <xdr:spPr bwMode="auto">
        <a:xfrm>
          <a:off x="8942294" y="1344761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824" name="Text Box 15">
          <a:extLst>
            <a:ext uri="{FF2B5EF4-FFF2-40B4-BE49-F238E27FC236}">
              <a16:creationId xmlns:a16="http://schemas.microsoft.com/office/drawing/2014/main" id="{00000000-0008-0000-0800-000038030000}"/>
            </a:ext>
          </a:extLst>
        </xdr:cNvPr>
        <xdr:cNvSpPr txBox="1">
          <a:spLocks noChangeArrowheads="1"/>
        </xdr:cNvSpPr>
      </xdr:nvSpPr>
      <xdr:spPr bwMode="auto">
        <a:xfrm>
          <a:off x="8942294" y="1416423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825" name="Text Box 15">
          <a:extLst>
            <a:ext uri="{FF2B5EF4-FFF2-40B4-BE49-F238E27FC236}">
              <a16:creationId xmlns:a16="http://schemas.microsoft.com/office/drawing/2014/main" id="{00000000-0008-0000-0800-000039030000}"/>
            </a:ext>
          </a:extLst>
        </xdr:cNvPr>
        <xdr:cNvSpPr txBox="1">
          <a:spLocks noChangeArrowheads="1"/>
        </xdr:cNvSpPr>
      </xdr:nvSpPr>
      <xdr:spPr bwMode="auto">
        <a:xfrm>
          <a:off x="8942294" y="1416423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826" name="Text Box 15">
          <a:extLst>
            <a:ext uri="{FF2B5EF4-FFF2-40B4-BE49-F238E27FC236}">
              <a16:creationId xmlns:a16="http://schemas.microsoft.com/office/drawing/2014/main" id="{00000000-0008-0000-0800-00003A030000}"/>
            </a:ext>
          </a:extLst>
        </xdr:cNvPr>
        <xdr:cNvSpPr txBox="1">
          <a:spLocks noChangeArrowheads="1"/>
        </xdr:cNvSpPr>
      </xdr:nvSpPr>
      <xdr:spPr bwMode="auto">
        <a:xfrm>
          <a:off x="8942294" y="1416423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827" name="Text Box 15">
          <a:extLst>
            <a:ext uri="{FF2B5EF4-FFF2-40B4-BE49-F238E27FC236}">
              <a16:creationId xmlns:a16="http://schemas.microsoft.com/office/drawing/2014/main" id="{00000000-0008-0000-0800-00003B030000}"/>
            </a:ext>
          </a:extLst>
        </xdr:cNvPr>
        <xdr:cNvSpPr txBox="1">
          <a:spLocks noChangeArrowheads="1"/>
        </xdr:cNvSpPr>
      </xdr:nvSpPr>
      <xdr:spPr bwMode="auto">
        <a:xfrm>
          <a:off x="8942294" y="1416423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828" name="Text Box 15">
          <a:extLst>
            <a:ext uri="{FF2B5EF4-FFF2-40B4-BE49-F238E27FC236}">
              <a16:creationId xmlns:a16="http://schemas.microsoft.com/office/drawing/2014/main" id="{00000000-0008-0000-0800-00003C030000}"/>
            </a:ext>
          </a:extLst>
        </xdr:cNvPr>
        <xdr:cNvSpPr txBox="1">
          <a:spLocks noChangeArrowheads="1"/>
        </xdr:cNvSpPr>
      </xdr:nvSpPr>
      <xdr:spPr bwMode="auto">
        <a:xfrm>
          <a:off x="8942294" y="1416423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829" name="Text Box 15">
          <a:extLst>
            <a:ext uri="{FF2B5EF4-FFF2-40B4-BE49-F238E27FC236}">
              <a16:creationId xmlns:a16="http://schemas.microsoft.com/office/drawing/2014/main" id="{00000000-0008-0000-0800-00003D030000}"/>
            </a:ext>
          </a:extLst>
        </xdr:cNvPr>
        <xdr:cNvSpPr txBox="1">
          <a:spLocks noChangeArrowheads="1"/>
        </xdr:cNvSpPr>
      </xdr:nvSpPr>
      <xdr:spPr bwMode="auto">
        <a:xfrm>
          <a:off x="8942294" y="1416423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830" name="Text Box 15">
          <a:extLst>
            <a:ext uri="{FF2B5EF4-FFF2-40B4-BE49-F238E27FC236}">
              <a16:creationId xmlns:a16="http://schemas.microsoft.com/office/drawing/2014/main" id="{00000000-0008-0000-0800-00003E030000}"/>
            </a:ext>
          </a:extLst>
        </xdr:cNvPr>
        <xdr:cNvSpPr txBox="1">
          <a:spLocks noChangeArrowheads="1"/>
        </xdr:cNvSpPr>
      </xdr:nvSpPr>
      <xdr:spPr bwMode="auto">
        <a:xfrm>
          <a:off x="8942294" y="1416423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831" name="Text Box 15">
          <a:extLst>
            <a:ext uri="{FF2B5EF4-FFF2-40B4-BE49-F238E27FC236}">
              <a16:creationId xmlns:a16="http://schemas.microsoft.com/office/drawing/2014/main" id="{00000000-0008-0000-0800-00003F030000}"/>
            </a:ext>
          </a:extLst>
        </xdr:cNvPr>
        <xdr:cNvSpPr txBox="1">
          <a:spLocks noChangeArrowheads="1"/>
        </xdr:cNvSpPr>
      </xdr:nvSpPr>
      <xdr:spPr bwMode="auto">
        <a:xfrm>
          <a:off x="8942294" y="1466906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832" name="Text Box 15">
          <a:extLst>
            <a:ext uri="{FF2B5EF4-FFF2-40B4-BE49-F238E27FC236}">
              <a16:creationId xmlns:a16="http://schemas.microsoft.com/office/drawing/2014/main" id="{00000000-0008-0000-0800-000040030000}"/>
            </a:ext>
          </a:extLst>
        </xdr:cNvPr>
        <xdr:cNvSpPr txBox="1">
          <a:spLocks noChangeArrowheads="1"/>
        </xdr:cNvSpPr>
      </xdr:nvSpPr>
      <xdr:spPr bwMode="auto">
        <a:xfrm>
          <a:off x="8942294" y="1466906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833" name="Text Box 15">
          <a:extLst>
            <a:ext uri="{FF2B5EF4-FFF2-40B4-BE49-F238E27FC236}">
              <a16:creationId xmlns:a16="http://schemas.microsoft.com/office/drawing/2014/main" id="{00000000-0008-0000-0800-000041030000}"/>
            </a:ext>
          </a:extLst>
        </xdr:cNvPr>
        <xdr:cNvSpPr txBox="1">
          <a:spLocks noChangeArrowheads="1"/>
        </xdr:cNvSpPr>
      </xdr:nvSpPr>
      <xdr:spPr bwMode="auto">
        <a:xfrm>
          <a:off x="8942294" y="1466906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834" name="Text Box 15">
          <a:extLst>
            <a:ext uri="{FF2B5EF4-FFF2-40B4-BE49-F238E27FC236}">
              <a16:creationId xmlns:a16="http://schemas.microsoft.com/office/drawing/2014/main" id="{00000000-0008-0000-0800-000042030000}"/>
            </a:ext>
          </a:extLst>
        </xdr:cNvPr>
        <xdr:cNvSpPr txBox="1">
          <a:spLocks noChangeArrowheads="1"/>
        </xdr:cNvSpPr>
      </xdr:nvSpPr>
      <xdr:spPr bwMode="auto">
        <a:xfrm>
          <a:off x="8942294" y="1466906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xdr:row>
      <xdr:rowOff>0</xdr:rowOff>
    </xdr:from>
    <xdr:ext cx="95250" cy="171450"/>
    <xdr:sp macro="" textlink="">
      <xdr:nvSpPr>
        <xdr:cNvPr id="836" name="Text Box 16">
          <a:extLst>
            <a:ext uri="{FF2B5EF4-FFF2-40B4-BE49-F238E27FC236}">
              <a16:creationId xmlns:a16="http://schemas.microsoft.com/office/drawing/2014/main" id="{FDE59AE3-B891-4E3A-96C1-3FD0B9A3AEC4}"/>
            </a:ext>
          </a:extLst>
        </xdr:cNvPr>
        <xdr:cNvSpPr txBox="1">
          <a:spLocks noChangeArrowheads="1"/>
        </xdr:cNvSpPr>
      </xdr:nvSpPr>
      <xdr:spPr bwMode="auto">
        <a:xfrm>
          <a:off x="6655254" y="39551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xdr:row>
      <xdr:rowOff>0</xdr:rowOff>
    </xdr:from>
    <xdr:ext cx="95250" cy="171450"/>
    <xdr:sp macro="" textlink="">
      <xdr:nvSpPr>
        <xdr:cNvPr id="837" name="Text Box 17">
          <a:extLst>
            <a:ext uri="{FF2B5EF4-FFF2-40B4-BE49-F238E27FC236}">
              <a16:creationId xmlns:a16="http://schemas.microsoft.com/office/drawing/2014/main" id="{C5D4FF63-D4E3-40BE-B327-2AFBDA2D5BAF}"/>
            </a:ext>
          </a:extLst>
        </xdr:cNvPr>
        <xdr:cNvSpPr txBox="1">
          <a:spLocks noChangeArrowheads="1"/>
        </xdr:cNvSpPr>
      </xdr:nvSpPr>
      <xdr:spPr bwMode="auto">
        <a:xfrm>
          <a:off x="6655254" y="39551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xdr:row>
      <xdr:rowOff>0</xdr:rowOff>
    </xdr:from>
    <xdr:ext cx="95250" cy="171450"/>
    <xdr:sp macro="" textlink="">
      <xdr:nvSpPr>
        <xdr:cNvPr id="838" name="Text Box 18">
          <a:extLst>
            <a:ext uri="{FF2B5EF4-FFF2-40B4-BE49-F238E27FC236}">
              <a16:creationId xmlns:a16="http://schemas.microsoft.com/office/drawing/2014/main" id="{C1999948-DA08-439D-9857-6BCCA0AF0483}"/>
            </a:ext>
          </a:extLst>
        </xdr:cNvPr>
        <xdr:cNvSpPr txBox="1">
          <a:spLocks noChangeArrowheads="1"/>
        </xdr:cNvSpPr>
      </xdr:nvSpPr>
      <xdr:spPr bwMode="auto">
        <a:xfrm>
          <a:off x="6655254" y="39551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xdr:row>
      <xdr:rowOff>0</xdr:rowOff>
    </xdr:from>
    <xdr:ext cx="95250" cy="171450"/>
    <xdr:sp macro="" textlink="">
      <xdr:nvSpPr>
        <xdr:cNvPr id="839" name="Text Box 19">
          <a:extLst>
            <a:ext uri="{FF2B5EF4-FFF2-40B4-BE49-F238E27FC236}">
              <a16:creationId xmlns:a16="http://schemas.microsoft.com/office/drawing/2014/main" id="{54F439E5-B9A8-46CC-80D8-540B4091A50E}"/>
            </a:ext>
          </a:extLst>
        </xdr:cNvPr>
        <xdr:cNvSpPr txBox="1">
          <a:spLocks noChangeArrowheads="1"/>
        </xdr:cNvSpPr>
      </xdr:nvSpPr>
      <xdr:spPr bwMode="auto">
        <a:xfrm>
          <a:off x="6655254" y="39551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841" name="Text Box 15">
          <a:extLst>
            <a:ext uri="{FF2B5EF4-FFF2-40B4-BE49-F238E27FC236}">
              <a16:creationId xmlns:a16="http://schemas.microsoft.com/office/drawing/2014/main" id="{691E7CF6-19B5-4BFE-9485-6AFC2DE6B57F}"/>
            </a:ext>
          </a:extLst>
        </xdr:cNvPr>
        <xdr:cNvSpPr txBox="1">
          <a:spLocks noChangeArrowheads="1"/>
        </xdr:cNvSpPr>
      </xdr:nvSpPr>
      <xdr:spPr bwMode="auto">
        <a:xfrm>
          <a:off x="6655254" y="50314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842" name="Text Box 15">
          <a:extLst>
            <a:ext uri="{FF2B5EF4-FFF2-40B4-BE49-F238E27FC236}">
              <a16:creationId xmlns:a16="http://schemas.microsoft.com/office/drawing/2014/main" id="{E14CEE29-1BA5-4940-A1EC-3A26F3C33B6C}"/>
            </a:ext>
          </a:extLst>
        </xdr:cNvPr>
        <xdr:cNvSpPr txBox="1">
          <a:spLocks noChangeArrowheads="1"/>
        </xdr:cNvSpPr>
      </xdr:nvSpPr>
      <xdr:spPr bwMode="auto">
        <a:xfrm>
          <a:off x="6655254" y="52219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843" name="Text Box 15">
          <a:extLst>
            <a:ext uri="{FF2B5EF4-FFF2-40B4-BE49-F238E27FC236}">
              <a16:creationId xmlns:a16="http://schemas.microsoft.com/office/drawing/2014/main" id="{EE979E06-0568-40A1-9FE4-8239C5541ABC}"/>
            </a:ext>
          </a:extLst>
        </xdr:cNvPr>
        <xdr:cNvSpPr txBox="1">
          <a:spLocks noChangeArrowheads="1"/>
        </xdr:cNvSpPr>
      </xdr:nvSpPr>
      <xdr:spPr bwMode="auto">
        <a:xfrm>
          <a:off x="6655254" y="52219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844" name="Text Box 15">
          <a:extLst>
            <a:ext uri="{FF2B5EF4-FFF2-40B4-BE49-F238E27FC236}">
              <a16:creationId xmlns:a16="http://schemas.microsoft.com/office/drawing/2014/main" id="{E43A03EA-6D9A-448B-A494-1857B15772B5}"/>
            </a:ext>
          </a:extLst>
        </xdr:cNvPr>
        <xdr:cNvSpPr txBox="1">
          <a:spLocks noChangeArrowheads="1"/>
        </xdr:cNvSpPr>
      </xdr:nvSpPr>
      <xdr:spPr bwMode="auto">
        <a:xfrm>
          <a:off x="6655254" y="54124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845" name="Text Box 15">
          <a:extLst>
            <a:ext uri="{FF2B5EF4-FFF2-40B4-BE49-F238E27FC236}">
              <a16:creationId xmlns:a16="http://schemas.microsoft.com/office/drawing/2014/main" id="{AFC7E511-3141-4D1C-A69F-4C7029A6CCEF}"/>
            </a:ext>
          </a:extLst>
        </xdr:cNvPr>
        <xdr:cNvSpPr txBox="1">
          <a:spLocks noChangeArrowheads="1"/>
        </xdr:cNvSpPr>
      </xdr:nvSpPr>
      <xdr:spPr bwMode="auto">
        <a:xfrm>
          <a:off x="6655254" y="54124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846" name="Text Box 15">
          <a:extLst>
            <a:ext uri="{FF2B5EF4-FFF2-40B4-BE49-F238E27FC236}">
              <a16:creationId xmlns:a16="http://schemas.microsoft.com/office/drawing/2014/main" id="{F11743A4-E593-4DFE-97A3-66AA753921A2}"/>
            </a:ext>
          </a:extLst>
        </xdr:cNvPr>
        <xdr:cNvSpPr txBox="1">
          <a:spLocks noChangeArrowheads="1"/>
        </xdr:cNvSpPr>
      </xdr:nvSpPr>
      <xdr:spPr bwMode="auto">
        <a:xfrm>
          <a:off x="6655254" y="56029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847" name="Text Box 15">
          <a:extLst>
            <a:ext uri="{FF2B5EF4-FFF2-40B4-BE49-F238E27FC236}">
              <a16:creationId xmlns:a16="http://schemas.microsoft.com/office/drawing/2014/main" id="{33048C28-6730-4175-B6A0-4BD96F947BCC}"/>
            </a:ext>
          </a:extLst>
        </xdr:cNvPr>
        <xdr:cNvSpPr txBox="1">
          <a:spLocks noChangeArrowheads="1"/>
        </xdr:cNvSpPr>
      </xdr:nvSpPr>
      <xdr:spPr bwMode="auto">
        <a:xfrm>
          <a:off x="6655254" y="56029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848" name="Text Box 15">
          <a:extLst>
            <a:ext uri="{FF2B5EF4-FFF2-40B4-BE49-F238E27FC236}">
              <a16:creationId xmlns:a16="http://schemas.microsoft.com/office/drawing/2014/main" id="{9186363C-28D6-4B17-AB15-6FF218E845FC}"/>
            </a:ext>
          </a:extLst>
        </xdr:cNvPr>
        <xdr:cNvSpPr txBox="1">
          <a:spLocks noChangeArrowheads="1"/>
        </xdr:cNvSpPr>
      </xdr:nvSpPr>
      <xdr:spPr bwMode="auto">
        <a:xfrm>
          <a:off x="6655254" y="5606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849" name="Text Box 15">
          <a:extLst>
            <a:ext uri="{FF2B5EF4-FFF2-40B4-BE49-F238E27FC236}">
              <a16:creationId xmlns:a16="http://schemas.microsoft.com/office/drawing/2014/main" id="{00DA3DEA-13CA-46D1-8E50-2F4460BE32B3}"/>
            </a:ext>
          </a:extLst>
        </xdr:cNvPr>
        <xdr:cNvSpPr txBox="1">
          <a:spLocks noChangeArrowheads="1"/>
        </xdr:cNvSpPr>
      </xdr:nvSpPr>
      <xdr:spPr bwMode="auto">
        <a:xfrm>
          <a:off x="6655254" y="5606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850" name="Text Box 15">
          <a:extLst>
            <a:ext uri="{FF2B5EF4-FFF2-40B4-BE49-F238E27FC236}">
              <a16:creationId xmlns:a16="http://schemas.microsoft.com/office/drawing/2014/main" id="{AC767F64-1744-4A84-A7C9-1B1EC287F950}"/>
            </a:ext>
          </a:extLst>
        </xdr:cNvPr>
        <xdr:cNvSpPr txBox="1">
          <a:spLocks noChangeArrowheads="1"/>
        </xdr:cNvSpPr>
      </xdr:nvSpPr>
      <xdr:spPr bwMode="auto">
        <a:xfrm>
          <a:off x="6655254" y="5606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851" name="Text Box 15">
          <a:extLst>
            <a:ext uri="{FF2B5EF4-FFF2-40B4-BE49-F238E27FC236}">
              <a16:creationId xmlns:a16="http://schemas.microsoft.com/office/drawing/2014/main" id="{DCE21828-4020-4402-9E9C-7145128DE02B}"/>
            </a:ext>
          </a:extLst>
        </xdr:cNvPr>
        <xdr:cNvSpPr txBox="1">
          <a:spLocks noChangeArrowheads="1"/>
        </xdr:cNvSpPr>
      </xdr:nvSpPr>
      <xdr:spPr bwMode="auto">
        <a:xfrm>
          <a:off x="6655254" y="5606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852" name="Text Box 15">
          <a:extLst>
            <a:ext uri="{FF2B5EF4-FFF2-40B4-BE49-F238E27FC236}">
              <a16:creationId xmlns:a16="http://schemas.microsoft.com/office/drawing/2014/main" id="{668ADA94-7A35-45C1-935D-249B38046969}"/>
            </a:ext>
          </a:extLst>
        </xdr:cNvPr>
        <xdr:cNvSpPr txBox="1">
          <a:spLocks noChangeArrowheads="1"/>
        </xdr:cNvSpPr>
      </xdr:nvSpPr>
      <xdr:spPr bwMode="auto">
        <a:xfrm>
          <a:off x="6655254" y="5606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853" name="Text Box 15">
          <a:extLst>
            <a:ext uri="{FF2B5EF4-FFF2-40B4-BE49-F238E27FC236}">
              <a16:creationId xmlns:a16="http://schemas.microsoft.com/office/drawing/2014/main" id="{F30CEF02-F038-4BDB-8144-90DB95B34931}"/>
            </a:ext>
          </a:extLst>
        </xdr:cNvPr>
        <xdr:cNvSpPr txBox="1">
          <a:spLocks noChangeArrowheads="1"/>
        </xdr:cNvSpPr>
      </xdr:nvSpPr>
      <xdr:spPr bwMode="auto">
        <a:xfrm>
          <a:off x="6655254" y="5606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854" name="Text Box 15">
          <a:extLst>
            <a:ext uri="{FF2B5EF4-FFF2-40B4-BE49-F238E27FC236}">
              <a16:creationId xmlns:a16="http://schemas.microsoft.com/office/drawing/2014/main" id="{E1BED205-4C9D-4350-9228-67B0EF103AA3}"/>
            </a:ext>
          </a:extLst>
        </xdr:cNvPr>
        <xdr:cNvSpPr txBox="1">
          <a:spLocks noChangeArrowheads="1"/>
        </xdr:cNvSpPr>
      </xdr:nvSpPr>
      <xdr:spPr bwMode="auto">
        <a:xfrm>
          <a:off x="6655254" y="5606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171450"/>
    <xdr:sp macro="" textlink="">
      <xdr:nvSpPr>
        <xdr:cNvPr id="855" name="Text Box 16">
          <a:extLst>
            <a:ext uri="{FF2B5EF4-FFF2-40B4-BE49-F238E27FC236}">
              <a16:creationId xmlns:a16="http://schemas.microsoft.com/office/drawing/2014/main" id="{3756099E-0B3A-4580-A693-CB268E8A2A43}"/>
            </a:ext>
          </a:extLst>
        </xdr:cNvPr>
        <xdr:cNvSpPr txBox="1">
          <a:spLocks noChangeArrowheads="1"/>
        </xdr:cNvSpPr>
      </xdr:nvSpPr>
      <xdr:spPr bwMode="auto">
        <a:xfrm>
          <a:off x="6655254" y="4308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171450"/>
    <xdr:sp macro="" textlink="">
      <xdr:nvSpPr>
        <xdr:cNvPr id="856" name="Text Box 17">
          <a:extLst>
            <a:ext uri="{FF2B5EF4-FFF2-40B4-BE49-F238E27FC236}">
              <a16:creationId xmlns:a16="http://schemas.microsoft.com/office/drawing/2014/main" id="{193F99BC-A28B-417D-B64B-D846ADDADA04}"/>
            </a:ext>
          </a:extLst>
        </xdr:cNvPr>
        <xdr:cNvSpPr txBox="1">
          <a:spLocks noChangeArrowheads="1"/>
        </xdr:cNvSpPr>
      </xdr:nvSpPr>
      <xdr:spPr bwMode="auto">
        <a:xfrm>
          <a:off x="6655254" y="4308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171450"/>
    <xdr:sp macro="" textlink="">
      <xdr:nvSpPr>
        <xdr:cNvPr id="857" name="Text Box 18">
          <a:extLst>
            <a:ext uri="{FF2B5EF4-FFF2-40B4-BE49-F238E27FC236}">
              <a16:creationId xmlns:a16="http://schemas.microsoft.com/office/drawing/2014/main" id="{4E1EED1C-3614-48BD-92AC-241B93FF81F1}"/>
            </a:ext>
          </a:extLst>
        </xdr:cNvPr>
        <xdr:cNvSpPr txBox="1">
          <a:spLocks noChangeArrowheads="1"/>
        </xdr:cNvSpPr>
      </xdr:nvSpPr>
      <xdr:spPr bwMode="auto">
        <a:xfrm>
          <a:off x="6655254" y="4308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171450"/>
    <xdr:sp macro="" textlink="">
      <xdr:nvSpPr>
        <xdr:cNvPr id="858" name="Text Box 19">
          <a:extLst>
            <a:ext uri="{FF2B5EF4-FFF2-40B4-BE49-F238E27FC236}">
              <a16:creationId xmlns:a16="http://schemas.microsoft.com/office/drawing/2014/main" id="{3F92A17F-0D59-4870-ADE9-A0EF3D1543DF}"/>
            </a:ext>
          </a:extLst>
        </xdr:cNvPr>
        <xdr:cNvSpPr txBox="1">
          <a:spLocks noChangeArrowheads="1"/>
        </xdr:cNvSpPr>
      </xdr:nvSpPr>
      <xdr:spPr bwMode="auto">
        <a:xfrm>
          <a:off x="6655254" y="4308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859" name="Text Box 15">
          <a:extLst>
            <a:ext uri="{FF2B5EF4-FFF2-40B4-BE49-F238E27FC236}">
              <a16:creationId xmlns:a16="http://schemas.microsoft.com/office/drawing/2014/main" id="{4752736A-A4E6-4BF8-B8F4-77F1152A31C5}"/>
            </a:ext>
          </a:extLst>
        </xdr:cNvPr>
        <xdr:cNvSpPr txBox="1">
          <a:spLocks noChangeArrowheads="1"/>
        </xdr:cNvSpPr>
      </xdr:nvSpPr>
      <xdr:spPr bwMode="auto">
        <a:xfrm>
          <a:off x="6655254" y="4813754"/>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171450"/>
    <xdr:sp macro="" textlink="">
      <xdr:nvSpPr>
        <xdr:cNvPr id="860" name="Text Box 16">
          <a:extLst>
            <a:ext uri="{FF2B5EF4-FFF2-40B4-BE49-F238E27FC236}">
              <a16:creationId xmlns:a16="http://schemas.microsoft.com/office/drawing/2014/main" id="{80BFC7DE-0E64-4E16-84F2-518C64D7ACE0}"/>
            </a:ext>
          </a:extLst>
        </xdr:cNvPr>
        <xdr:cNvSpPr txBox="1">
          <a:spLocks noChangeArrowheads="1"/>
        </xdr:cNvSpPr>
      </xdr:nvSpPr>
      <xdr:spPr bwMode="auto">
        <a:xfrm>
          <a:off x="6655254" y="48441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171450"/>
    <xdr:sp macro="" textlink="">
      <xdr:nvSpPr>
        <xdr:cNvPr id="861" name="Text Box 17">
          <a:extLst>
            <a:ext uri="{FF2B5EF4-FFF2-40B4-BE49-F238E27FC236}">
              <a16:creationId xmlns:a16="http://schemas.microsoft.com/office/drawing/2014/main" id="{99A154F8-1E23-4617-97DE-1D72D97142C2}"/>
            </a:ext>
          </a:extLst>
        </xdr:cNvPr>
        <xdr:cNvSpPr txBox="1">
          <a:spLocks noChangeArrowheads="1"/>
        </xdr:cNvSpPr>
      </xdr:nvSpPr>
      <xdr:spPr bwMode="auto">
        <a:xfrm>
          <a:off x="6655254" y="48441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171450"/>
    <xdr:sp macro="" textlink="">
      <xdr:nvSpPr>
        <xdr:cNvPr id="862" name="Text Box 18">
          <a:extLst>
            <a:ext uri="{FF2B5EF4-FFF2-40B4-BE49-F238E27FC236}">
              <a16:creationId xmlns:a16="http://schemas.microsoft.com/office/drawing/2014/main" id="{01E76A04-73BE-4747-8728-4C1D87372135}"/>
            </a:ext>
          </a:extLst>
        </xdr:cNvPr>
        <xdr:cNvSpPr txBox="1">
          <a:spLocks noChangeArrowheads="1"/>
        </xdr:cNvSpPr>
      </xdr:nvSpPr>
      <xdr:spPr bwMode="auto">
        <a:xfrm>
          <a:off x="6655254" y="48441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171450"/>
    <xdr:sp macro="" textlink="">
      <xdr:nvSpPr>
        <xdr:cNvPr id="863" name="Text Box 19">
          <a:extLst>
            <a:ext uri="{FF2B5EF4-FFF2-40B4-BE49-F238E27FC236}">
              <a16:creationId xmlns:a16="http://schemas.microsoft.com/office/drawing/2014/main" id="{EC95AC13-5814-4D62-96AE-C2737285380E}"/>
            </a:ext>
          </a:extLst>
        </xdr:cNvPr>
        <xdr:cNvSpPr txBox="1">
          <a:spLocks noChangeArrowheads="1"/>
        </xdr:cNvSpPr>
      </xdr:nvSpPr>
      <xdr:spPr bwMode="auto">
        <a:xfrm>
          <a:off x="6655254" y="48441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864" name="Text Box 15">
          <a:extLst>
            <a:ext uri="{FF2B5EF4-FFF2-40B4-BE49-F238E27FC236}">
              <a16:creationId xmlns:a16="http://schemas.microsoft.com/office/drawing/2014/main" id="{A018EE73-DA9D-4377-8FB9-22AAC68CA46B}"/>
            </a:ext>
          </a:extLst>
        </xdr:cNvPr>
        <xdr:cNvSpPr txBox="1">
          <a:spLocks noChangeArrowheads="1"/>
        </xdr:cNvSpPr>
      </xdr:nvSpPr>
      <xdr:spPr bwMode="auto">
        <a:xfrm>
          <a:off x="6655254" y="50314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865" name="Text Box 15">
          <a:extLst>
            <a:ext uri="{FF2B5EF4-FFF2-40B4-BE49-F238E27FC236}">
              <a16:creationId xmlns:a16="http://schemas.microsoft.com/office/drawing/2014/main" id="{C02E1291-C7C6-4D3E-A4E6-A8DEF13BCFAE}"/>
            </a:ext>
          </a:extLst>
        </xdr:cNvPr>
        <xdr:cNvSpPr txBox="1">
          <a:spLocks noChangeArrowheads="1"/>
        </xdr:cNvSpPr>
      </xdr:nvSpPr>
      <xdr:spPr bwMode="auto">
        <a:xfrm>
          <a:off x="6655254" y="57934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866" name="Text Box 15">
          <a:extLst>
            <a:ext uri="{FF2B5EF4-FFF2-40B4-BE49-F238E27FC236}">
              <a16:creationId xmlns:a16="http://schemas.microsoft.com/office/drawing/2014/main" id="{A22CA2AE-D619-44B7-9069-3B58B99E3A2F}"/>
            </a:ext>
          </a:extLst>
        </xdr:cNvPr>
        <xdr:cNvSpPr txBox="1">
          <a:spLocks noChangeArrowheads="1"/>
        </xdr:cNvSpPr>
      </xdr:nvSpPr>
      <xdr:spPr bwMode="auto">
        <a:xfrm>
          <a:off x="6655254" y="57934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867" name="Text Box 15">
          <a:extLst>
            <a:ext uri="{FF2B5EF4-FFF2-40B4-BE49-F238E27FC236}">
              <a16:creationId xmlns:a16="http://schemas.microsoft.com/office/drawing/2014/main" id="{5BF285FA-258A-4649-818D-C7CABB5DE9D7}"/>
            </a:ext>
          </a:extLst>
        </xdr:cNvPr>
        <xdr:cNvSpPr txBox="1">
          <a:spLocks noChangeArrowheads="1"/>
        </xdr:cNvSpPr>
      </xdr:nvSpPr>
      <xdr:spPr bwMode="auto">
        <a:xfrm>
          <a:off x="6655254" y="5796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868" name="Text Box 15">
          <a:extLst>
            <a:ext uri="{FF2B5EF4-FFF2-40B4-BE49-F238E27FC236}">
              <a16:creationId xmlns:a16="http://schemas.microsoft.com/office/drawing/2014/main" id="{34D7B05C-B83F-474D-8C4A-FC8E06838266}"/>
            </a:ext>
          </a:extLst>
        </xdr:cNvPr>
        <xdr:cNvSpPr txBox="1">
          <a:spLocks noChangeArrowheads="1"/>
        </xdr:cNvSpPr>
      </xdr:nvSpPr>
      <xdr:spPr bwMode="auto">
        <a:xfrm>
          <a:off x="6655254" y="5796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869" name="Text Box 15">
          <a:extLst>
            <a:ext uri="{FF2B5EF4-FFF2-40B4-BE49-F238E27FC236}">
              <a16:creationId xmlns:a16="http://schemas.microsoft.com/office/drawing/2014/main" id="{181BB5E6-A5DE-439A-BDAD-B513BC66F917}"/>
            </a:ext>
          </a:extLst>
        </xdr:cNvPr>
        <xdr:cNvSpPr txBox="1">
          <a:spLocks noChangeArrowheads="1"/>
        </xdr:cNvSpPr>
      </xdr:nvSpPr>
      <xdr:spPr bwMode="auto">
        <a:xfrm>
          <a:off x="6655254" y="5796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870" name="Text Box 15">
          <a:extLst>
            <a:ext uri="{FF2B5EF4-FFF2-40B4-BE49-F238E27FC236}">
              <a16:creationId xmlns:a16="http://schemas.microsoft.com/office/drawing/2014/main" id="{8E46A33B-7E95-4959-BE22-536858BCEA4B}"/>
            </a:ext>
          </a:extLst>
        </xdr:cNvPr>
        <xdr:cNvSpPr txBox="1">
          <a:spLocks noChangeArrowheads="1"/>
        </xdr:cNvSpPr>
      </xdr:nvSpPr>
      <xdr:spPr bwMode="auto">
        <a:xfrm>
          <a:off x="6655254" y="5796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871" name="Text Box 15">
          <a:extLst>
            <a:ext uri="{FF2B5EF4-FFF2-40B4-BE49-F238E27FC236}">
              <a16:creationId xmlns:a16="http://schemas.microsoft.com/office/drawing/2014/main" id="{ADE16B06-E0EB-4495-AF79-3700F5BCFB00}"/>
            </a:ext>
          </a:extLst>
        </xdr:cNvPr>
        <xdr:cNvSpPr txBox="1">
          <a:spLocks noChangeArrowheads="1"/>
        </xdr:cNvSpPr>
      </xdr:nvSpPr>
      <xdr:spPr bwMode="auto">
        <a:xfrm>
          <a:off x="6655254" y="5796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872" name="Text Box 15">
          <a:extLst>
            <a:ext uri="{FF2B5EF4-FFF2-40B4-BE49-F238E27FC236}">
              <a16:creationId xmlns:a16="http://schemas.microsoft.com/office/drawing/2014/main" id="{09BAA5E0-9302-435E-9516-294AA2D338C3}"/>
            </a:ext>
          </a:extLst>
        </xdr:cNvPr>
        <xdr:cNvSpPr txBox="1">
          <a:spLocks noChangeArrowheads="1"/>
        </xdr:cNvSpPr>
      </xdr:nvSpPr>
      <xdr:spPr bwMode="auto">
        <a:xfrm>
          <a:off x="6655254" y="5796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873" name="Text Box 15">
          <a:extLst>
            <a:ext uri="{FF2B5EF4-FFF2-40B4-BE49-F238E27FC236}">
              <a16:creationId xmlns:a16="http://schemas.microsoft.com/office/drawing/2014/main" id="{3DF8069B-482B-4372-9A3F-67A29DB39505}"/>
            </a:ext>
          </a:extLst>
        </xdr:cNvPr>
        <xdr:cNvSpPr txBox="1">
          <a:spLocks noChangeArrowheads="1"/>
        </xdr:cNvSpPr>
      </xdr:nvSpPr>
      <xdr:spPr bwMode="auto">
        <a:xfrm>
          <a:off x="6655254" y="5796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874" name="Text Box 15">
          <a:extLst>
            <a:ext uri="{FF2B5EF4-FFF2-40B4-BE49-F238E27FC236}">
              <a16:creationId xmlns:a16="http://schemas.microsoft.com/office/drawing/2014/main" id="{EB0B5F15-E02D-4FA0-9C23-0973C44AB917}"/>
            </a:ext>
          </a:extLst>
        </xdr:cNvPr>
        <xdr:cNvSpPr txBox="1">
          <a:spLocks noChangeArrowheads="1"/>
        </xdr:cNvSpPr>
      </xdr:nvSpPr>
      <xdr:spPr bwMode="auto">
        <a:xfrm>
          <a:off x="6655254" y="59839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875" name="Text Box 15">
          <a:extLst>
            <a:ext uri="{FF2B5EF4-FFF2-40B4-BE49-F238E27FC236}">
              <a16:creationId xmlns:a16="http://schemas.microsoft.com/office/drawing/2014/main" id="{75BE8616-08AA-45F4-99D7-19B8E09C456E}"/>
            </a:ext>
          </a:extLst>
        </xdr:cNvPr>
        <xdr:cNvSpPr txBox="1">
          <a:spLocks noChangeArrowheads="1"/>
        </xdr:cNvSpPr>
      </xdr:nvSpPr>
      <xdr:spPr bwMode="auto">
        <a:xfrm>
          <a:off x="6655254" y="59839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876" name="Text Box 15">
          <a:extLst>
            <a:ext uri="{FF2B5EF4-FFF2-40B4-BE49-F238E27FC236}">
              <a16:creationId xmlns:a16="http://schemas.microsoft.com/office/drawing/2014/main" id="{6077509C-6532-4FBC-AA3F-7CDBD98117DB}"/>
            </a:ext>
          </a:extLst>
        </xdr:cNvPr>
        <xdr:cNvSpPr txBox="1">
          <a:spLocks noChangeArrowheads="1"/>
        </xdr:cNvSpPr>
      </xdr:nvSpPr>
      <xdr:spPr bwMode="auto">
        <a:xfrm>
          <a:off x="6655254" y="5987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877" name="Text Box 15">
          <a:extLst>
            <a:ext uri="{FF2B5EF4-FFF2-40B4-BE49-F238E27FC236}">
              <a16:creationId xmlns:a16="http://schemas.microsoft.com/office/drawing/2014/main" id="{6E34CD71-CB94-4C8A-B188-42E0F40C8064}"/>
            </a:ext>
          </a:extLst>
        </xdr:cNvPr>
        <xdr:cNvSpPr txBox="1">
          <a:spLocks noChangeArrowheads="1"/>
        </xdr:cNvSpPr>
      </xdr:nvSpPr>
      <xdr:spPr bwMode="auto">
        <a:xfrm>
          <a:off x="6655254" y="5987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878" name="Text Box 15">
          <a:extLst>
            <a:ext uri="{FF2B5EF4-FFF2-40B4-BE49-F238E27FC236}">
              <a16:creationId xmlns:a16="http://schemas.microsoft.com/office/drawing/2014/main" id="{F9115076-B240-4834-A42B-C85AA7C0CB45}"/>
            </a:ext>
          </a:extLst>
        </xdr:cNvPr>
        <xdr:cNvSpPr txBox="1">
          <a:spLocks noChangeArrowheads="1"/>
        </xdr:cNvSpPr>
      </xdr:nvSpPr>
      <xdr:spPr bwMode="auto">
        <a:xfrm>
          <a:off x="6655254" y="5987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879" name="Text Box 15">
          <a:extLst>
            <a:ext uri="{FF2B5EF4-FFF2-40B4-BE49-F238E27FC236}">
              <a16:creationId xmlns:a16="http://schemas.microsoft.com/office/drawing/2014/main" id="{AACDDDDA-FDDA-42CD-B055-E22E1BF65D53}"/>
            </a:ext>
          </a:extLst>
        </xdr:cNvPr>
        <xdr:cNvSpPr txBox="1">
          <a:spLocks noChangeArrowheads="1"/>
        </xdr:cNvSpPr>
      </xdr:nvSpPr>
      <xdr:spPr bwMode="auto">
        <a:xfrm>
          <a:off x="6655254" y="5987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880" name="Text Box 15">
          <a:extLst>
            <a:ext uri="{FF2B5EF4-FFF2-40B4-BE49-F238E27FC236}">
              <a16:creationId xmlns:a16="http://schemas.microsoft.com/office/drawing/2014/main" id="{87388FFD-C520-4080-B624-C295818A37EC}"/>
            </a:ext>
          </a:extLst>
        </xdr:cNvPr>
        <xdr:cNvSpPr txBox="1">
          <a:spLocks noChangeArrowheads="1"/>
        </xdr:cNvSpPr>
      </xdr:nvSpPr>
      <xdr:spPr bwMode="auto">
        <a:xfrm>
          <a:off x="6655254" y="5987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881" name="Text Box 15">
          <a:extLst>
            <a:ext uri="{FF2B5EF4-FFF2-40B4-BE49-F238E27FC236}">
              <a16:creationId xmlns:a16="http://schemas.microsoft.com/office/drawing/2014/main" id="{6CB9B6F8-0DC4-4C43-A162-8725B1718741}"/>
            </a:ext>
          </a:extLst>
        </xdr:cNvPr>
        <xdr:cNvSpPr txBox="1">
          <a:spLocks noChangeArrowheads="1"/>
        </xdr:cNvSpPr>
      </xdr:nvSpPr>
      <xdr:spPr bwMode="auto">
        <a:xfrm>
          <a:off x="6655254" y="5987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882" name="Text Box 15">
          <a:extLst>
            <a:ext uri="{FF2B5EF4-FFF2-40B4-BE49-F238E27FC236}">
              <a16:creationId xmlns:a16="http://schemas.microsoft.com/office/drawing/2014/main" id="{273357D3-7A64-4F16-B313-AD59983014EF}"/>
            </a:ext>
          </a:extLst>
        </xdr:cNvPr>
        <xdr:cNvSpPr txBox="1">
          <a:spLocks noChangeArrowheads="1"/>
        </xdr:cNvSpPr>
      </xdr:nvSpPr>
      <xdr:spPr bwMode="auto">
        <a:xfrm>
          <a:off x="6655254" y="5987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883" name="Text Box 15">
          <a:extLst>
            <a:ext uri="{FF2B5EF4-FFF2-40B4-BE49-F238E27FC236}">
              <a16:creationId xmlns:a16="http://schemas.microsoft.com/office/drawing/2014/main" id="{6BD92950-F9DC-442A-8E93-FE43F5355202}"/>
            </a:ext>
          </a:extLst>
        </xdr:cNvPr>
        <xdr:cNvSpPr txBox="1">
          <a:spLocks noChangeArrowheads="1"/>
        </xdr:cNvSpPr>
      </xdr:nvSpPr>
      <xdr:spPr bwMode="auto">
        <a:xfrm>
          <a:off x="6655254" y="61744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884" name="Text Box 15">
          <a:extLst>
            <a:ext uri="{FF2B5EF4-FFF2-40B4-BE49-F238E27FC236}">
              <a16:creationId xmlns:a16="http://schemas.microsoft.com/office/drawing/2014/main" id="{359D6DFE-D390-4B2F-9B8A-FB75A676CD9F}"/>
            </a:ext>
          </a:extLst>
        </xdr:cNvPr>
        <xdr:cNvSpPr txBox="1">
          <a:spLocks noChangeArrowheads="1"/>
        </xdr:cNvSpPr>
      </xdr:nvSpPr>
      <xdr:spPr bwMode="auto">
        <a:xfrm>
          <a:off x="6655254" y="61744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885" name="Text Box 15">
          <a:extLst>
            <a:ext uri="{FF2B5EF4-FFF2-40B4-BE49-F238E27FC236}">
              <a16:creationId xmlns:a16="http://schemas.microsoft.com/office/drawing/2014/main" id="{12C4BD82-D93E-4FE1-A2DC-4DB35399E0BC}"/>
            </a:ext>
          </a:extLst>
        </xdr:cNvPr>
        <xdr:cNvSpPr txBox="1">
          <a:spLocks noChangeArrowheads="1"/>
        </xdr:cNvSpPr>
      </xdr:nvSpPr>
      <xdr:spPr bwMode="auto">
        <a:xfrm>
          <a:off x="6655254" y="6177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886" name="Text Box 15">
          <a:extLst>
            <a:ext uri="{FF2B5EF4-FFF2-40B4-BE49-F238E27FC236}">
              <a16:creationId xmlns:a16="http://schemas.microsoft.com/office/drawing/2014/main" id="{A14E77F3-245C-43BE-810C-2B693A17F241}"/>
            </a:ext>
          </a:extLst>
        </xdr:cNvPr>
        <xdr:cNvSpPr txBox="1">
          <a:spLocks noChangeArrowheads="1"/>
        </xdr:cNvSpPr>
      </xdr:nvSpPr>
      <xdr:spPr bwMode="auto">
        <a:xfrm>
          <a:off x="6655254" y="6177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887" name="Text Box 15">
          <a:extLst>
            <a:ext uri="{FF2B5EF4-FFF2-40B4-BE49-F238E27FC236}">
              <a16:creationId xmlns:a16="http://schemas.microsoft.com/office/drawing/2014/main" id="{FF49780B-CE9E-4AAC-AB33-F00B01A83FAD}"/>
            </a:ext>
          </a:extLst>
        </xdr:cNvPr>
        <xdr:cNvSpPr txBox="1">
          <a:spLocks noChangeArrowheads="1"/>
        </xdr:cNvSpPr>
      </xdr:nvSpPr>
      <xdr:spPr bwMode="auto">
        <a:xfrm>
          <a:off x="6655254" y="6177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888" name="Text Box 15">
          <a:extLst>
            <a:ext uri="{FF2B5EF4-FFF2-40B4-BE49-F238E27FC236}">
              <a16:creationId xmlns:a16="http://schemas.microsoft.com/office/drawing/2014/main" id="{F5FB2AF6-F094-4135-A8DB-0990DA63D819}"/>
            </a:ext>
          </a:extLst>
        </xdr:cNvPr>
        <xdr:cNvSpPr txBox="1">
          <a:spLocks noChangeArrowheads="1"/>
        </xdr:cNvSpPr>
      </xdr:nvSpPr>
      <xdr:spPr bwMode="auto">
        <a:xfrm>
          <a:off x="6655254" y="6177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889" name="Text Box 15">
          <a:extLst>
            <a:ext uri="{FF2B5EF4-FFF2-40B4-BE49-F238E27FC236}">
              <a16:creationId xmlns:a16="http://schemas.microsoft.com/office/drawing/2014/main" id="{95F1FCD1-8A8B-4958-AA2F-DB75D8A20464}"/>
            </a:ext>
          </a:extLst>
        </xdr:cNvPr>
        <xdr:cNvSpPr txBox="1">
          <a:spLocks noChangeArrowheads="1"/>
        </xdr:cNvSpPr>
      </xdr:nvSpPr>
      <xdr:spPr bwMode="auto">
        <a:xfrm>
          <a:off x="6655254" y="6177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890" name="Text Box 15">
          <a:extLst>
            <a:ext uri="{FF2B5EF4-FFF2-40B4-BE49-F238E27FC236}">
              <a16:creationId xmlns:a16="http://schemas.microsoft.com/office/drawing/2014/main" id="{DA33260B-7C06-482E-A9B3-6FFA4680588C}"/>
            </a:ext>
          </a:extLst>
        </xdr:cNvPr>
        <xdr:cNvSpPr txBox="1">
          <a:spLocks noChangeArrowheads="1"/>
        </xdr:cNvSpPr>
      </xdr:nvSpPr>
      <xdr:spPr bwMode="auto">
        <a:xfrm>
          <a:off x="6655254" y="6177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891" name="Text Box 15">
          <a:extLst>
            <a:ext uri="{FF2B5EF4-FFF2-40B4-BE49-F238E27FC236}">
              <a16:creationId xmlns:a16="http://schemas.microsoft.com/office/drawing/2014/main" id="{5AFE2F1C-8E06-4DCD-9800-F75CD70DDC48}"/>
            </a:ext>
          </a:extLst>
        </xdr:cNvPr>
        <xdr:cNvSpPr txBox="1">
          <a:spLocks noChangeArrowheads="1"/>
        </xdr:cNvSpPr>
      </xdr:nvSpPr>
      <xdr:spPr bwMode="auto">
        <a:xfrm>
          <a:off x="6655254" y="6177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892" name="Text Box 15">
          <a:extLst>
            <a:ext uri="{FF2B5EF4-FFF2-40B4-BE49-F238E27FC236}">
              <a16:creationId xmlns:a16="http://schemas.microsoft.com/office/drawing/2014/main" id="{0A8AE03F-BAAF-46FD-84B0-66E247A535C7}"/>
            </a:ext>
          </a:extLst>
        </xdr:cNvPr>
        <xdr:cNvSpPr txBox="1">
          <a:spLocks noChangeArrowheads="1"/>
        </xdr:cNvSpPr>
      </xdr:nvSpPr>
      <xdr:spPr bwMode="auto">
        <a:xfrm>
          <a:off x="6655254" y="63649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893" name="Text Box 15">
          <a:extLst>
            <a:ext uri="{FF2B5EF4-FFF2-40B4-BE49-F238E27FC236}">
              <a16:creationId xmlns:a16="http://schemas.microsoft.com/office/drawing/2014/main" id="{783D0C29-8614-499D-BF81-7E7A3A3AF7A5}"/>
            </a:ext>
          </a:extLst>
        </xdr:cNvPr>
        <xdr:cNvSpPr txBox="1">
          <a:spLocks noChangeArrowheads="1"/>
        </xdr:cNvSpPr>
      </xdr:nvSpPr>
      <xdr:spPr bwMode="auto">
        <a:xfrm>
          <a:off x="6655254" y="63649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894" name="Text Box 15">
          <a:extLst>
            <a:ext uri="{FF2B5EF4-FFF2-40B4-BE49-F238E27FC236}">
              <a16:creationId xmlns:a16="http://schemas.microsoft.com/office/drawing/2014/main" id="{67E15B7D-2155-4C68-9CBA-7B5159CF0540}"/>
            </a:ext>
          </a:extLst>
        </xdr:cNvPr>
        <xdr:cNvSpPr txBox="1">
          <a:spLocks noChangeArrowheads="1"/>
        </xdr:cNvSpPr>
      </xdr:nvSpPr>
      <xdr:spPr bwMode="auto">
        <a:xfrm>
          <a:off x="6655254" y="6368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895" name="Text Box 15">
          <a:extLst>
            <a:ext uri="{FF2B5EF4-FFF2-40B4-BE49-F238E27FC236}">
              <a16:creationId xmlns:a16="http://schemas.microsoft.com/office/drawing/2014/main" id="{ABC0BE1B-2ABB-40D5-9C79-DB3B1671E71D}"/>
            </a:ext>
          </a:extLst>
        </xdr:cNvPr>
        <xdr:cNvSpPr txBox="1">
          <a:spLocks noChangeArrowheads="1"/>
        </xdr:cNvSpPr>
      </xdr:nvSpPr>
      <xdr:spPr bwMode="auto">
        <a:xfrm>
          <a:off x="6655254" y="6368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896" name="Text Box 15">
          <a:extLst>
            <a:ext uri="{FF2B5EF4-FFF2-40B4-BE49-F238E27FC236}">
              <a16:creationId xmlns:a16="http://schemas.microsoft.com/office/drawing/2014/main" id="{D78C2553-3BCD-411D-9658-44FE1BCF9790}"/>
            </a:ext>
          </a:extLst>
        </xdr:cNvPr>
        <xdr:cNvSpPr txBox="1">
          <a:spLocks noChangeArrowheads="1"/>
        </xdr:cNvSpPr>
      </xdr:nvSpPr>
      <xdr:spPr bwMode="auto">
        <a:xfrm>
          <a:off x="6655254" y="6368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897" name="Text Box 15">
          <a:extLst>
            <a:ext uri="{FF2B5EF4-FFF2-40B4-BE49-F238E27FC236}">
              <a16:creationId xmlns:a16="http://schemas.microsoft.com/office/drawing/2014/main" id="{EA7C01B9-76F3-4D9A-9815-518A5329E0F3}"/>
            </a:ext>
          </a:extLst>
        </xdr:cNvPr>
        <xdr:cNvSpPr txBox="1">
          <a:spLocks noChangeArrowheads="1"/>
        </xdr:cNvSpPr>
      </xdr:nvSpPr>
      <xdr:spPr bwMode="auto">
        <a:xfrm>
          <a:off x="6655254" y="6368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898" name="Text Box 15">
          <a:extLst>
            <a:ext uri="{FF2B5EF4-FFF2-40B4-BE49-F238E27FC236}">
              <a16:creationId xmlns:a16="http://schemas.microsoft.com/office/drawing/2014/main" id="{F0441770-7935-4422-93A5-955699DF261D}"/>
            </a:ext>
          </a:extLst>
        </xdr:cNvPr>
        <xdr:cNvSpPr txBox="1">
          <a:spLocks noChangeArrowheads="1"/>
        </xdr:cNvSpPr>
      </xdr:nvSpPr>
      <xdr:spPr bwMode="auto">
        <a:xfrm>
          <a:off x="6655254" y="6368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899" name="Text Box 15">
          <a:extLst>
            <a:ext uri="{FF2B5EF4-FFF2-40B4-BE49-F238E27FC236}">
              <a16:creationId xmlns:a16="http://schemas.microsoft.com/office/drawing/2014/main" id="{ED9B24FD-AED3-44C1-9EA3-7B3614AFB084}"/>
            </a:ext>
          </a:extLst>
        </xdr:cNvPr>
        <xdr:cNvSpPr txBox="1">
          <a:spLocks noChangeArrowheads="1"/>
        </xdr:cNvSpPr>
      </xdr:nvSpPr>
      <xdr:spPr bwMode="auto">
        <a:xfrm>
          <a:off x="6655254" y="6368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900" name="Text Box 15">
          <a:extLst>
            <a:ext uri="{FF2B5EF4-FFF2-40B4-BE49-F238E27FC236}">
              <a16:creationId xmlns:a16="http://schemas.microsoft.com/office/drawing/2014/main" id="{C89F2425-34F8-425A-9A58-A20A2668049B}"/>
            </a:ext>
          </a:extLst>
        </xdr:cNvPr>
        <xdr:cNvSpPr txBox="1">
          <a:spLocks noChangeArrowheads="1"/>
        </xdr:cNvSpPr>
      </xdr:nvSpPr>
      <xdr:spPr bwMode="auto">
        <a:xfrm>
          <a:off x="6655254" y="6368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901" name="Text Box 15">
          <a:extLst>
            <a:ext uri="{FF2B5EF4-FFF2-40B4-BE49-F238E27FC236}">
              <a16:creationId xmlns:a16="http://schemas.microsoft.com/office/drawing/2014/main" id="{49C732D2-FC3B-4D00-AEC3-E3A4207C5549}"/>
            </a:ext>
          </a:extLst>
        </xdr:cNvPr>
        <xdr:cNvSpPr txBox="1">
          <a:spLocks noChangeArrowheads="1"/>
        </xdr:cNvSpPr>
      </xdr:nvSpPr>
      <xdr:spPr bwMode="auto">
        <a:xfrm>
          <a:off x="6655254" y="65554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902" name="Text Box 15">
          <a:extLst>
            <a:ext uri="{FF2B5EF4-FFF2-40B4-BE49-F238E27FC236}">
              <a16:creationId xmlns:a16="http://schemas.microsoft.com/office/drawing/2014/main" id="{468BF9AC-4219-467A-971B-FDA323D7E5AF}"/>
            </a:ext>
          </a:extLst>
        </xdr:cNvPr>
        <xdr:cNvSpPr txBox="1">
          <a:spLocks noChangeArrowheads="1"/>
        </xdr:cNvSpPr>
      </xdr:nvSpPr>
      <xdr:spPr bwMode="auto">
        <a:xfrm>
          <a:off x="6655254" y="65554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903" name="Text Box 15">
          <a:extLst>
            <a:ext uri="{FF2B5EF4-FFF2-40B4-BE49-F238E27FC236}">
              <a16:creationId xmlns:a16="http://schemas.microsoft.com/office/drawing/2014/main" id="{E9CE7785-A6BC-4284-8FD6-5AA6E2460CAA}"/>
            </a:ext>
          </a:extLst>
        </xdr:cNvPr>
        <xdr:cNvSpPr txBox="1">
          <a:spLocks noChangeArrowheads="1"/>
        </xdr:cNvSpPr>
      </xdr:nvSpPr>
      <xdr:spPr bwMode="auto">
        <a:xfrm>
          <a:off x="6655254" y="6558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904" name="Text Box 15">
          <a:extLst>
            <a:ext uri="{FF2B5EF4-FFF2-40B4-BE49-F238E27FC236}">
              <a16:creationId xmlns:a16="http://schemas.microsoft.com/office/drawing/2014/main" id="{83437C75-3EA5-4701-809E-10E0A2731CBF}"/>
            </a:ext>
          </a:extLst>
        </xdr:cNvPr>
        <xdr:cNvSpPr txBox="1">
          <a:spLocks noChangeArrowheads="1"/>
        </xdr:cNvSpPr>
      </xdr:nvSpPr>
      <xdr:spPr bwMode="auto">
        <a:xfrm>
          <a:off x="6655254" y="6558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905" name="Text Box 15">
          <a:extLst>
            <a:ext uri="{FF2B5EF4-FFF2-40B4-BE49-F238E27FC236}">
              <a16:creationId xmlns:a16="http://schemas.microsoft.com/office/drawing/2014/main" id="{7AB94A35-A331-42DB-A67A-B0C6B5FF5BE8}"/>
            </a:ext>
          </a:extLst>
        </xdr:cNvPr>
        <xdr:cNvSpPr txBox="1">
          <a:spLocks noChangeArrowheads="1"/>
        </xdr:cNvSpPr>
      </xdr:nvSpPr>
      <xdr:spPr bwMode="auto">
        <a:xfrm>
          <a:off x="6655254" y="6558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906" name="Text Box 15">
          <a:extLst>
            <a:ext uri="{FF2B5EF4-FFF2-40B4-BE49-F238E27FC236}">
              <a16:creationId xmlns:a16="http://schemas.microsoft.com/office/drawing/2014/main" id="{6BE368A6-7C1E-4FA6-B203-12847467F4A9}"/>
            </a:ext>
          </a:extLst>
        </xdr:cNvPr>
        <xdr:cNvSpPr txBox="1">
          <a:spLocks noChangeArrowheads="1"/>
        </xdr:cNvSpPr>
      </xdr:nvSpPr>
      <xdr:spPr bwMode="auto">
        <a:xfrm>
          <a:off x="6655254" y="6558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907" name="Text Box 15">
          <a:extLst>
            <a:ext uri="{FF2B5EF4-FFF2-40B4-BE49-F238E27FC236}">
              <a16:creationId xmlns:a16="http://schemas.microsoft.com/office/drawing/2014/main" id="{C4EA8860-1AD9-4251-8F80-6F1FE7EF1D24}"/>
            </a:ext>
          </a:extLst>
        </xdr:cNvPr>
        <xdr:cNvSpPr txBox="1">
          <a:spLocks noChangeArrowheads="1"/>
        </xdr:cNvSpPr>
      </xdr:nvSpPr>
      <xdr:spPr bwMode="auto">
        <a:xfrm>
          <a:off x="6655254" y="6558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908" name="Text Box 15">
          <a:extLst>
            <a:ext uri="{FF2B5EF4-FFF2-40B4-BE49-F238E27FC236}">
              <a16:creationId xmlns:a16="http://schemas.microsoft.com/office/drawing/2014/main" id="{ED5622F1-CE9B-4986-A63A-B04EB6008558}"/>
            </a:ext>
          </a:extLst>
        </xdr:cNvPr>
        <xdr:cNvSpPr txBox="1">
          <a:spLocks noChangeArrowheads="1"/>
        </xdr:cNvSpPr>
      </xdr:nvSpPr>
      <xdr:spPr bwMode="auto">
        <a:xfrm>
          <a:off x="6655254" y="6558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909" name="Text Box 15">
          <a:extLst>
            <a:ext uri="{FF2B5EF4-FFF2-40B4-BE49-F238E27FC236}">
              <a16:creationId xmlns:a16="http://schemas.microsoft.com/office/drawing/2014/main" id="{5597A182-EA0E-4F63-8FD3-45EE205AD221}"/>
            </a:ext>
          </a:extLst>
        </xdr:cNvPr>
        <xdr:cNvSpPr txBox="1">
          <a:spLocks noChangeArrowheads="1"/>
        </xdr:cNvSpPr>
      </xdr:nvSpPr>
      <xdr:spPr bwMode="auto">
        <a:xfrm>
          <a:off x="6655254" y="6558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910" name="Text Box 15">
          <a:extLst>
            <a:ext uri="{FF2B5EF4-FFF2-40B4-BE49-F238E27FC236}">
              <a16:creationId xmlns:a16="http://schemas.microsoft.com/office/drawing/2014/main" id="{21E84FF4-819B-42BB-BC13-95BD3C6A0BF4}"/>
            </a:ext>
          </a:extLst>
        </xdr:cNvPr>
        <xdr:cNvSpPr txBox="1">
          <a:spLocks noChangeArrowheads="1"/>
        </xdr:cNvSpPr>
      </xdr:nvSpPr>
      <xdr:spPr bwMode="auto">
        <a:xfrm>
          <a:off x="6655254" y="67459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911" name="Text Box 15">
          <a:extLst>
            <a:ext uri="{FF2B5EF4-FFF2-40B4-BE49-F238E27FC236}">
              <a16:creationId xmlns:a16="http://schemas.microsoft.com/office/drawing/2014/main" id="{2C959FB9-4D9A-4630-88FB-3AC04F98A9DA}"/>
            </a:ext>
          </a:extLst>
        </xdr:cNvPr>
        <xdr:cNvSpPr txBox="1">
          <a:spLocks noChangeArrowheads="1"/>
        </xdr:cNvSpPr>
      </xdr:nvSpPr>
      <xdr:spPr bwMode="auto">
        <a:xfrm>
          <a:off x="6655254" y="67459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912" name="Text Box 15">
          <a:extLst>
            <a:ext uri="{FF2B5EF4-FFF2-40B4-BE49-F238E27FC236}">
              <a16:creationId xmlns:a16="http://schemas.microsoft.com/office/drawing/2014/main" id="{8FC39962-C272-4ABA-B1B5-2DD32299EE88}"/>
            </a:ext>
          </a:extLst>
        </xdr:cNvPr>
        <xdr:cNvSpPr txBox="1">
          <a:spLocks noChangeArrowheads="1"/>
        </xdr:cNvSpPr>
      </xdr:nvSpPr>
      <xdr:spPr bwMode="auto">
        <a:xfrm>
          <a:off x="6655254" y="6749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913" name="Text Box 15">
          <a:extLst>
            <a:ext uri="{FF2B5EF4-FFF2-40B4-BE49-F238E27FC236}">
              <a16:creationId xmlns:a16="http://schemas.microsoft.com/office/drawing/2014/main" id="{152F9EC8-38F3-4795-A09D-5447937EDDFD}"/>
            </a:ext>
          </a:extLst>
        </xdr:cNvPr>
        <xdr:cNvSpPr txBox="1">
          <a:spLocks noChangeArrowheads="1"/>
        </xdr:cNvSpPr>
      </xdr:nvSpPr>
      <xdr:spPr bwMode="auto">
        <a:xfrm>
          <a:off x="6655254" y="6749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914" name="Text Box 15">
          <a:extLst>
            <a:ext uri="{FF2B5EF4-FFF2-40B4-BE49-F238E27FC236}">
              <a16:creationId xmlns:a16="http://schemas.microsoft.com/office/drawing/2014/main" id="{7E2F1A01-1E24-4DE4-8A3B-BFD1D72A4181}"/>
            </a:ext>
          </a:extLst>
        </xdr:cNvPr>
        <xdr:cNvSpPr txBox="1">
          <a:spLocks noChangeArrowheads="1"/>
        </xdr:cNvSpPr>
      </xdr:nvSpPr>
      <xdr:spPr bwMode="auto">
        <a:xfrm>
          <a:off x="6655254" y="6749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915" name="Text Box 15">
          <a:extLst>
            <a:ext uri="{FF2B5EF4-FFF2-40B4-BE49-F238E27FC236}">
              <a16:creationId xmlns:a16="http://schemas.microsoft.com/office/drawing/2014/main" id="{61ACC617-C01C-40F5-A1E0-4642DDD4400B}"/>
            </a:ext>
          </a:extLst>
        </xdr:cNvPr>
        <xdr:cNvSpPr txBox="1">
          <a:spLocks noChangeArrowheads="1"/>
        </xdr:cNvSpPr>
      </xdr:nvSpPr>
      <xdr:spPr bwMode="auto">
        <a:xfrm>
          <a:off x="6655254" y="6749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916" name="Text Box 15">
          <a:extLst>
            <a:ext uri="{FF2B5EF4-FFF2-40B4-BE49-F238E27FC236}">
              <a16:creationId xmlns:a16="http://schemas.microsoft.com/office/drawing/2014/main" id="{40D4692D-EBA6-4FB1-AB7C-3C1B2859A02A}"/>
            </a:ext>
          </a:extLst>
        </xdr:cNvPr>
        <xdr:cNvSpPr txBox="1">
          <a:spLocks noChangeArrowheads="1"/>
        </xdr:cNvSpPr>
      </xdr:nvSpPr>
      <xdr:spPr bwMode="auto">
        <a:xfrm>
          <a:off x="6655254" y="6749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917" name="Text Box 15">
          <a:extLst>
            <a:ext uri="{FF2B5EF4-FFF2-40B4-BE49-F238E27FC236}">
              <a16:creationId xmlns:a16="http://schemas.microsoft.com/office/drawing/2014/main" id="{4CAC4C07-54AF-4F72-BA3A-C337D6D18C5B}"/>
            </a:ext>
          </a:extLst>
        </xdr:cNvPr>
        <xdr:cNvSpPr txBox="1">
          <a:spLocks noChangeArrowheads="1"/>
        </xdr:cNvSpPr>
      </xdr:nvSpPr>
      <xdr:spPr bwMode="auto">
        <a:xfrm>
          <a:off x="6655254" y="6749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918" name="Text Box 15">
          <a:extLst>
            <a:ext uri="{FF2B5EF4-FFF2-40B4-BE49-F238E27FC236}">
              <a16:creationId xmlns:a16="http://schemas.microsoft.com/office/drawing/2014/main" id="{EB308372-ED7B-495C-BAEC-D9CBE553C78E}"/>
            </a:ext>
          </a:extLst>
        </xdr:cNvPr>
        <xdr:cNvSpPr txBox="1">
          <a:spLocks noChangeArrowheads="1"/>
        </xdr:cNvSpPr>
      </xdr:nvSpPr>
      <xdr:spPr bwMode="auto">
        <a:xfrm>
          <a:off x="6655254" y="6749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919" name="Text Box 15">
          <a:extLst>
            <a:ext uri="{FF2B5EF4-FFF2-40B4-BE49-F238E27FC236}">
              <a16:creationId xmlns:a16="http://schemas.microsoft.com/office/drawing/2014/main" id="{613F3C22-872B-4857-95F9-47007838870F}"/>
            </a:ext>
          </a:extLst>
        </xdr:cNvPr>
        <xdr:cNvSpPr txBox="1">
          <a:spLocks noChangeArrowheads="1"/>
        </xdr:cNvSpPr>
      </xdr:nvSpPr>
      <xdr:spPr bwMode="auto">
        <a:xfrm>
          <a:off x="6655254" y="69364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920" name="Text Box 15">
          <a:extLst>
            <a:ext uri="{FF2B5EF4-FFF2-40B4-BE49-F238E27FC236}">
              <a16:creationId xmlns:a16="http://schemas.microsoft.com/office/drawing/2014/main" id="{50FF0542-5AFF-4ADD-A3DF-12BAB0D33A72}"/>
            </a:ext>
          </a:extLst>
        </xdr:cNvPr>
        <xdr:cNvSpPr txBox="1">
          <a:spLocks noChangeArrowheads="1"/>
        </xdr:cNvSpPr>
      </xdr:nvSpPr>
      <xdr:spPr bwMode="auto">
        <a:xfrm>
          <a:off x="6655254" y="69364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921" name="Text Box 15">
          <a:extLst>
            <a:ext uri="{FF2B5EF4-FFF2-40B4-BE49-F238E27FC236}">
              <a16:creationId xmlns:a16="http://schemas.microsoft.com/office/drawing/2014/main" id="{9D4F2D9D-C2D7-4C3A-8CBD-47DFA11CCAB8}"/>
            </a:ext>
          </a:extLst>
        </xdr:cNvPr>
        <xdr:cNvSpPr txBox="1">
          <a:spLocks noChangeArrowheads="1"/>
        </xdr:cNvSpPr>
      </xdr:nvSpPr>
      <xdr:spPr bwMode="auto">
        <a:xfrm>
          <a:off x="6655254" y="6939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922" name="Text Box 15">
          <a:extLst>
            <a:ext uri="{FF2B5EF4-FFF2-40B4-BE49-F238E27FC236}">
              <a16:creationId xmlns:a16="http://schemas.microsoft.com/office/drawing/2014/main" id="{B839C9B7-7A8B-42EF-8D8A-4DAC41E204F9}"/>
            </a:ext>
          </a:extLst>
        </xdr:cNvPr>
        <xdr:cNvSpPr txBox="1">
          <a:spLocks noChangeArrowheads="1"/>
        </xdr:cNvSpPr>
      </xdr:nvSpPr>
      <xdr:spPr bwMode="auto">
        <a:xfrm>
          <a:off x="6655254" y="6939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923" name="Text Box 15">
          <a:extLst>
            <a:ext uri="{FF2B5EF4-FFF2-40B4-BE49-F238E27FC236}">
              <a16:creationId xmlns:a16="http://schemas.microsoft.com/office/drawing/2014/main" id="{05F5D525-3422-40C5-9728-6941128CE8E9}"/>
            </a:ext>
          </a:extLst>
        </xdr:cNvPr>
        <xdr:cNvSpPr txBox="1">
          <a:spLocks noChangeArrowheads="1"/>
        </xdr:cNvSpPr>
      </xdr:nvSpPr>
      <xdr:spPr bwMode="auto">
        <a:xfrm>
          <a:off x="6655254" y="6939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924" name="Text Box 15">
          <a:extLst>
            <a:ext uri="{FF2B5EF4-FFF2-40B4-BE49-F238E27FC236}">
              <a16:creationId xmlns:a16="http://schemas.microsoft.com/office/drawing/2014/main" id="{24969B08-84D3-4979-8CA0-94B4816450B1}"/>
            </a:ext>
          </a:extLst>
        </xdr:cNvPr>
        <xdr:cNvSpPr txBox="1">
          <a:spLocks noChangeArrowheads="1"/>
        </xdr:cNvSpPr>
      </xdr:nvSpPr>
      <xdr:spPr bwMode="auto">
        <a:xfrm>
          <a:off x="6655254" y="6939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925" name="Text Box 15">
          <a:extLst>
            <a:ext uri="{FF2B5EF4-FFF2-40B4-BE49-F238E27FC236}">
              <a16:creationId xmlns:a16="http://schemas.microsoft.com/office/drawing/2014/main" id="{67302B5A-800C-41EA-9F6E-F7065BDBF95D}"/>
            </a:ext>
          </a:extLst>
        </xdr:cNvPr>
        <xdr:cNvSpPr txBox="1">
          <a:spLocks noChangeArrowheads="1"/>
        </xdr:cNvSpPr>
      </xdr:nvSpPr>
      <xdr:spPr bwMode="auto">
        <a:xfrm>
          <a:off x="6655254" y="6939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926" name="Text Box 15">
          <a:extLst>
            <a:ext uri="{FF2B5EF4-FFF2-40B4-BE49-F238E27FC236}">
              <a16:creationId xmlns:a16="http://schemas.microsoft.com/office/drawing/2014/main" id="{9E39EA96-ACC7-4857-8B87-52C48EBDA3E4}"/>
            </a:ext>
          </a:extLst>
        </xdr:cNvPr>
        <xdr:cNvSpPr txBox="1">
          <a:spLocks noChangeArrowheads="1"/>
        </xdr:cNvSpPr>
      </xdr:nvSpPr>
      <xdr:spPr bwMode="auto">
        <a:xfrm>
          <a:off x="6655254" y="6939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927" name="Text Box 15">
          <a:extLst>
            <a:ext uri="{FF2B5EF4-FFF2-40B4-BE49-F238E27FC236}">
              <a16:creationId xmlns:a16="http://schemas.microsoft.com/office/drawing/2014/main" id="{5BDC2E1B-1D16-4B82-B3E2-14C98382BAC7}"/>
            </a:ext>
          </a:extLst>
        </xdr:cNvPr>
        <xdr:cNvSpPr txBox="1">
          <a:spLocks noChangeArrowheads="1"/>
        </xdr:cNvSpPr>
      </xdr:nvSpPr>
      <xdr:spPr bwMode="auto">
        <a:xfrm>
          <a:off x="6655254" y="6939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928" name="Text Box 15">
          <a:extLst>
            <a:ext uri="{FF2B5EF4-FFF2-40B4-BE49-F238E27FC236}">
              <a16:creationId xmlns:a16="http://schemas.microsoft.com/office/drawing/2014/main" id="{64835D8E-6917-474D-9C83-7CAF2330FEC7}"/>
            </a:ext>
          </a:extLst>
        </xdr:cNvPr>
        <xdr:cNvSpPr txBox="1">
          <a:spLocks noChangeArrowheads="1"/>
        </xdr:cNvSpPr>
      </xdr:nvSpPr>
      <xdr:spPr bwMode="auto">
        <a:xfrm>
          <a:off x="6655254" y="71269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929" name="Text Box 15">
          <a:extLst>
            <a:ext uri="{FF2B5EF4-FFF2-40B4-BE49-F238E27FC236}">
              <a16:creationId xmlns:a16="http://schemas.microsoft.com/office/drawing/2014/main" id="{36B11186-7CC0-42C7-B5CC-DDA751B1C98E}"/>
            </a:ext>
          </a:extLst>
        </xdr:cNvPr>
        <xdr:cNvSpPr txBox="1">
          <a:spLocks noChangeArrowheads="1"/>
        </xdr:cNvSpPr>
      </xdr:nvSpPr>
      <xdr:spPr bwMode="auto">
        <a:xfrm>
          <a:off x="6655254" y="71269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930" name="Text Box 15">
          <a:extLst>
            <a:ext uri="{FF2B5EF4-FFF2-40B4-BE49-F238E27FC236}">
              <a16:creationId xmlns:a16="http://schemas.microsoft.com/office/drawing/2014/main" id="{89851E37-E3AF-405D-8A2C-ADF54767BBB5}"/>
            </a:ext>
          </a:extLst>
        </xdr:cNvPr>
        <xdr:cNvSpPr txBox="1">
          <a:spLocks noChangeArrowheads="1"/>
        </xdr:cNvSpPr>
      </xdr:nvSpPr>
      <xdr:spPr bwMode="auto">
        <a:xfrm>
          <a:off x="6655254" y="7130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931" name="Text Box 15">
          <a:extLst>
            <a:ext uri="{FF2B5EF4-FFF2-40B4-BE49-F238E27FC236}">
              <a16:creationId xmlns:a16="http://schemas.microsoft.com/office/drawing/2014/main" id="{88D89AD3-A79C-445A-AD0E-DC1E2A58441E}"/>
            </a:ext>
          </a:extLst>
        </xdr:cNvPr>
        <xdr:cNvSpPr txBox="1">
          <a:spLocks noChangeArrowheads="1"/>
        </xdr:cNvSpPr>
      </xdr:nvSpPr>
      <xdr:spPr bwMode="auto">
        <a:xfrm>
          <a:off x="6655254" y="7130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932" name="Text Box 15">
          <a:extLst>
            <a:ext uri="{FF2B5EF4-FFF2-40B4-BE49-F238E27FC236}">
              <a16:creationId xmlns:a16="http://schemas.microsoft.com/office/drawing/2014/main" id="{AF73FC57-1F4A-4781-9BEE-1727E1717111}"/>
            </a:ext>
          </a:extLst>
        </xdr:cNvPr>
        <xdr:cNvSpPr txBox="1">
          <a:spLocks noChangeArrowheads="1"/>
        </xdr:cNvSpPr>
      </xdr:nvSpPr>
      <xdr:spPr bwMode="auto">
        <a:xfrm>
          <a:off x="6655254" y="7130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933" name="Text Box 15">
          <a:extLst>
            <a:ext uri="{FF2B5EF4-FFF2-40B4-BE49-F238E27FC236}">
              <a16:creationId xmlns:a16="http://schemas.microsoft.com/office/drawing/2014/main" id="{7737E679-36E3-46B3-AAFF-8ACC9B521B30}"/>
            </a:ext>
          </a:extLst>
        </xdr:cNvPr>
        <xdr:cNvSpPr txBox="1">
          <a:spLocks noChangeArrowheads="1"/>
        </xdr:cNvSpPr>
      </xdr:nvSpPr>
      <xdr:spPr bwMode="auto">
        <a:xfrm>
          <a:off x="6655254" y="7130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934" name="Text Box 15">
          <a:extLst>
            <a:ext uri="{FF2B5EF4-FFF2-40B4-BE49-F238E27FC236}">
              <a16:creationId xmlns:a16="http://schemas.microsoft.com/office/drawing/2014/main" id="{463DC294-8DC0-476C-87B1-6BA5828C9D3E}"/>
            </a:ext>
          </a:extLst>
        </xdr:cNvPr>
        <xdr:cNvSpPr txBox="1">
          <a:spLocks noChangeArrowheads="1"/>
        </xdr:cNvSpPr>
      </xdr:nvSpPr>
      <xdr:spPr bwMode="auto">
        <a:xfrm>
          <a:off x="6655254" y="7130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935" name="Text Box 15">
          <a:extLst>
            <a:ext uri="{FF2B5EF4-FFF2-40B4-BE49-F238E27FC236}">
              <a16:creationId xmlns:a16="http://schemas.microsoft.com/office/drawing/2014/main" id="{8DE6BC24-666B-4F59-A4A7-CD717DCFC108}"/>
            </a:ext>
          </a:extLst>
        </xdr:cNvPr>
        <xdr:cNvSpPr txBox="1">
          <a:spLocks noChangeArrowheads="1"/>
        </xdr:cNvSpPr>
      </xdr:nvSpPr>
      <xdr:spPr bwMode="auto">
        <a:xfrm>
          <a:off x="6655254" y="7130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936" name="Text Box 15">
          <a:extLst>
            <a:ext uri="{FF2B5EF4-FFF2-40B4-BE49-F238E27FC236}">
              <a16:creationId xmlns:a16="http://schemas.microsoft.com/office/drawing/2014/main" id="{E41299AF-2FB4-4305-8F3D-DF6E1510FCED}"/>
            </a:ext>
          </a:extLst>
        </xdr:cNvPr>
        <xdr:cNvSpPr txBox="1">
          <a:spLocks noChangeArrowheads="1"/>
        </xdr:cNvSpPr>
      </xdr:nvSpPr>
      <xdr:spPr bwMode="auto">
        <a:xfrm>
          <a:off x="6655254" y="7130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937" name="Text Box 15">
          <a:extLst>
            <a:ext uri="{FF2B5EF4-FFF2-40B4-BE49-F238E27FC236}">
              <a16:creationId xmlns:a16="http://schemas.microsoft.com/office/drawing/2014/main" id="{3DA53234-5BD4-4ED1-8A20-5AA6289270A9}"/>
            </a:ext>
          </a:extLst>
        </xdr:cNvPr>
        <xdr:cNvSpPr txBox="1">
          <a:spLocks noChangeArrowheads="1"/>
        </xdr:cNvSpPr>
      </xdr:nvSpPr>
      <xdr:spPr bwMode="auto">
        <a:xfrm>
          <a:off x="6655254" y="73174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938" name="Text Box 15">
          <a:extLst>
            <a:ext uri="{FF2B5EF4-FFF2-40B4-BE49-F238E27FC236}">
              <a16:creationId xmlns:a16="http://schemas.microsoft.com/office/drawing/2014/main" id="{DF31E241-4663-4684-B3B9-3947E59E987F}"/>
            </a:ext>
          </a:extLst>
        </xdr:cNvPr>
        <xdr:cNvSpPr txBox="1">
          <a:spLocks noChangeArrowheads="1"/>
        </xdr:cNvSpPr>
      </xdr:nvSpPr>
      <xdr:spPr bwMode="auto">
        <a:xfrm>
          <a:off x="6655254" y="73174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939" name="Text Box 15">
          <a:extLst>
            <a:ext uri="{FF2B5EF4-FFF2-40B4-BE49-F238E27FC236}">
              <a16:creationId xmlns:a16="http://schemas.microsoft.com/office/drawing/2014/main" id="{069318D1-ADF6-473C-B5AA-CBDEF5C49FB4}"/>
            </a:ext>
          </a:extLst>
        </xdr:cNvPr>
        <xdr:cNvSpPr txBox="1">
          <a:spLocks noChangeArrowheads="1"/>
        </xdr:cNvSpPr>
      </xdr:nvSpPr>
      <xdr:spPr bwMode="auto">
        <a:xfrm>
          <a:off x="6655254" y="7320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940" name="Text Box 15">
          <a:extLst>
            <a:ext uri="{FF2B5EF4-FFF2-40B4-BE49-F238E27FC236}">
              <a16:creationId xmlns:a16="http://schemas.microsoft.com/office/drawing/2014/main" id="{DCA0AC8D-5393-489F-A0B1-8E79A47DD059}"/>
            </a:ext>
          </a:extLst>
        </xdr:cNvPr>
        <xdr:cNvSpPr txBox="1">
          <a:spLocks noChangeArrowheads="1"/>
        </xdr:cNvSpPr>
      </xdr:nvSpPr>
      <xdr:spPr bwMode="auto">
        <a:xfrm>
          <a:off x="6655254" y="7320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941" name="Text Box 15">
          <a:extLst>
            <a:ext uri="{FF2B5EF4-FFF2-40B4-BE49-F238E27FC236}">
              <a16:creationId xmlns:a16="http://schemas.microsoft.com/office/drawing/2014/main" id="{1E845AD1-6E25-457F-8C61-C8D030CBD762}"/>
            </a:ext>
          </a:extLst>
        </xdr:cNvPr>
        <xdr:cNvSpPr txBox="1">
          <a:spLocks noChangeArrowheads="1"/>
        </xdr:cNvSpPr>
      </xdr:nvSpPr>
      <xdr:spPr bwMode="auto">
        <a:xfrm>
          <a:off x="6655254" y="7320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942" name="Text Box 15">
          <a:extLst>
            <a:ext uri="{FF2B5EF4-FFF2-40B4-BE49-F238E27FC236}">
              <a16:creationId xmlns:a16="http://schemas.microsoft.com/office/drawing/2014/main" id="{B29DDC85-728C-4AEC-A63C-9C7BF545CA74}"/>
            </a:ext>
          </a:extLst>
        </xdr:cNvPr>
        <xdr:cNvSpPr txBox="1">
          <a:spLocks noChangeArrowheads="1"/>
        </xdr:cNvSpPr>
      </xdr:nvSpPr>
      <xdr:spPr bwMode="auto">
        <a:xfrm>
          <a:off x="6655254" y="7320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943" name="Text Box 15">
          <a:extLst>
            <a:ext uri="{FF2B5EF4-FFF2-40B4-BE49-F238E27FC236}">
              <a16:creationId xmlns:a16="http://schemas.microsoft.com/office/drawing/2014/main" id="{680A3CDB-F432-4137-97A5-545535F3033F}"/>
            </a:ext>
          </a:extLst>
        </xdr:cNvPr>
        <xdr:cNvSpPr txBox="1">
          <a:spLocks noChangeArrowheads="1"/>
        </xdr:cNvSpPr>
      </xdr:nvSpPr>
      <xdr:spPr bwMode="auto">
        <a:xfrm>
          <a:off x="6655254" y="7320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944" name="Text Box 15">
          <a:extLst>
            <a:ext uri="{FF2B5EF4-FFF2-40B4-BE49-F238E27FC236}">
              <a16:creationId xmlns:a16="http://schemas.microsoft.com/office/drawing/2014/main" id="{6E659BCD-1335-4CCB-936B-CB3BCE63584F}"/>
            </a:ext>
          </a:extLst>
        </xdr:cNvPr>
        <xdr:cNvSpPr txBox="1">
          <a:spLocks noChangeArrowheads="1"/>
        </xdr:cNvSpPr>
      </xdr:nvSpPr>
      <xdr:spPr bwMode="auto">
        <a:xfrm>
          <a:off x="6655254" y="7320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945" name="Text Box 15">
          <a:extLst>
            <a:ext uri="{FF2B5EF4-FFF2-40B4-BE49-F238E27FC236}">
              <a16:creationId xmlns:a16="http://schemas.microsoft.com/office/drawing/2014/main" id="{2368AD6F-3455-4E32-BCF0-88A1BD297B10}"/>
            </a:ext>
          </a:extLst>
        </xdr:cNvPr>
        <xdr:cNvSpPr txBox="1">
          <a:spLocks noChangeArrowheads="1"/>
        </xdr:cNvSpPr>
      </xdr:nvSpPr>
      <xdr:spPr bwMode="auto">
        <a:xfrm>
          <a:off x="6655254" y="7320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946" name="Text Box 15">
          <a:extLst>
            <a:ext uri="{FF2B5EF4-FFF2-40B4-BE49-F238E27FC236}">
              <a16:creationId xmlns:a16="http://schemas.microsoft.com/office/drawing/2014/main" id="{E91DD924-44B6-4BDF-AF88-BA7DC6DB8A02}"/>
            </a:ext>
          </a:extLst>
        </xdr:cNvPr>
        <xdr:cNvSpPr txBox="1">
          <a:spLocks noChangeArrowheads="1"/>
        </xdr:cNvSpPr>
      </xdr:nvSpPr>
      <xdr:spPr bwMode="auto">
        <a:xfrm>
          <a:off x="6655254" y="75079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947" name="Text Box 15">
          <a:extLst>
            <a:ext uri="{FF2B5EF4-FFF2-40B4-BE49-F238E27FC236}">
              <a16:creationId xmlns:a16="http://schemas.microsoft.com/office/drawing/2014/main" id="{D51A1FB2-8883-4643-841A-BB12FC39EE06}"/>
            </a:ext>
          </a:extLst>
        </xdr:cNvPr>
        <xdr:cNvSpPr txBox="1">
          <a:spLocks noChangeArrowheads="1"/>
        </xdr:cNvSpPr>
      </xdr:nvSpPr>
      <xdr:spPr bwMode="auto">
        <a:xfrm>
          <a:off x="6655254" y="75079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948" name="Text Box 15">
          <a:extLst>
            <a:ext uri="{FF2B5EF4-FFF2-40B4-BE49-F238E27FC236}">
              <a16:creationId xmlns:a16="http://schemas.microsoft.com/office/drawing/2014/main" id="{FA242669-D365-41D6-A9DF-69753C2A3D09}"/>
            </a:ext>
          </a:extLst>
        </xdr:cNvPr>
        <xdr:cNvSpPr txBox="1">
          <a:spLocks noChangeArrowheads="1"/>
        </xdr:cNvSpPr>
      </xdr:nvSpPr>
      <xdr:spPr bwMode="auto">
        <a:xfrm>
          <a:off x="6655254" y="7511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949" name="Text Box 15">
          <a:extLst>
            <a:ext uri="{FF2B5EF4-FFF2-40B4-BE49-F238E27FC236}">
              <a16:creationId xmlns:a16="http://schemas.microsoft.com/office/drawing/2014/main" id="{628555F2-C553-4C0D-B58C-7E4ACCA4497C}"/>
            </a:ext>
          </a:extLst>
        </xdr:cNvPr>
        <xdr:cNvSpPr txBox="1">
          <a:spLocks noChangeArrowheads="1"/>
        </xdr:cNvSpPr>
      </xdr:nvSpPr>
      <xdr:spPr bwMode="auto">
        <a:xfrm>
          <a:off x="6655254" y="7511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950" name="Text Box 15">
          <a:extLst>
            <a:ext uri="{FF2B5EF4-FFF2-40B4-BE49-F238E27FC236}">
              <a16:creationId xmlns:a16="http://schemas.microsoft.com/office/drawing/2014/main" id="{FB7653FD-0FC1-4F34-9E7B-0941CEF3A539}"/>
            </a:ext>
          </a:extLst>
        </xdr:cNvPr>
        <xdr:cNvSpPr txBox="1">
          <a:spLocks noChangeArrowheads="1"/>
        </xdr:cNvSpPr>
      </xdr:nvSpPr>
      <xdr:spPr bwMode="auto">
        <a:xfrm>
          <a:off x="6655254" y="7511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951" name="Text Box 15">
          <a:extLst>
            <a:ext uri="{FF2B5EF4-FFF2-40B4-BE49-F238E27FC236}">
              <a16:creationId xmlns:a16="http://schemas.microsoft.com/office/drawing/2014/main" id="{76CD8B3D-5C15-46CC-9A57-3F9913EA49DD}"/>
            </a:ext>
          </a:extLst>
        </xdr:cNvPr>
        <xdr:cNvSpPr txBox="1">
          <a:spLocks noChangeArrowheads="1"/>
        </xdr:cNvSpPr>
      </xdr:nvSpPr>
      <xdr:spPr bwMode="auto">
        <a:xfrm>
          <a:off x="6655254" y="7511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952" name="Text Box 15">
          <a:extLst>
            <a:ext uri="{FF2B5EF4-FFF2-40B4-BE49-F238E27FC236}">
              <a16:creationId xmlns:a16="http://schemas.microsoft.com/office/drawing/2014/main" id="{A58F5F05-66DF-4884-B377-0A236B41E5BF}"/>
            </a:ext>
          </a:extLst>
        </xdr:cNvPr>
        <xdr:cNvSpPr txBox="1">
          <a:spLocks noChangeArrowheads="1"/>
        </xdr:cNvSpPr>
      </xdr:nvSpPr>
      <xdr:spPr bwMode="auto">
        <a:xfrm>
          <a:off x="6655254" y="7511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953" name="Text Box 15">
          <a:extLst>
            <a:ext uri="{FF2B5EF4-FFF2-40B4-BE49-F238E27FC236}">
              <a16:creationId xmlns:a16="http://schemas.microsoft.com/office/drawing/2014/main" id="{70844FFF-9AC4-4B47-90FA-702739C26365}"/>
            </a:ext>
          </a:extLst>
        </xdr:cNvPr>
        <xdr:cNvSpPr txBox="1">
          <a:spLocks noChangeArrowheads="1"/>
        </xdr:cNvSpPr>
      </xdr:nvSpPr>
      <xdr:spPr bwMode="auto">
        <a:xfrm>
          <a:off x="6655254" y="7511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954" name="Text Box 15">
          <a:extLst>
            <a:ext uri="{FF2B5EF4-FFF2-40B4-BE49-F238E27FC236}">
              <a16:creationId xmlns:a16="http://schemas.microsoft.com/office/drawing/2014/main" id="{A8231C00-8C18-4662-B428-5D817F288589}"/>
            </a:ext>
          </a:extLst>
        </xdr:cNvPr>
        <xdr:cNvSpPr txBox="1">
          <a:spLocks noChangeArrowheads="1"/>
        </xdr:cNvSpPr>
      </xdr:nvSpPr>
      <xdr:spPr bwMode="auto">
        <a:xfrm>
          <a:off x="6655254" y="7511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955" name="Text Box 15">
          <a:extLst>
            <a:ext uri="{FF2B5EF4-FFF2-40B4-BE49-F238E27FC236}">
              <a16:creationId xmlns:a16="http://schemas.microsoft.com/office/drawing/2014/main" id="{3C3F0632-7830-4D5C-9377-66B57ECF222A}"/>
            </a:ext>
          </a:extLst>
        </xdr:cNvPr>
        <xdr:cNvSpPr txBox="1">
          <a:spLocks noChangeArrowheads="1"/>
        </xdr:cNvSpPr>
      </xdr:nvSpPr>
      <xdr:spPr bwMode="auto">
        <a:xfrm>
          <a:off x="6655254" y="76984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956" name="Text Box 15">
          <a:extLst>
            <a:ext uri="{FF2B5EF4-FFF2-40B4-BE49-F238E27FC236}">
              <a16:creationId xmlns:a16="http://schemas.microsoft.com/office/drawing/2014/main" id="{46DA2D5C-4398-4CCF-A6F2-49BBFFD5CD98}"/>
            </a:ext>
          </a:extLst>
        </xdr:cNvPr>
        <xdr:cNvSpPr txBox="1">
          <a:spLocks noChangeArrowheads="1"/>
        </xdr:cNvSpPr>
      </xdr:nvSpPr>
      <xdr:spPr bwMode="auto">
        <a:xfrm>
          <a:off x="6655254" y="76984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957" name="Text Box 15">
          <a:extLst>
            <a:ext uri="{FF2B5EF4-FFF2-40B4-BE49-F238E27FC236}">
              <a16:creationId xmlns:a16="http://schemas.microsoft.com/office/drawing/2014/main" id="{1BD95883-4E82-4CD7-8658-2EAE51A15661}"/>
            </a:ext>
          </a:extLst>
        </xdr:cNvPr>
        <xdr:cNvSpPr txBox="1">
          <a:spLocks noChangeArrowheads="1"/>
        </xdr:cNvSpPr>
      </xdr:nvSpPr>
      <xdr:spPr bwMode="auto">
        <a:xfrm>
          <a:off x="6655254" y="7701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958" name="Text Box 15">
          <a:extLst>
            <a:ext uri="{FF2B5EF4-FFF2-40B4-BE49-F238E27FC236}">
              <a16:creationId xmlns:a16="http://schemas.microsoft.com/office/drawing/2014/main" id="{DFA8FACE-B0DB-4D5F-812A-088F6D23A658}"/>
            </a:ext>
          </a:extLst>
        </xdr:cNvPr>
        <xdr:cNvSpPr txBox="1">
          <a:spLocks noChangeArrowheads="1"/>
        </xdr:cNvSpPr>
      </xdr:nvSpPr>
      <xdr:spPr bwMode="auto">
        <a:xfrm>
          <a:off x="6655254" y="7701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959" name="Text Box 15">
          <a:extLst>
            <a:ext uri="{FF2B5EF4-FFF2-40B4-BE49-F238E27FC236}">
              <a16:creationId xmlns:a16="http://schemas.microsoft.com/office/drawing/2014/main" id="{275A2F85-043E-4D14-AEB7-8322BF8410CF}"/>
            </a:ext>
          </a:extLst>
        </xdr:cNvPr>
        <xdr:cNvSpPr txBox="1">
          <a:spLocks noChangeArrowheads="1"/>
        </xdr:cNvSpPr>
      </xdr:nvSpPr>
      <xdr:spPr bwMode="auto">
        <a:xfrm>
          <a:off x="6655254" y="7701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960" name="Text Box 15">
          <a:extLst>
            <a:ext uri="{FF2B5EF4-FFF2-40B4-BE49-F238E27FC236}">
              <a16:creationId xmlns:a16="http://schemas.microsoft.com/office/drawing/2014/main" id="{C666A1D6-C7A0-455E-A258-DC37F885EBBC}"/>
            </a:ext>
          </a:extLst>
        </xdr:cNvPr>
        <xdr:cNvSpPr txBox="1">
          <a:spLocks noChangeArrowheads="1"/>
        </xdr:cNvSpPr>
      </xdr:nvSpPr>
      <xdr:spPr bwMode="auto">
        <a:xfrm>
          <a:off x="6655254" y="7701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961" name="Text Box 15">
          <a:extLst>
            <a:ext uri="{FF2B5EF4-FFF2-40B4-BE49-F238E27FC236}">
              <a16:creationId xmlns:a16="http://schemas.microsoft.com/office/drawing/2014/main" id="{9F652D22-65C2-40F7-B637-6DD9A87FA134}"/>
            </a:ext>
          </a:extLst>
        </xdr:cNvPr>
        <xdr:cNvSpPr txBox="1">
          <a:spLocks noChangeArrowheads="1"/>
        </xdr:cNvSpPr>
      </xdr:nvSpPr>
      <xdr:spPr bwMode="auto">
        <a:xfrm>
          <a:off x="6655254" y="7701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962" name="Text Box 15">
          <a:extLst>
            <a:ext uri="{FF2B5EF4-FFF2-40B4-BE49-F238E27FC236}">
              <a16:creationId xmlns:a16="http://schemas.microsoft.com/office/drawing/2014/main" id="{ECD237A0-5823-480C-9C02-981F9BEED84C}"/>
            </a:ext>
          </a:extLst>
        </xdr:cNvPr>
        <xdr:cNvSpPr txBox="1">
          <a:spLocks noChangeArrowheads="1"/>
        </xdr:cNvSpPr>
      </xdr:nvSpPr>
      <xdr:spPr bwMode="auto">
        <a:xfrm>
          <a:off x="6655254" y="7701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963" name="Text Box 15">
          <a:extLst>
            <a:ext uri="{FF2B5EF4-FFF2-40B4-BE49-F238E27FC236}">
              <a16:creationId xmlns:a16="http://schemas.microsoft.com/office/drawing/2014/main" id="{047B51D9-CD10-4EB1-A21E-91AB0784BAEA}"/>
            </a:ext>
          </a:extLst>
        </xdr:cNvPr>
        <xdr:cNvSpPr txBox="1">
          <a:spLocks noChangeArrowheads="1"/>
        </xdr:cNvSpPr>
      </xdr:nvSpPr>
      <xdr:spPr bwMode="auto">
        <a:xfrm>
          <a:off x="6655254" y="7701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964" name="Text Box 15">
          <a:extLst>
            <a:ext uri="{FF2B5EF4-FFF2-40B4-BE49-F238E27FC236}">
              <a16:creationId xmlns:a16="http://schemas.microsoft.com/office/drawing/2014/main" id="{1074A60A-3B5B-423E-8921-D1DEBDDEAB49}"/>
            </a:ext>
          </a:extLst>
        </xdr:cNvPr>
        <xdr:cNvSpPr txBox="1">
          <a:spLocks noChangeArrowheads="1"/>
        </xdr:cNvSpPr>
      </xdr:nvSpPr>
      <xdr:spPr bwMode="auto">
        <a:xfrm>
          <a:off x="6655254" y="78889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965" name="Text Box 15">
          <a:extLst>
            <a:ext uri="{FF2B5EF4-FFF2-40B4-BE49-F238E27FC236}">
              <a16:creationId xmlns:a16="http://schemas.microsoft.com/office/drawing/2014/main" id="{0B994A7B-B903-480F-9865-5B7AB19B4537}"/>
            </a:ext>
          </a:extLst>
        </xdr:cNvPr>
        <xdr:cNvSpPr txBox="1">
          <a:spLocks noChangeArrowheads="1"/>
        </xdr:cNvSpPr>
      </xdr:nvSpPr>
      <xdr:spPr bwMode="auto">
        <a:xfrm>
          <a:off x="6655254" y="78889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966" name="Text Box 15">
          <a:extLst>
            <a:ext uri="{FF2B5EF4-FFF2-40B4-BE49-F238E27FC236}">
              <a16:creationId xmlns:a16="http://schemas.microsoft.com/office/drawing/2014/main" id="{2486008E-4DC3-469D-8E86-A0AF5615873C}"/>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967" name="Text Box 15">
          <a:extLst>
            <a:ext uri="{FF2B5EF4-FFF2-40B4-BE49-F238E27FC236}">
              <a16:creationId xmlns:a16="http://schemas.microsoft.com/office/drawing/2014/main" id="{B55CCBCC-3E4B-4520-BA40-6BE625A0E5D2}"/>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968" name="Text Box 15">
          <a:extLst>
            <a:ext uri="{FF2B5EF4-FFF2-40B4-BE49-F238E27FC236}">
              <a16:creationId xmlns:a16="http://schemas.microsoft.com/office/drawing/2014/main" id="{F90CB116-2AE1-480E-BC21-E7A2CFA4565B}"/>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969" name="Text Box 15">
          <a:extLst>
            <a:ext uri="{FF2B5EF4-FFF2-40B4-BE49-F238E27FC236}">
              <a16:creationId xmlns:a16="http://schemas.microsoft.com/office/drawing/2014/main" id="{2BE03512-0F1D-4E0D-AB11-52E463028D39}"/>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970" name="Text Box 15">
          <a:extLst>
            <a:ext uri="{FF2B5EF4-FFF2-40B4-BE49-F238E27FC236}">
              <a16:creationId xmlns:a16="http://schemas.microsoft.com/office/drawing/2014/main" id="{3880EE9E-3542-470B-82C5-DB464533491D}"/>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971" name="Text Box 15">
          <a:extLst>
            <a:ext uri="{FF2B5EF4-FFF2-40B4-BE49-F238E27FC236}">
              <a16:creationId xmlns:a16="http://schemas.microsoft.com/office/drawing/2014/main" id="{2195FA27-1F27-4ABA-98D2-DAA8C1E1274A}"/>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972" name="Text Box 15">
          <a:extLst>
            <a:ext uri="{FF2B5EF4-FFF2-40B4-BE49-F238E27FC236}">
              <a16:creationId xmlns:a16="http://schemas.microsoft.com/office/drawing/2014/main" id="{32669E5D-62D2-4A0E-BFDC-C8B75FE1F83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973" name="Text Box 15">
          <a:extLst>
            <a:ext uri="{FF2B5EF4-FFF2-40B4-BE49-F238E27FC236}">
              <a16:creationId xmlns:a16="http://schemas.microsoft.com/office/drawing/2014/main" id="{FA26A64E-4291-4F11-B2F5-531F1D885313}"/>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974" name="Text Box 15">
          <a:extLst>
            <a:ext uri="{FF2B5EF4-FFF2-40B4-BE49-F238E27FC236}">
              <a16:creationId xmlns:a16="http://schemas.microsoft.com/office/drawing/2014/main" id="{159A4C65-0D3D-485F-A054-03D47FC1D59F}"/>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975" name="Text Box 15">
          <a:extLst>
            <a:ext uri="{FF2B5EF4-FFF2-40B4-BE49-F238E27FC236}">
              <a16:creationId xmlns:a16="http://schemas.microsoft.com/office/drawing/2014/main" id="{9DBC3219-18ED-4CAA-AC41-C5CBFC3CA10A}"/>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976" name="Text Box 15">
          <a:extLst>
            <a:ext uri="{FF2B5EF4-FFF2-40B4-BE49-F238E27FC236}">
              <a16:creationId xmlns:a16="http://schemas.microsoft.com/office/drawing/2014/main" id="{EB06F04F-7DF4-4AAC-B081-B664CBA481E2}"/>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977" name="Text Box 15">
          <a:extLst>
            <a:ext uri="{FF2B5EF4-FFF2-40B4-BE49-F238E27FC236}">
              <a16:creationId xmlns:a16="http://schemas.microsoft.com/office/drawing/2014/main" id="{8631B87E-C3EC-465F-A2FE-1E02C573A793}"/>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978" name="Text Box 15">
          <a:extLst>
            <a:ext uri="{FF2B5EF4-FFF2-40B4-BE49-F238E27FC236}">
              <a16:creationId xmlns:a16="http://schemas.microsoft.com/office/drawing/2014/main" id="{6EA72DA0-A413-469B-B63F-2A792E6ED6B6}"/>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979" name="Text Box 15">
          <a:extLst>
            <a:ext uri="{FF2B5EF4-FFF2-40B4-BE49-F238E27FC236}">
              <a16:creationId xmlns:a16="http://schemas.microsoft.com/office/drawing/2014/main" id="{F09D7873-24FF-4C21-AE0A-0D31D2AFA5A5}"/>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980" name="Text Box 15">
          <a:extLst>
            <a:ext uri="{FF2B5EF4-FFF2-40B4-BE49-F238E27FC236}">
              <a16:creationId xmlns:a16="http://schemas.microsoft.com/office/drawing/2014/main" id="{6B3CE350-95E3-475C-ABD0-3E624F99E25B}"/>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981" name="Text Box 15">
          <a:extLst>
            <a:ext uri="{FF2B5EF4-FFF2-40B4-BE49-F238E27FC236}">
              <a16:creationId xmlns:a16="http://schemas.microsoft.com/office/drawing/2014/main" id="{25C7AC85-DC9C-4E30-AF2B-B1B8C3622C3E}"/>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982" name="Text Box 15">
          <a:extLst>
            <a:ext uri="{FF2B5EF4-FFF2-40B4-BE49-F238E27FC236}">
              <a16:creationId xmlns:a16="http://schemas.microsoft.com/office/drawing/2014/main" id="{93158C71-2951-4E26-AA00-89A728D3A954}"/>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983" name="Text Box 15">
          <a:extLst>
            <a:ext uri="{FF2B5EF4-FFF2-40B4-BE49-F238E27FC236}">
              <a16:creationId xmlns:a16="http://schemas.microsoft.com/office/drawing/2014/main" id="{2B972B13-21A4-40DD-8688-275E7B537401}"/>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984" name="Text Box 15">
          <a:extLst>
            <a:ext uri="{FF2B5EF4-FFF2-40B4-BE49-F238E27FC236}">
              <a16:creationId xmlns:a16="http://schemas.microsoft.com/office/drawing/2014/main" id="{CFC4E52E-4FE9-4989-BB86-B6447F5953F3}"/>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985" name="Text Box 15">
          <a:extLst>
            <a:ext uri="{FF2B5EF4-FFF2-40B4-BE49-F238E27FC236}">
              <a16:creationId xmlns:a16="http://schemas.microsoft.com/office/drawing/2014/main" id="{B4A93AFF-EA16-45D2-8C51-504F36CCC89F}"/>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986" name="Text Box 15">
          <a:extLst>
            <a:ext uri="{FF2B5EF4-FFF2-40B4-BE49-F238E27FC236}">
              <a16:creationId xmlns:a16="http://schemas.microsoft.com/office/drawing/2014/main" id="{726409E4-7991-4218-8ED2-1B0ED79304EA}"/>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987" name="Text Box 15">
          <a:extLst>
            <a:ext uri="{FF2B5EF4-FFF2-40B4-BE49-F238E27FC236}">
              <a16:creationId xmlns:a16="http://schemas.microsoft.com/office/drawing/2014/main" id="{FB337DE6-4D44-41A5-B508-6D38D4F2B71E}"/>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988" name="Text Box 15">
          <a:extLst>
            <a:ext uri="{FF2B5EF4-FFF2-40B4-BE49-F238E27FC236}">
              <a16:creationId xmlns:a16="http://schemas.microsoft.com/office/drawing/2014/main" id="{6C9B92EB-9B0A-4AA7-B33D-29DFCE6051A1}"/>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989" name="Text Box 15">
          <a:extLst>
            <a:ext uri="{FF2B5EF4-FFF2-40B4-BE49-F238E27FC236}">
              <a16:creationId xmlns:a16="http://schemas.microsoft.com/office/drawing/2014/main" id="{0F66EA2F-0452-415E-8E8A-A5AB8223FBF6}"/>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990" name="Text Box 15">
          <a:extLst>
            <a:ext uri="{FF2B5EF4-FFF2-40B4-BE49-F238E27FC236}">
              <a16:creationId xmlns:a16="http://schemas.microsoft.com/office/drawing/2014/main" id="{0BDC3273-6449-4CDF-B867-E2AEE146CE11}"/>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991" name="Text Box 15">
          <a:extLst>
            <a:ext uri="{FF2B5EF4-FFF2-40B4-BE49-F238E27FC236}">
              <a16:creationId xmlns:a16="http://schemas.microsoft.com/office/drawing/2014/main" id="{8F8E9E63-98EE-404D-A960-966925A00085}"/>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992" name="Text Box 15">
          <a:extLst>
            <a:ext uri="{FF2B5EF4-FFF2-40B4-BE49-F238E27FC236}">
              <a16:creationId xmlns:a16="http://schemas.microsoft.com/office/drawing/2014/main" id="{517119CB-6D71-4143-AFFB-28026CE919F2}"/>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993" name="Text Box 15">
          <a:extLst>
            <a:ext uri="{FF2B5EF4-FFF2-40B4-BE49-F238E27FC236}">
              <a16:creationId xmlns:a16="http://schemas.microsoft.com/office/drawing/2014/main" id="{A42CC875-021B-4533-8483-8EA3086E3338}"/>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994" name="Text Box 15">
          <a:extLst>
            <a:ext uri="{FF2B5EF4-FFF2-40B4-BE49-F238E27FC236}">
              <a16:creationId xmlns:a16="http://schemas.microsoft.com/office/drawing/2014/main" id="{A89DF3D8-A80E-4248-B829-23918FEE21FB}"/>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995" name="Text Box 15">
          <a:extLst>
            <a:ext uri="{FF2B5EF4-FFF2-40B4-BE49-F238E27FC236}">
              <a16:creationId xmlns:a16="http://schemas.microsoft.com/office/drawing/2014/main" id="{76928A9A-B82E-4F08-87B5-1B09F57D461F}"/>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996" name="Text Box 15">
          <a:extLst>
            <a:ext uri="{FF2B5EF4-FFF2-40B4-BE49-F238E27FC236}">
              <a16:creationId xmlns:a16="http://schemas.microsoft.com/office/drawing/2014/main" id="{F44CB3B6-AB9C-455D-9FE3-9E5E1075C1DE}"/>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997" name="Text Box 15">
          <a:extLst>
            <a:ext uri="{FF2B5EF4-FFF2-40B4-BE49-F238E27FC236}">
              <a16:creationId xmlns:a16="http://schemas.microsoft.com/office/drawing/2014/main" id="{D3471B51-190A-4A9B-B5F9-4027910A8C9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998" name="Text Box 15">
          <a:extLst>
            <a:ext uri="{FF2B5EF4-FFF2-40B4-BE49-F238E27FC236}">
              <a16:creationId xmlns:a16="http://schemas.microsoft.com/office/drawing/2014/main" id="{B99F1098-68AA-4235-B096-90E9A866B897}"/>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999" name="Text Box 15">
          <a:extLst>
            <a:ext uri="{FF2B5EF4-FFF2-40B4-BE49-F238E27FC236}">
              <a16:creationId xmlns:a16="http://schemas.microsoft.com/office/drawing/2014/main" id="{6C970C9C-4152-4310-9590-D53D8EE4C378}"/>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000" name="Text Box 15">
          <a:extLst>
            <a:ext uri="{FF2B5EF4-FFF2-40B4-BE49-F238E27FC236}">
              <a16:creationId xmlns:a16="http://schemas.microsoft.com/office/drawing/2014/main" id="{5C777522-9F55-416A-8579-F718B7599711}"/>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001" name="Text Box 15">
          <a:extLst>
            <a:ext uri="{FF2B5EF4-FFF2-40B4-BE49-F238E27FC236}">
              <a16:creationId xmlns:a16="http://schemas.microsoft.com/office/drawing/2014/main" id="{90DD1D9B-20BC-4B9E-BB1D-D69FF7EA5746}"/>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002" name="Text Box 15">
          <a:extLst>
            <a:ext uri="{FF2B5EF4-FFF2-40B4-BE49-F238E27FC236}">
              <a16:creationId xmlns:a16="http://schemas.microsoft.com/office/drawing/2014/main" id="{DE48B6FD-E1C3-442D-B218-91E893032B32}"/>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003" name="Text Box 15">
          <a:extLst>
            <a:ext uri="{FF2B5EF4-FFF2-40B4-BE49-F238E27FC236}">
              <a16:creationId xmlns:a16="http://schemas.microsoft.com/office/drawing/2014/main" id="{AEFDFE02-2B2A-4601-9FA5-1701E36B1866}"/>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004" name="Text Box 15">
          <a:extLst>
            <a:ext uri="{FF2B5EF4-FFF2-40B4-BE49-F238E27FC236}">
              <a16:creationId xmlns:a16="http://schemas.microsoft.com/office/drawing/2014/main" id="{465BCDF4-8ABA-4275-B7D7-FF6208958D68}"/>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005" name="Text Box 15">
          <a:extLst>
            <a:ext uri="{FF2B5EF4-FFF2-40B4-BE49-F238E27FC236}">
              <a16:creationId xmlns:a16="http://schemas.microsoft.com/office/drawing/2014/main" id="{7A7BAFAD-39BA-4E52-A27E-6C9B64589F24}"/>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006" name="Text Box 15">
          <a:extLst>
            <a:ext uri="{FF2B5EF4-FFF2-40B4-BE49-F238E27FC236}">
              <a16:creationId xmlns:a16="http://schemas.microsoft.com/office/drawing/2014/main" id="{2925E496-BE2D-4E95-AFA9-33FFEB2D39A1}"/>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007" name="Text Box 15">
          <a:extLst>
            <a:ext uri="{FF2B5EF4-FFF2-40B4-BE49-F238E27FC236}">
              <a16:creationId xmlns:a16="http://schemas.microsoft.com/office/drawing/2014/main" id="{59B6D7F6-5D75-4F19-96BA-E5B62376E152}"/>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008" name="Text Box 15">
          <a:extLst>
            <a:ext uri="{FF2B5EF4-FFF2-40B4-BE49-F238E27FC236}">
              <a16:creationId xmlns:a16="http://schemas.microsoft.com/office/drawing/2014/main" id="{AAA09261-A5E3-4157-9589-944CA1CE3E14}"/>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009" name="Text Box 15">
          <a:extLst>
            <a:ext uri="{FF2B5EF4-FFF2-40B4-BE49-F238E27FC236}">
              <a16:creationId xmlns:a16="http://schemas.microsoft.com/office/drawing/2014/main" id="{0EE093EC-D36D-4864-A4E5-FB37EDCD2AD1}"/>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010" name="Text Box 15">
          <a:extLst>
            <a:ext uri="{FF2B5EF4-FFF2-40B4-BE49-F238E27FC236}">
              <a16:creationId xmlns:a16="http://schemas.microsoft.com/office/drawing/2014/main" id="{5D3AFE67-5D5B-4AC2-A7C9-5C530E382159}"/>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011" name="Text Box 15">
          <a:extLst>
            <a:ext uri="{FF2B5EF4-FFF2-40B4-BE49-F238E27FC236}">
              <a16:creationId xmlns:a16="http://schemas.microsoft.com/office/drawing/2014/main" id="{0DDA354E-FA47-459A-9CCE-9B0E6CE78DD5}"/>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012" name="Text Box 15">
          <a:extLst>
            <a:ext uri="{FF2B5EF4-FFF2-40B4-BE49-F238E27FC236}">
              <a16:creationId xmlns:a16="http://schemas.microsoft.com/office/drawing/2014/main" id="{635DDBE4-092B-4FC6-80BD-3A823A1731C9}"/>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013" name="Text Box 15">
          <a:extLst>
            <a:ext uri="{FF2B5EF4-FFF2-40B4-BE49-F238E27FC236}">
              <a16:creationId xmlns:a16="http://schemas.microsoft.com/office/drawing/2014/main" id="{94F48874-D571-4217-A2DC-FB1951DAD632}"/>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014" name="Text Box 15">
          <a:extLst>
            <a:ext uri="{FF2B5EF4-FFF2-40B4-BE49-F238E27FC236}">
              <a16:creationId xmlns:a16="http://schemas.microsoft.com/office/drawing/2014/main" id="{3DED3347-3E2D-4551-BE55-5AC892369CA6}"/>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015" name="Text Box 15">
          <a:extLst>
            <a:ext uri="{FF2B5EF4-FFF2-40B4-BE49-F238E27FC236}">
              <a16:creationId xmlns:a16="http://schemas.microsoft.com/office/drawing/2014/main" id="{CFF20E05-454F-4926-84CC-151B7A5FCB5D}"/>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016" name="Text Box 15">
          <a:extLst>
            <a:ext uri="{FF2B5EF4-FFF2-40B4-BE49-F238E27FC236}">
              <a16:creationId xmlns:a16="http://schemas.microsoft.com/office/drawing/2014/main" id="{6C95EE9C-EE69-458A-862E-0C586034E099}"/>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017" name="Text Box 15">
          <a:extLst>
            <a:ext uri="{FF2B5EF4-FFF2-40B4-BE49-F238E27FC236}">
              <a16:creationId xmlns:a16="http://schemas.microsoft.com/office/drawing/2014/main" id="{84EAC188-1442-4BA4-A634-826EFBECEF66}"/>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018" name="Text Box 15">
          <a:extLst>
            <a:ext uri="{FF2B5EF4-FFF2-40B4-BE49-F238E27FC236}">
              <a16:creationId xmlns:a16="http://schemas.microsoft.com/office/drawing/2014/main" id="{20233F79-2EA0-4DFF-94F6-5D7A2298CF78}"/>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019" name="Text Box 15">
          <a:extLst>
            <a:ext uri="{FF2B5EF4-FFF2-40B4-BE49-F238E27FC236}">
              <a16:creationId xmlns:a16="http://schemas.microsoft.com/office/drawing/2014/main" id="{849E75E3-C6AD-43CC-B257-54989F9B94C7}"/>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020" name="Text Box 15">
          <a:extLst>
            <a:ext uri="{FF2B5EF4-FFF2-40B4-BE49-F238E27FC236}">
              <a16:creationId xmlns:a16="http://schemas.microsoft.com/office/drawing/2014/main" id="{0C169AAB-3C75-4199-8463-D89A29F8B329}"/>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021" name="Text Box 15">
          <a:extLst>
            <a:ext uri="{FF2B5EF4-FFF2-40B4-BE49-F238E27FC236}">
              <a16:creationId xmlns:a16="http://schemas.microsoft.com/office/drawing/2014/main" id="{AE98843A-933B-415C-B87C-D8A4B73EAAD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022" name="Text Box 15">
          <a:extLst>
            <a:ext uri="{FF2B5EF4-FFF2-40B4-BE49-F238E27FC236}">
              <a16:creationId xmlns:a16="http://schemas.microsoft.com/office/drawing/2014/main" id="{B7076BF4-A472-4186-AD99-6E78DDE5CDE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023" name="Text Box 15">
          <a:extLst>
            <a:ext uri="{FF2B5EF4-FFF2-40B4-BE49-F238E27FC236}">
              <a16:creationId xmlns:a16="http://schemas.microsoft.com/office/drawing/2014/main" id="{5D056EB7-A8BE-454B-8C05-38CAB4468976}"/>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024" name="Text Box 15">
          <a:extLst>
            <a:ext uri="{FF2B5EF4-FFF2-40B4-BE49-F238E27FC236}">
              <a16:creationId xmlns:a16="http://schemas.microsoft.com/office/drawing/2014/main" id="{A41D7754-0959-48E4-A0C6-1B8FA4A5FCFB}"/>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025" name="Text Box 15">
          <a:extLst>
            <a:ext uri="{FF2B5EF4-FFF2-40B4-BE49-F238E27FC236}">
              <a16:creationId xmlns:a16="http://schemas.microsoft.com/office/drawing/2014/main" id="{6FCB491D-5A63-4714-BF06-0AF022FB5D01}"/>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026" name="Text Box 15">
          <a:extLst>
            <a:ext uri="{FF2B5EF4-FFF2-40B4-BE49-F238E27FC236}">
              <a16:creationId xmlns:a16="http://schemas.microsoft.com/office/drawing/2014/main" id="{F15E702F-1DD7-447E-911C-ADDBE28D4809}"/>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027" name="Text Box 15">
          <a:extLst>
            <a:ext uri="{FF2B5EF4-FFF2-40B4-BE49-F238E27FC236}">
              <a16:creationId xmlns:a16="http://schemas.microsoft.com/office/drawing/2014/main" id="{B5465585-9451-467E-A13F-0C679C206092}"/>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028" name="Text Box 15">
          <a:extLst>
            <a:ext uri="{FF2B5EF4-FFF2-40B4-BE49-F238E27FC236}">
              <a16:creationId xmlns:a16="http://schemas.microsoft.com/office/drawing/2014/main" id="{A08A612D-6A44-4669-9333-7C9C2811D0CA}"/>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029" name="Text Box 15">
          <a:extLst>
            <a:ext uri="{FF2B5EF4-FFF2-40B4-BE49-F238E27FC236}">
              <a16:creationId xmlns:a16="http://schemas.microsoft.com/office/drawing/2014/main" id="{CFE93037-9438-4D7D-ADA0-FBCD88FE5432}"/>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030" name="Text Box 15">
          <a:extLst>
            <a:ext uri="{FF2B5EF4-FFF2-40B4-BE49-F238E27FC236}">
              <a16:creationId xmlns:a16="http://schemas.microsoft.com/office/drawing/2014/main" id="{8160CAFE-C136-4546-A961-0500881D88A6}"/>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031" name="Text Box 15">
          <a:extLst>
            <a:ext uri="{FF2B5EF4-FFF2-40B4-BE49-F238E27FC236}">
              <a16:creationId xmlns:a16="http://schemas.microsoft.com/office/drawing/2014/main" id="{48E87853-80C7-46D0-873B-6213BE66DE7F}"/>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032" name="Text Box 15">
          <a:extLst>
            <a:ext uri="{FF2B5EF4-FFF2-40B4-BE49-F238E27FC236}">
              <a16:creationId xmlns:a16="http://schemas.microsoft.com/office/drawing/2014/main" id="{3101F308-8357-4F28-B490-B8700D40089A}"/>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033" name="Text Box 15">
          <a:extLst>
            <a:ext uri="{FF2B5EF4-FFF2-40B4-BE49-F238E27FC236}">
              <a16:creationId xmlns:a16="http://schemas.microsoft.com/office/drawing/2014/main" id="{67EE29C1-B41B-4868-8C68-8D724BC0D5D4}"/>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034" name="Text Box 15">
          <a:extLst>
            <a:ext uri="{FF2B5EF4-FFF2-40B4-BE49-F238E27FC236}">
              <a16:creationId xmlns:a16="http://schemas.microsoft.com/office/drawing/2014/main" id="{65FDD409-9EFE-4F8C-938F-BC820016BE8B}"/>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035" name="Text Box 15">
          <a:extLst>
            <a:ext uri="{FF2B5EF4-FFF2-40B4-BE49-F238E27FC236}">
              <a16:creationId xmlns:a16="http://schemas.microsoft.com/office/drawing/2014/main" id="{C296F530-BF7B-4381-819A-F681D489561E}"/>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036" name="Text Box 15">
          <a:extLst>
            <a:ext uri="{FF2B5EF4-FFF2-40B4-BE49-F238E27FC236}">
              <a16:creationId xmlns:a16="http://schemas.microsoft.com/office/drawing/2014/main" id="{6AFC347C-1524-49B0-9184-BFFD9CB3512D}"/>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037" name="Text Box 15">
          <a:extLst>
            <a:ext uri="{FF2B5EF4-FFF2-40B4-BE49-F238E27FC236}">
              <a16:creationId xmlns:a16="http://schemas.microsoft.com/office/drawing/2014/main" id="{EB24F20D-2758-4221-B97A-9568A6DC64A9}"/>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038" name="Text Box 15">
          <a:extLst>
            <a:ext uri="{FF2B5EF4-FFF2-40B4-BE49-F238E27FC236}">
              <a16:creationId xmlns:a16="http://schemas.microsoft.com/office/drawing/2014/main" id="{022AF7DB-8B9B-40CD-95F6-B770015339EA}"/>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039" name="Text Box 15">
          <a:extLst>
            <a:ext uri="{FF2B5EF4-FFF2-40B4-BE49-F238E27FC236}">
              <a16:creationId xmlns:a16="http://schemas.microsoft.com/office/drawing/2014/main" id="{10C67EDF-313D-48A7-AE79-1EABC663F80A}"/>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040" name="Text Box 15">
          <a:extLst>
            <a:ext uri="{FF2B5EF4-FFF2-40B4-BE49-F238E27FC236}">
              <a16:creationId xmlns:a16="http://schemas.microsoft.com/office/drawing/2014/main" id="{201FC191-E615-4FBC-AF4E-DFF65ABE0D2B}"/>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041" name="Text Box 15">
          <a:extLst>
            <a:ext uri="{FF2B5EF4-FFF2-40B4-BE49-F238E27FC236}">
              <a16:creationId xmlns:a16="http://schemas.microsoft.com/office/drawing/2014/main" id="{49BCDB19-2EE2-4EE5-A2BD-F7BD135296CE}"/>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042" name="Text Box 15">
          <a:extLst>
            <a:ext uri="{FF2B5EF4-FFF2-40B4-BE49-F238E27FC236}">
              <a16:creationId xmlns:a16="http://schemas.microsoft.com/office/drawing/2014/main" id="{4D32D764-9749-4994-B1AA-CC61E96531FF}"/>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043" name="Text Box 15">
          <a:extLst>
            <a:ext uri="{FF2B5EF4-FFF2-40B4-BE49-F238E27FC236}">
              <a16:creationId xmlns:a16="http://schemas.microsoft.com/office/drawing/2014/main" id="{4DF176EE-4D23-4E01-971B-CE0452B548A5}"/>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044" name="Text Box 15">
          <a:extLst>
            <a:ext uri="{FF2B5EF4-FFF2-40B4-BE49-F238E27FC236}">
              <a16:creationId xmlns:a16="http://schemas.microsoft.com/office/drawing/2014/main" id="{F0949441-2F3E-40BD-A5C1-D52D3F820A09}"/>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045" name="Text Box 15">
          <a:extLst>
            <a:ext uri="{FF2B5EF4-FFF2-40B4-BE49-F238E27FC236}">
              <a16:creationId xmlns:a16="http://schemas.microsoft.com/office/drawing/2014/main" id="{9DED636A-E1B1-4932-B28F-D46FAEBD1049}"/>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046" name="Text Box 15">
          <a:extLst>
            <a:ext uri="{FF2B5EF4-FFF2-40B4-BE49-F238E27FC236}">
              <a16:creationId xmlns:a16="http://schemas.microsoft.com/office/drawing/2014/main" id="{5BD242BF-8651-4E63-8BCC-8DAC62BC520C}"/>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047" name="Text Box 15">
          <a:extLst>
            <a:ext uri="{FF2B5EF4-FFF2-40B4-BE49-F238E27FC236}">
              <a16:creationId xmlns:a16="http://schemas.microsoft.com/office/drawing/2014/main" id="{6CC2CF70-1866-4ADC-B84A-62E8287DDEB1}"/>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048" name="Text Box 15">
          <a:extLst>
            <a:ext uri="{FF2B5EF4-FFF2-40B4-BE49-F238E27FC236}">
              <a16:creationId xmlns:a16="http://schemas.microsoft.com/office/drawing/2014/main" id="{26F112C4-2EB9-49CA-9D1D-80139022834B}"/>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049" name="Text Box 15">
          <a:extLst>
            <a:ext uri="{FF2B5EF4-FFF2-40B4-BE49-F238E27FC236}">
              <a16:creationId xmlns:a16="http://schemas.microsoft.com/office/drawing/2014/main" id="{55567CDC-E4A8-43FA-9626-DA84EF2C0003}"/>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050" name="Text Box 15">
          <a:extLst>
            <a:ext uri="{FF2B5EF4-FFF2-40B4-BE49-F238E27FC236}">
              <a16:creationId xmlns:a16="http://schemas.microsoft.com/office/drawing/2014/main" id="{69DA503C-F5D5-4AE2-877E-72F3AB4156AB}"/>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051" name="Text Box 15">
          <a:extLst>
            <a:ext uri="{FF2B5EF4-FFF2-40B4-BE49-F238E27FC236}">
              <a16:creationId xmlns:a16="http://schemas.microsoft.com/office/drawing/2014/main" id="{2607661E-3341-4EC2-9526-5B8025EDF719}"/>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052" name="Text Box 15">
          <a:extLst>
            <a:ext uri="{FF2B5EF4-FFF2-40B4-BE49-F238E27FC236}">
              <a16:creationId xmlns:a16="http://schemas.microsoft.com/office/drawing/2014/main" id="{076E1182-B044-481B-98BC-0C824D8B0FB2}"/>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053" name="Text Box 15">
          <a:extLst>
            <a:ext uri="{FF2B5EF4-FFF2-40B4-BE49-F238E27FC236}">
              <a16:creationId xmlns:a16="http://schemas.microsoft.com/office/drawing/2014/main" id="{441D6B83-5D8B-496D-9E72-C3D76BA233EE}"/>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054" name="Text Box 15">
          <a:extLst>
            <a:ext uri="{FF2B5EF4-FFF2-40B4-BE49-F238E27FC236}">
              <a16:creationId xmlns:a16="http://schemas.microsoft.com/office/drawing/2014/main" id="{3854174E-2118-4D6F-B83B-96F55C289B87}"/>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055" name="Text Box 15">
          <a:extLst>
            <a:ext uri="{FF2B5EF4-FFF2-40B4-BE49-F238E27FC236}">
              <a16:creationId xmlns:a16="http://schemas.microsoft.com/office/drawing/2014/main" id="{F3E0BB1E-08C9-4213-A466-00D84FE8E317}"/>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056" name="Text Box 15">
          <a:extLst>
            <a:ext uri="{FF2B5EF4-FFF2-40B4-BE49-F238E27FC236}">
              <a16:creationId xmlns:a16="http://schemas.microsoft.com/office/drawing/2014/main" id="{F3B34A5F-202C-429E-9949-BCFD13778E39}"/>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057" name="Text Box 15">
          <a:extLst>
            <a:ext uri="{FF2B5EF4-FFF2-40B4-BE49-F238E27FC236}">
              <a16:creationId xmlns:a16="http://schemas.microsoft.com/office/drawing/2014/main" id="{A0CE4720-54B1-464B-8C83-A166E529BB3F}"/>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058" name="Text Box 15">
          <a:extLst>
            <a:ext uri="{FF2B5EF4-FFF2-40B4-BE49-F238E27FC236}">
              <a16:creationId xmlns:a16="http://schemas.microsoft.com/office/drawing/2014/main" id="{2501CF50-AFC5-47E2-8C9A-915F366EC6D8}"/>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059" name="Text Box 15">
          <a:extLst>
            <a:ext uri="{FF2B5EF4-FFF2-40B4-BE49-F238E27FC236}">
              <a16:creationId xmlns:a16="http://schemas.microsoft.com/office/drawing/2014/main" id="{9AC409DC-5821-45A9-BFD6-EE8B1CC8D8C5}"/>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060" name="Text Box 15">
          <a:extLst>
            <a:ext uri="{FF2B5EF4-FFF2-40B4-BE49-F238E27FC236}">
              <a16:creationId xmlns:a16="http://schemas.microsoft.com/office/drawing/2014/main" id="{B54328D9-8943-4C26-87FE-6A41739AA803}"/>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061" name="Text Box 15">
          <a:extLst>
            <a:ext uri="{FF2B5EF4-FFF2-40B4-BE49-F238E27FC236}">
              <a16:creationId xmlns:a16="http://schemas.microsoft.com/office/drawing/2014/main" id="{226B7A94-CF98-4D8A-A9F2-432B2E3B0326}"/>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062" name="Text Box 15">
          <a:extLst>
            <a:ext uri="{FF2B5EF4-FFF2-40B4-BE49-F238E27FC236}">
              <a16:creationId xmlns:a16="http://schemas.microsoft.com/office/drawing/2014/main" id="{1BD2B0CC-75B9-43C3-8696-96EECDAA339A}"/>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063" name="Text Box 15">
          <a:extLst>
            <a:ext uri="{FF2B5EF4-FFF2-40B4-BE49-F238E27FC236}">
              <a16:creationId xmlns:a16="http://schemas.microsoft.com/office/drawing/2014/main" id="{BB5B70C6-7143-4BB2-8322-6B217CF26443}"/>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064" name="Text Box 15">
          <a:extLst>
            <a:ext uri="{FF2B5EF4-FFF2-40B4-BE49-F238E27FC236}">
              <a16:creationId xmlns:a16="http://schemas.microsoft.com/office/drawing/2014/main" id="{46CAD476-AF71-498C-95B7-8B31902D497D}"/>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065" name="Text Box 15">
          <a:extLst>
            <a:ext uri="{FF2B5EF4-FFF2-40B4-BE49-F238E27FC236}">
              <a16:creationId xmlns:a16="http://schemas.microsoft.com/office/drawing/2014/main" id="{22F312E9-2032-4D57-A921-81335F3DA43A}"/>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066" name="Text Box 15">
          <a:extLst>
            <a:ext uri="{FF2B5EF4-FFF2-40B4-BE49-F238E27FC236}">
              <a16:creationId xmlns:a16="http://schemas.microsoft.com/office/drawing/2014/main" id="{BB83218B-BC03-4C59-B21D-5450D3F397D3}"/>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067" name="Text Box 15">
          <a:extLst>
            <a:ext uri="{FF2B5EF4-FFF2-40B4-BE49-F238E27FC236}">
              <a16:creationId xmlns:a16="http://schemas.microsoft.com/office/drawing/2014/main" id="{885CA3BC-6947-4B57-8893-7CD805F631A9}"/>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068" name="Text Box 15">
          <a:extLst>
            <a:ext uri="{FF2B5EF4-FFF2-40B4-BE49-F238E27FC236}">
              <a16:creationId xmlns:a16="http://schemas.microsoft.com/office/drawing/2014/main" id="{92BAA38B-363A-461A-9A22-D728FD759DB4}"/>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069" name="Text Box 15">
          <a:extLst>
            <a:ext uri="{FF2B5EF4-FFF2-40B4-BE49-F238E27FC236}">
              <a16:creationId xmlns:a16="http://schemas.microsoft.com/office/drawing/2014/main" id="{D22202D8-2314-4E4F-B0B6-25F7BF583852}"/>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070" name="Text Box 15">
          <a:extLst>
            <a:ext uri="{FF2B5EF4-FFF2-40B4-BE49-F238E27FC236}">
              <a16:creationId xmlns:a16="http://schemas.microsoft.com/office/drawing/2014/main" id="{12EBC134-692D-4B2B-9FBB-50E6B72C1803}"/>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071" name="Text Box 15">
          <a:extLst>
            <a:ext uri="{FF2B5EF4-FFF2-40B4-BE49-F238E27FC236}">
              <a16:creationId xmlns:a16="http://schemas.microsoft.com/office/drawing/2014/main" id="{3E9E9A4A-351C-4E4A-9777-E3A94EB6EA89}"/>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072" name="Text Box 15">
          <a:extLst>
            <a:ext uri="{FF2B5EF4-FFF2-40B4-BE49-F238E27FC236}">
              <a16:creationId xmlns:a16="http://schemas.microsoft.com/office/drawing/2014/main" id="{7CF6CC77-9071-418A-AC98-940F134CD294}"/>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073" name="Text Box 15">
          <a:extLst>
            <a:ext uri="{FF2B5EF4-FFF2-40B4-BE49-F238E27FC236}">
              <a16:creationId xmlns:a16="http://schemas.microsoft.com/office/drawing/2014/main" id="{C6757856-07E1-4A81-8C77-44C642054C79}"/>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074" name="Text Box 15">
          <a:extLst>
            <a:ext uri="{FF2B5EF4-FFF2-40B4-BE49-F238E27FC236}">
              <a16:creationId xmlns:a16="http://schemas.microsoft.com/office/drawing/2014/main" id="{23079789-17E4-46DE-9B0C-1BA880FCF718}"/>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075" name="Text Box 15">
          <a:extLst>
            <a:ext uri="{FF2B5EF4-FFF2-40B4-BE49-F238E27FC236}">
              <a16:creationId xmlns:a16="http://schemas.microsoft.com/office/drawing/2014/main" id="{60065BC6-466A-48B8-A21F-80D6CF45DAC5}"/>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076" name="Text Box 15">
          <a:extLst>
            <a:ext uri="{FF2B5EF4-FFF2-40B4-BE49-F238E27FC236}">
              <a16:creationId xmlns:a16="http://schemas.microsoft.com/office/drawing/2014/main" id="{B4A4E48F-F96B-44A3-A544-89B5B764F0E6}"/>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077" name="Text Box 15">
          <a:extLst>
            <a:ext uri="{FF2B5EF4-FFF2-40B4-BE49-F238E27FC236}">
              <a16:creationId xmlns:a16="http://schemas.microsoft.com/office/drawing/2014/main" id="{DB286A94-F959-49BB-BFB6-C043F3E57B94}"/>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078" name="Text Box 15">
          <a:extLst>
            <a:ext uri="{FF2B5EF4-FFF2-40B4-BE49-F238E27FC236}">
              <a16:creationId xmlns:a16="http://schemas.microsoft.com/office/drawing/2014/main" id="{9A50D3BD-D8CC-4903-B447-C13F91C83B4F}"/>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079" name="Text Box 15">
          <a:extLst>
            <a:ext uri="{FF2B5EF4-FFF2-40B4-BE49-F238E27FC236}">
              <a16:creationId xmlns:a16="http://schemas.microsoft.com/office/drawing/2014/main" id="{974485DD-B951-4D91-8725-E6811B08323A}"/>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080" name="Text Box 15">
          <a:extLst>
            <a:ext uri="{FF2B5EF4-FFF2-40B4-BE49-F238E27FC236}">
              <a16:creationId xmlns:a16="http://schemas.microsoft.com/office/drawing/2014/main" id="{B651E64E-74E7-427F-A9AF-1AFD176B5F4D}"/>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081" name="Text Box 15">
          <a:extLst>
            <a:ext uri="{FF2B5EF4-FFF2-40B4-BE49-F238E27FC236}">
              <a16:creationId xmlns:a16="http://schemas.microsoft.com/office/drawing/2014/main" id="{C5E336D0-946A-4F0D-8C52-7DCB64F57D4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082" name="Text Box 15">
          <a:extLst>
            <a:ext uri="{FF2B5EF4-FFF2-40B4-BE49-F238E27FC236}">
              <a16:creationId xmlns:a16="http://schemas.microsoft.com/office/drawing/2014/main" id="{4143BA76-C8EF-4F83-BD54-EF7640DBEBF4}"/>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083" name="Text Box 15">
          <a:extLst>
            <a:ext uri="{FF2B5EF4-FFF2-40B4-BE49-F238E27FC236}">
              <a16:creationId xmlns:a16="http://schemas.microsoft.com/office/drawing/2014/main" id="{B34D7D20-464F-4857-91C1-F9DF68E7C445}"/>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084" name="Text Box 15">
          <a:extLst>
            <a:ext uri="{FF2B5EF4-FFF2-40B4-BE49-F238E27FC236}">
              <a16:creationId xmlns:a16="http://schemas.microsoft.com/office/drawing/2014/main" id="{91F2EDEC-58E6-402F-A355-B915E05FBE04}"/>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085" name="Text Box 15">
          <a:extLst>
            <a:ext uri="{FF2B5EF4-FFF2-40B4-BE49-F238E27FC236}">
              <a16:creationId xmlns:a16="http://schemas.microsoft.com/office/drawing/2014/main" id="{2DAF6119-1F78-414C-8947-38FC92C031F2}"/>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086" name="Text Box 15">
          <a:extLst>
            <a:ext uri="{FF2B5EF4-FFF2-40B4-BE49-F238E27FC236}">
              <a16:creationId xmlns:a16="http://schemas.microsoft.com/office/drawing/2014/main" id="{3C854803-CCEA-4CA9-971F-56749E7470E1}"/>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087" name="Text Box 15">
          <a:extLst>
            <a:ext uri="{FF2B5EF4-FFF2-40B4-BE49-F238E27FC236}">
              <a16:creationId xmlns:a16="http://schemas.microsoft.com/office/drawing/2014/main" id="{0162B5A7-E11D-4C12-A501-95558214F271}"/>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088" name="Text Box 15">
          <a:extLst>
            <a:ext uri="{FF2B5EF4-FFF2-40B4-BE49-F238E27FC236}">
              <a16:creationId xmlns:a16="http://schemas.microsoft.com/office/drawing/2014/main" id="{A998CB47-7715-4C2F-9772-8FAE362504E2}"/>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089" name="Text Box 15">
          <a:extLst>
            <a:ext uri="{FF2B5EF4-FFF2-40B4-BE49-F238E27FC236}">
              <a16:creationId xmlns:a16="http://schemas.microsoft.com/office/drawing/2014/main" id="{F1FD1EBA-2A27-4160-A026-7F4356D65F2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090" name="Text Box 15">
          <a:extLst>
            <a:ext uri="{FF2B5EF4-FFF2-40B4-BE49-F238E27FC236}">
              <a16:creationId xmlns:a16="http://schemas.microsoft.com/office/drawing/2014/main" id="{64B11CDD-8AA6-43BA-B8D1-014FB05179D7}"/>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091" name="Text Box 15">
          <a:extLst>
            <a:ext uri="{FF2B5EF4-FFF2-40B4-BE49-F238E27FC236}">
              <a16:creationId xmlns:a16="http://schemas.microsoft.com/office/drawing/2014/main" id="{BC205AA8-F372-4C7D-8492-D8F779E148F4}"/>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092" name="Text Box 15">
          <a:extLst>
            <a:ext uri="{FF2B5EF4-FFF2-40B4-BE49-F238E27FC236}">
              <a16:creationId xmlns:a16="http://schemas.microsoft.com/office/drawing/2014/main" id="{878DE710-3E36-431E-8915-A83B5208104A}"/>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093" name="Text Box 15">
          <a:extLst>
            <a:ext uri="{FF2B5EF4-FFF2-40B4-BE49-F238E27FC236}">
              <a16:creationId xmlns:a16="http://schemas.microsoft.com/office/drawing/2014/main" id="{FFFEF950-3BDC-4942-8D0D-D4C21D487F8E}"/>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094" name="Text Box 15">
          <a:extLst>
            <a:ext uri="{FF2B5EF4-FFF2-40B4-BE49-F238E27FC236}">
              <a16:creationId xmlns:a16="http://schemas.microsoft.com/office/drawing/2014/main" id="{6D9C077F-096A-4179-8B81-F129F62B2B2F}"/>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095" name="Text Box 15">
          <a:extLst>
            <a:ext uri="{FF2B5EF4-FFF2-40B4-BE49-F238E27FC236}">
              <a16:creationId xmlns:a16="http://schemas.microsoft.com/office/drawing/2014/main" id="{0F7A19BF-FF07-4759-AD49-4DED30630CA4}"/>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096" name="Text Box 15">
          <a:extLst>
            <a:ext uri="{FF2B5EF4-FFF2-40B4-BE49-F238E27FC236}">
              <a16:creationId xmlns:a16="http://schemas.microsoft.com/office/drawing/2014/main" id="{E444DB3B-11AB-4CD5-AF49-38800DFBF705}"/>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097" name="Text Box 15">
          <a:extLst>
            <a:ext uri="{FF2B5EF4-FFF2-40B4-BE49-F238E27FC236}">
              <a16:creationId xmlns:a16="http://schemas.microsoft.com/office/drawing/2014/main" id="{0F4CD493-AF6B-4808-95FA-54CE9503E925}"/>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098" name="Text Box 15">
          <a:extLst>
            <a:ext uri="{FF2B5EF4-FFF2-40B4-BE49-F238E27FC236}">
              <a16:creationId xmlns:a16="http://schemas.microsoft.com/office/drawing/2014/main" id="{0D750E34-F9B4-419F-B338-10CE2B0809A7}"/>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099" name="Text Box 15">
          <a:extLst>
            <a:ext uri="{FF2B5EF4-FFF2-40B4-BE49-F238E27FC236}">
              <a16:creationId xmlns:a16="http://schemas.microsoft.com/office/drawing/2014/main" id="{64BBCFBF-4260-49C8-9146-C1CA48FDC06F}"/>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100" name="Text Box 15">
          <a:extLst>
            <a:ext uri="{FF2B5EF4-FFF2-40B4-BE49-F238E27FC236}">
              <a16:creationId xmlns:a16="http://schemas.microsoft.com/office/drawing/2014/main" id="{30D1FCEB-2C57-47A1-A9D9-7F97E9260C8F}"/>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101" name="Text Box 15">
          <a:extLst>
            <a:ext uri="{FF2B5EF4-FFF2-40B4-BE49-F238E27FC236}">
              <a16:creationId xmlns:a16="http://schemas.microsoft.com/office/drawing/2014/main" id="{C2733BC3-4120-4936-95B3-9F7C4F451B47}"/>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102" name="Text Box 15">
          <a:extLst>
            <a:ext uri="{FF2B5EF4-FFF2-40B4-BE49-F238E27FC236}">
              <a16:creationId xmlns:a16="http://schemas.microsoft.com/office/drawing/2014/main" id="{7700A47A-FCD5-4346-80E2-807E79FBE4EA}"/>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103" name="Text Box 15">
          <a:extLst>
            <a:ext uri="{FF2B5EF4-FFF2-40B4-BE49-F238E27FC236}">
              <a16:creationId xmlns:a16="http://schemas.microsoft.com/office/drawing/2014/main" id="{11769697-5EF6-470B-84C2-CAE8D9758C13}"/>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104" name="Text Box 15">
          <a:extLst>
            <a:ext uri="{FF2B5EF4-FFF2-40B4-BE49-F238E27FC236}">
              <a16:creationId xmlns:a16="http://schemas.microsoft.com/office/drawing/2014/main" id="{E9BD8169-3604-440F-AA2A-5257E57457A4}"/>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105" name="Text Box 15">
          <a:extLst>
            <a:ext uri="{FF2B5EF4-FFF2-40B4-BE49-F238E27FC236}">
              <a16:creationId xmlns:a16="http://schemas.microsoft.com/office/drawing/2014/main" id="{68F16086-D96A-476A-AED0-B57A3E052A62}"/>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106" name="Text Box 15">
          <a:extLst>
            <a:ext uri="{FF2B5EF4-FFF2-40B4-BE49-F238E27FC236}">
              <a16:creationId xmlns:a16="http://schemas.microsoft.com/office/drawing/2014/main" id="{2D8A5B77-5A7E-4436-B160-B6509C84CE57}"/>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107" name="Text Box 15">
          <a:extLst>
            <a:ext uri="{FF2B5EF4-FFF2-40B4-BE49-F238E27FC236}">
              <a16:creationId xmlns:a16="http://schemas.microsoft.com/office/drawing/2014/main" id="{2403E6A3-13FF-4980-818B-03850F4A7B31}"/>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108" name="Text Box 15">
          <a:extLst>
            <a:ext uri="{FF2B5EF4-FFF2-40B4-BE49-F238E27FC236}">
              <a16:creationId xmlns:a16="http://schemas.microsoft.com/office/drawing/2014/main" id="{A7A44986-A395-41DA-9848-771AB73966F3}"/>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109" name="Text Box 15">
          <a:extLst>
            <a:ext uri="{FF2B5EF4-FFF2-40B4-BE49-F238E27FC236}">
              <a16:creationId xmlns:a16="http://schemas.microsoft.com/office/drawing/2014/main" id="{7E1CF659-FCCE-4FAA-BBEC-5D1AF5F90057}"/>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110" name="Text Box 15">
          <a:extLst>
            <a:ext uri="{FF2B5EF4-FFF2-40B4-BE49-F238E27FC236}">
              <a16:creationId xmlns:a16="http://schemas.microsoft.com/office/drawing/2014/main" id="{2EFB50EC-C252-415A-9A2C-291E11A8D818}"/>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111" name="Text Box 15">
          <a:extLst>
            <a:ext uri="{FF2B5EF4-FFF2-40B4-BE49-F238E27FC236}">
              <a16:creationId xmlns:a16="http://schemas.microsoft.com/office/drawing/2014/main" id="{1F897697-3331-4F74-B1FD-B8E3A11B9257}"/>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112" name="Text Box 15">
          <a:extLst>
            <a:ext uri="{FF2B5EF4-FFF2-40B4-BE49-F238E27FC236}">
              <a16:creationId xmlns:a16="http://schemas.microsoft.com/office/drawing/2014/main" id="{6D3CA386-F9D3-44DC-9AD7-18C4E881948B}"/>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113" name="Text Box 15">
          <a:extLst>
            <a:ext uri="{FF2B5EF4-FFF2-40B4-BE49-F238E27FC236}">
              <a16:creationId xmlns:a16="http://schemas.microsoft.com/office/drawing/2014/main" id="{68470E01-916D-4874-BB82-9E9CFD7E125B}"/>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114" name="Text Box 15">
          <a:extLst>
            <a:ext uri="{FF2B5EF4-FFF2-40B4-BE49-F238E27FC236}">
              <a16:creationId xmlns:a16="http://schemas.microsoft.com/office/drawing/2014/main" id="{91E9D2A6-191F-4ACE-8CEC-F20F4839896C}"/>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115" name="Text Box 15">
          <a:extLst>
            <a:ext uri="{FF2B5EF4-FFF2-40B4-BE49-F238E27FC236}">
              <a16:creationId xmlns:a16="http://schemas.microsoft.com/office/drawing/2014/main" id="{1475C8A0-3B9F-4D40-8B3B-9AF4BC370ADB}"/>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116" name="Text Box 15">
          <a:extLst>
            <a:ext uri="{FF2B5EF4-FFF2-40B4-BE49-F238E27FC236}">
              <a16:creationId xmlns:a16="http://schemas.microsoft.com/office/drawing/2014/main" id="{CBA91804-4968-4982-8726-AF8411655CF5}"/>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117" name="Text Box 15">
          <a:extLst>
            <a:ext uri="{FF2B5EF4-FFF2-40B4-BE49-F238E27FC236}">
              <a16:creationId xmlns:a16="http://schemas.microsoft.com/office/drawing/2014/main" id="{0E33DE09-87D3-4815-AFF5-A995168AD667}"/>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118" name="Text Box 15">
          <a:extLst>
            <a:ext uri="{FF2B5EF4-FFF2-40B4-BE49-F238E27FC236}">
              <a16:creationId xmlns:a16="http://schemas.microsoft.com/office/drawing/2014/main" id="{9E08C3DF-7294-4C9A-AC28-933C7323EC07}"/>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119" name="Text Box 15">
          <a:extLst>
            <a:ext uri="{FF2B5EF4-FFF2-40B4-BE49-F238E27FC236}">
              <a16:creationId xmlns:a16="http://schemas.microsoft.com/office/drawing/2014/main" id="{F1F2AB81-421C-4998-960D-85A2883CF32C}"/>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120" name="Text Box 15">
          <a:extLst>
            <a:ext uri="{FF2B5EF4-FFF2-40B4-BE49-F238E27FC236}">
              <a16:creationId xmlns:a16="http://schemas.microsoft.com/office/drawing/2014/main" id="{1EEB5BC0-EC24-4F64-9067-1014B26D5B3D}"/>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121" name="Text Box 15">
          <a:extLst>
            <a:ext uri="{FF2B5EF4-FFF2-40B4-BE49-F238E27FC236}">
              <a16:creationId xmlns:a16="http://schemas.microsoft.com/office/drawing/2014/main" id="{BF8142D8-CF69-4029-B3AE-CACD4C7D3C3F}"/>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122" name="Text Box 15">
          <a:extLst>
            <a:ext uri="{FF2B5EF4-FFF2-40B4-BE49-F238E27FC236}">
              <a16:creationId xmlns:a16="http://schemas.microsoft.com/office/drawing/2014/main" id="{CC347AD3-359F-40D2-B847-E9DBB7E0BBB4}"/>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123" name="Text Box 15">
          <a:extLst>
            <a:ext uri="{FF2B5EF4-FFF2-40B4-BE49-F238E27FC236}">
              <a16:creationId xmlns:a16="http://schemas.microsoft.com/office/drawing/2014/main" id="{F0A31125-A520-4829-A82F-23BAE3EA2C9F}"/>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124" name="Text Box 15">
          <a:extLst>
            <a:ext uri="{FF2B5EF4-FFF2-40B4-BE49-F238E27FC236}">
              <a16:creationId xmlns:a16="http://schemas.microsoft.com/office/drawing/2014/main" id="{B048F785-94BB-49C0-9495-B14EEB57F6A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125" name="Text Box 15">
          <a:extLst>
            <a:ext uri="{FF2B5EF4-FFF2-40B4-BE49-F238E27FC236}">
              <a16:creationId xmlns:a16="http://schemas.microsoft.com/office/drawing/2014/main" id="{8DF9FEBE-0792-4078-B3F5-DF0010A46EE8}"/>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126" name="Text Box 15">
          <a:extLst>
            <a:ext uri="{FF2B5EF4-FFF2-40B4-BE49-F238E27FC236}">
              <a16:creationId xmlns:a16="http://schemas.microsoft.com/office/drawing/2014/main" id="{6F46A3DC-A5F4-45CF-8BEB-518D545113B4}"/>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127" name="Text Box 15">
          <a:extLst>
            <a:ext uri="{FF2B5EF4-FFF2-40B4-BE49-F238E27FC236}">
              <a16:creationId xmlns:a16="http://schemas.microsoft.com/office/drawing/2014/main" id="{ACC001EA-664A-4D9F-8924-DF227966744C}"/>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128" name="Text Box 15">
          <a:extLst>
            <a:ext uri="{FF2B5EF4-FFF2-40B4-BE49-F238E27FC236}">
              <a16:creationId xmlns:a16="http://schemas.microsoft.com/office/drawing/2014/main" id="{CDF37E6D-3A88-4CCF-AB9B-9E5FF8B6FEFB}"/>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129" name="Text Box 15">
          <a:extLst>
            <a:ext uri="{FF2B5EF4-FFF2-40B4-BE49-F238E27FC236}">
              <a16:creationId xmlns:a16="http://schemas.microsoft.com/office/drawing/2014/main" id="{EBDF6B3A-E4DA-486C-B52E-5E5164B6FBC8}"/>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130" name="Text Box 15">
          <a:extLst>
            <a:ext uri="{FF2B5EF4-FFF2-40B4-BE49-F238E27FC236}">
              <a16:creationId xmlns:a16="http://schemas.microsoft.com/office/drawing/2014/main" id="{54921AFD-6E64-4974-9D91-BF938B8FB09D}"/>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131" name="Text Box 15">
          <a:extLst>
            <a:ext uri="{FF2B5EF4-FFF2-40B4-BE49-F238E27FC236}">
              <a16:creationId xmlns:a16="http://schemas.microsoft.com/office/drawing/2014/main" id="{DE9A8FBE-B884-42AE-9B64-A4DCC55498D2}"/>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132" name="Text Box 15">
          <a:extLst>
            <a:ext uri="{FF2B5EF4-FFF2-40B4-BE49-F238E27FC236}">
              <a16:creationId xmlns:a16="http://schemas.microsoft.com/office/drawing/2014/main" id="{2214BD36-5170-40C1-BF87-1782E98939B2}"/>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133" name="Text Box 15">
          <a:extLst>
            <a:ext uri="{FF2B5EF4-FFF2-40B4-BE49-F238E27FC236}">
              <a16:creationId xmlns:a16="http://schemas.microsoft.com/office/drawing/2014/main" id="{A2A3AD60-1D81-412E-8B08-F9B313493ED4}"/>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134" name="Text Box 15">
          <a:extLst>
            <a:ext uri="{FF2B5EF4-FFF2-40B4-BE49-F238E27FC236}">
              <a16:creationId xmlns:a16="http://schemas.microsoft.com/office/drawing/2014/main" id="{7178BD56-9A8F-4655-83E1-638C7A071CB5}"/>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135" name="Text Box 15">
          <a:extLst>
            <a:ext uri="{FF2B5EF4-FFF2-40B4-BE49-F238E27FC236}">
              <a16:creationId xmlns:a16="http://schemas.microsoft.com/office/drawing/2014/main" id="{D2B92741-C8A8-448F-BF66-AF3992FEDD2A}"/>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136" name="Text Box 15">
          <a:extLst>
            <a:ext uri="{FF2B5EF4-FFF2-40B4-BE49-F238E27FC236}">
              <a16:creationId xmlns:a16="http://schemas.microsoft.com/office/drawing/2014/main" id="{4B46A866-816D-4A59-A471-4D37DC8B3AAF}"/>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137" name="Text Box 15">
          <a:extLst>
            <a:ext uri="{FF2B5EF4-FFF2-40B4-BE49-F238E27FC236}">
              <a16:creationId xmlns:a16="http://schemas.microsoft.com/office/drawing/2014/main" id="{16EFC90B-58B2-4D79-B0AB-A6F70C82E341}"/>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138" name="Text Box 15">
          <a:extLst>
            <a:ext uri="{FF2B5EF4-FFF2-40B4-BE49-F238E27FC236}">
              <a16:creationId xmlns:a16="http://schemas.microsoft.com/office/drawing/2014/main" id="{B23EA147-E7FD-48B5-8B57-F8AB5E1B17A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139" name="Text Box 15">
          <a:extLst>
            <a:ext uri="{FF2B5EF4-FFF2-40B4-BE49-F238E27FC236}">
              <a16:creationId xmlns:a16="http://schemas.microsoft.com/office/drawing/2014/main" id="{645C6D99-E1F5-4BEE-A3A6-AF745E8019AF}"/>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140" name="Text Box 15">
          <a:extLst>
            <a:ext uri="{FF2B5EF4-FFF2-40B4-BE49-F238E27FC236}">
              <a16:creationId xmlns:a16="http://schemas.microsoft.com/office/drawing/2014/main" id="{0799DFE0-76DB-4F65-AAC4-15E01E17A60B}"/>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141" name="Text Box 15">
          <a:extLst>
            <a:ext uri="{FF2B5EF4-FFF2-40B4-BE49-F238E27FC236}">
              <a16:creationId xmlns:a16="http://schemas.microsoft.com/office/drawing/2014/main" id="{58F1E652-7297-403E-BEB0-E35874EA4FA8}"/>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142" name="Text Box 15">
          <a:extLst>
            <a:ext uri="{FF2B5EF4-FFF2-40B4-BE49-F238E27FC236}">
              <a16:creationId xmlns:a16="http://schemas.microsoft.com/office/drawing/2014/main" id="{FD032BF4-0444-43C9-992C-928EDBE4A8BE}"/>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143" name="Text Box 15">
          <a:extLst>
            <a:ext uri="{FF2B5EF4-FFF2-40B4-BE49-F238E27FC236}">
              <a16:creationId xmlns:a16="http://schemas.microsoft.com/office/drawing/2014/main" id="{BF8FF216-8AA3-4DA5-8120-904058FF7B2E}"/>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144" name="Text Box 15">
          <a:extLst>
            <a:ext uri="{FF2B5EF4-FFF2-40B4-BE49-F238E27FC236}">
              <a16:creationId xmlns:a16="http://schemas.microsoft.com/office/drawing/2014/main" id="{ECCA2BB7-70AF-4CF4-9276-D0531E6685C1}"/>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145" name="Text Box 15">
          <a:extLst>
            <a:ext uri="{FF2B5EF4-FFF2-40B4-BE49-F238E27FC236}">
              <a16:creationId xmlns:a16="http://schemas.microsoft.com/office/drawing/2014/main" id="{5585B11B-E37C-44FB-92ED-E8DFF83D4846}"/>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146" name="Text Box 15">
          <a:extLst>
            <a:ext uri="{FF2B5EF4-FFF2-40B4-BE49-F238E27FC236}">
              <a16:creationId xmlns:a16="http://schemas.microsoft.com/office/drawing/2014/main" id="{B9FF6B86-79AF-47ED-BF6A-54C5DC17E7F2}"/>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147" name="Text Box 15">
          <a:extLst>
            <a:ext uri="{FF2B5EF4-FFF2-40B4-BE49-F238E27FC236}">
              <a16:creationId xmlns:a16="http://schemas.microsoft.com/office/drawing/2014/main" id="{D9177D5C-9359-4C86-BB71-4BA628BC63D9}"/>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148" name="Text Box 15">
          <a:extLst>
            <a:ext uri="{FF2B5EF4-FFF2-40B4-BE49-F238E27FC236}">
              <a16:creationId xmlns:a16="http://schemas.microsoft.com/office/drawing/2014/main" id="{E12306E7-3B00-44EF-90E2-80A9913F729F}"/>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149" name="Text Box 15">
          <a:extLst>
            <a:ext uri="{FF2B5EF4-FFF2-40B4-BE49-F238E27FC236}">
              <a16:creationId xmlns:a16="http://schemas.microsoft.com/office/drawing/2014/main" id="{5822CBA8-FB3C-469D-9FF5-A4D2D717426E}"/>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150" name="Text Box 15">
          <a:extLst>
            <a:ext uri="{FF2B5EF4-FFF2-40B4-BE49-F238E27FC236}">
              <a16:creationId xmlns:a16="http://schemas.microsoft.com/office/drawing/2014/main" id="{2E5BACEF-49A2-4921-9DAC-EEAD3BCF35EE}"/>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151" name="Text Box 15">
          <a:extLst>
            <a:ext uri="{FF2B5EF4-FFF2-40B4-BE49-F238E27FC236}">
              <a16:creationId xmlns:a16="http://schemas.microsoft.com/office/drawing/2014/main" id="{14E60BB1-7CD8-4BFA-A963-33B572582277}"/>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152" name="Text Box 15">
          <a:extLst>
            <a:ext uri="{FF2B5EF4-FFF2-40B4-BE49-F238E27FC236}">
              <a16:creationId xmlns:a16="http://schemas.microsoft.com/office/drawing/2014/main" id="{19E34E6C-96EF-43D8-958F-BDCC4F8CFFBE}"/>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153" name="Text Box 15">
          <a:extLst>
            <a:ext uri="{FF2B5EF4-FFF2-40B4-BE49-F238E27FC236}">
              <a16:creationId xmlns:a16="http://schemas.microsoft.com/office/drawing/2014/main" id="{D5CF68C7-82DF-4502-82D3-3F06BA206649}"/>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154" name="Text Box 15">
          <a:extLst>
            <a:ext uri="{FF2B5EF4-FFF2-40B4-BE49-F238E27FC236}">
              <a16:creationId xmlns:a16="http://schemas.microsoft.com/office/drawing/2014/main" id="{15539B4D-0CC4-4681-97B7-BA8A3A0370A7}"/>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155" name="Text Box 15">
          <a:extLst>
            <a:ext uri="{FF2B5EF4-FFF2-40B4-BE49-F238E27FC236}">
              <a16:creationId xmlns:a16="http://schemas.microsoft.com/office/drawing/2014/main" id="{978595C7-26C4-4B99-9D23-F07138556D39}"/>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156" name="Text Box 15">
          <a:extLst>
            <a:ext uri="{FF2B5EF4-FFF2-40B4-BE49-F238E27FC236}">
              <a16:creationId xmlns:a16="http://schemas.microsoft.com/office/drawing/2014/main" id="{1CC5EBA5-E798-4321-9AC8-7FBEBD88AF44}"/>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157" name="Text Box 15">
          <a:extLst>
            <a:ext uri="{FF2B5EF4-FFF2-40B4-BE49-F238E27FC236}">
              <a16:creationId xmlns:a16="http://schemas.microsoft.com/office/drawing/2014/main" id="{62269880-C75C-4E05-8C43-427BD7E35D73}"/>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158" name="Text Box 15">
          <a:extLst>
            <a:ext uri="{FF2B5EF4-FFF2-40B4-BE49-F238E27FC236}">
              <a16:creationId xmlns:a16="http://schemas.microsoft.com/office/drawing/2014/main" id="{BF04E7E8-3201-4C0B-A192-358F45FA015B}"/>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159" name="Text Box 15">
          <a:extLst>
            <a:ext uri="{FF2B5EF4-FFF2-40B4-BE49-F238E27FC236}">
              <a16:creationId xmlns:a16="http://schemas.microsoft.com/office/drawing/2014/main" id="{7131E7F9-FE33-4069-A934-C661582ECDC7}"/>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160" name="Text Box 15">
          <a:extLst>
            <a:ext uri="{FF2B5EF4-FFF2-40B4-BE49-F238E27FC236}">
              <a16:creationId xmlns:a16="http://schemas.microsoft.com/office/drawing/2014/main" id="{D150579F-F400-460D-ACD8-B0C602024CCE}"/>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161" name="Text Box 15">
          <a:extLst>
            <a:ext uri="{FF2B5EF4-FFF2-40B4-BE49-F238E27FC236}">
              <a16:creationId xmlns:a16="http://schemas.microsoft.com/office/drawing/2014/main" id="{A9ADEF7B-2E47-4BCF-8B4C-D638FA15C237}"/>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162" name="Text Box 15">
          <a:extLst>
            <a:ext uri="{FF2B5EF4-FFF2-40B4-BE49-F238E27FC236}">
              <a16:creationId xmlns:a16="http://schemas.microsoft.com/office/drawing/2014/main" id="{A5FD03B3-EBFA-412E-A2E9-D353449332C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163" name="Text Box 15">
          <a:extLst>
            <a:ext uri="{FF2B5EF4-FFF2-40B4-BE49-F238E27FC236}">
              <a16:creationId xmlns:a16="http://schemas.microsoft.com/office/drawing/2014/main" id="{17C7A022-25EC-47F2-AA70-957710E232E5}"/>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165" name="Text Box 15">
          <a:extLst>
            <a:ext uri="{FF2B5EF4-FFF2-40B4-BE49-F238E27FC236}">
              <a16:creationId xmlns:a16="http://schemas.microsoft.com/office/drawing/2014/main" id="{C4ECBE14-3252-4FE0-91AD-DC7D36852229}"/>
            </a:ext>
          </a:extLst>
        </xdr:cNvPr>
        <xdr:cNvSpPr txBox="1">
          <a:spLocks noChangeArrowheads="1"/>
        </xdr:cNvSpPr>
      </xdr:nvSpPr>
      <xdr:spPr bwMode="auto">
        <a:xfrm>
          <a:off x="6655254" y="4813754"/>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166" name="Text Box 15">
          <a:extLst>
            <a:ext uri="{FF2B5EF4-FFF2-40B4-BE49-F238E27FC236}">
              <a16:creationId xmlns:a16="http://schemas.microsoft.com/office/drawing/2014/main" id="{30FAA4B3-B0BB-41A0-9971-4D91EDA44B3E}"/>
            </a:ext>
          </a:extLst>
        </xdr:cNvPr>
        <xdr:cNvSpPr txBox="1">
          <a:spLocks noChangeArrowheads="1"/>
        </xdr:cNvSpPr>
      </xdr:nvSpPr>
      <xdr:spPr bwMode="auto">
        <a:xfrm>
          <a:off x="6655254" y="50314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167" name="Text Box 15">
          <a:extLst>
            <a:ext uri="{FF2B5EF4-FFF2-40B4-BE49-F238E27FC236}">
              <a16:creationId xmlns:a16="http://schemas.microsoft.com/office/drawing/2014/main" id="{DD9EDE6F-25CC-40CC-9849-1816B37A3F6D}"/>
            </a:ext>
          </a:extLst>
        </xdr:cNvPr>
        <xdr:cNvSpPr txBox="1">
          <a:spLocks noChangeArrowheads="1"/>
        </xdr:cNvSpPr>
      </xdr:nvSpPr>
      <xdr:spPr bwMode="auto">
        <a:xfrm>
          <a:off x="6655254" y="50314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168" name="Text Box 15">
          <a:extLst>
            <a:ext uri="{FF2B5EF4-FFF2-40B4-BE49-F238E27FC236}">
              <a16:creationId xmlns:a16="http://schemas.microsoft.com/office/drawing/2014/main" id="{4A86288D-7745-45D1-99B0-B347994F82CB}"/>
            </a:ext>
          </a:extLst>
        </xdr:cNvPr>
        <xdr:cNvSpPr txBox="1">
          <a:spLocks noChangeArrowheads="1"/>
        </xdr:cNvSpPr>
      </xdr:nvSpPr>
      <xdr:spPr bwMode="auto">
        <a:xfrm>
          <a:off x="6655254" y="52219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169" name="Text Box 15">
          <a:extLst>
            <a:ext uri="{FF2B5EF4-FFF2-40B4-BE49-F238E27FC236}">
              <a16:creationId xmlns:a16="http://schemas.microsoft.com/office/drawing/2014/main" id="{1D36214F-E25A-4DB0-9B35-7CD4081E5FED}"/>
            </a:ext>
          </a:extLst>
        </xdr:cNvPr>
        <xdr:cNvSpPr txBox="1">
          <a:spLocks noChangeArrowheads="1"/>
        </xdr:cNvSpPr>
      </xdr:nvSpPr>
      <xdr:spPr bwMode="auto">
        <a:xfrm>
          <a:off x="6655254" y="52219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170" name="Text Box 15">
          <a:extLst>
            <a:ext uri="{FF2B5EF4-FFF2-40B4-BE49-F238E27FC236}">
              <a16:creationId xmlns:a16="http://schemas.microsoft.com/office/drawing/2014/main" id="{8BA7B960-170D-4799-8F8B-AA5CF3831028}"/>
            </a:ext>
          </a:extLst>
        </xdr:cNvPr>
        <xdr:cNvSpPr txBox="1">
          <a:spLocks noChangeArrowheads="1"/>
        </xdr:cNvSpPr>
      </xdr:nvSpPr>
      <xdr:spPr bwMode="auto">
        <a:xfrm>
          <a:off x="6655254" y="54124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171" name="Text Box 15">
          <a:extLst>
            <a:ext uri="{FF2B5EF4-FFF2-40B4-BE49-F238E27FC236}">
              <a16:creationId xmlns:a16="http://schemas.microsoft.com/office/drawing/2014/main" id="{D2473497-3D6E-462D-9FF8-7045A9C24690}"/>
            </a:ext>
          </a:extLst>
        </xdr:cNvPr>
        <xdr:cNvSpPr txBox="1">
          <a:spLocks noChangeArrowheads="1"/>
        </xdr:cNvSpPr>
      </xdr:nvSpPr>
      <xdr:spPr bwMode="auto">
        <a:xfrm>
          <a:off x="6655254" y="54124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172" name="Text Box 15">
          <a:extLst>
            <a:ext uri="{FF2B5EF4-FFF2-40B4-BE49-F238E27FC236}">
              <a16:creationId xmlns:a16="http://schemas.microsoft.com/office/drawing/2014/main" id="{EF40D65A-B4E6-4C75-A5B1-B477DD55C162}"/>
            </a:ext>
          </a:extLst>
        </xdr:cNvPr>
        <xdr:cNvSpPr txBox="1">
          <a:spLocks noChangeArrowheads="1"/>
        </xdr:cNvSpPr>
      </xdr:nvSpPr>
      <xdr:spPr bwMode="auto">
        <a:xfrm>
          <a:off x="6655254" y="5415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173" name="Text Box 15">
          <a:extLst>
            <a:ext uri="{FF2B5EF4-FFF2-40B4-BE49-F238E27FC236}">
              <a16:creationId xmlns:a16="http://schemas.microsoft.com/office/drawing/2014/main" id="{32CC90D1-1C06-4063-AFC1-34734D88507F}"/>
            </a:ext>
          </a:extLst>
        </xdr:cNvPr>
        <xdr:cNvSpPr txBox="1">
          <a:spLocks noChangeArrowheads="1"/>
        </xdr:cNvSpPr>
      </xdr:nvSpPr>
      <xdr:spPr bwMode="auto">
        <a:xfrm>
          <a:off x="6655254" y="5415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174" name="Text Box 15">
          <a:extLst>
            <a:ext uri="{FF2B5EF4-FFF2-40B4-BE49-F238E27FC236}">
              <a16:creationId xmlns:a16="http://schemas.microsoft.com/office/drawing/2014/main" id="{95FC5DD0-5B92-40CC-93C9-2CD1B599EE87}"/>
            </a:ext>
          </a:extLst>
        </xdr:cNvPr>
        <xdr:cNvSpPr txBox="1">
          <a:spLocks noChangeArrowheads="1"/>
        </xdr:cNvSpPr>
      </xdr:nvSpPr>
      <xdr:spPr bwMode="auto">
        <a:xfrm>
          <a:off x="6655254" y="5415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175" name="Text Box 15">
          <a:extLst>
            <a:ext uri="{FF2B5EF4-FFF2-40B4-BE49-F238E27FC236}">
              <a16:creationId xmlns:a16="http://schemas.microsoft.com/office/drawing/2014/main" id="{E9EAB800-9248-4783-989F-6B9F4B6FF762}"/>
            </a:ext>
          </a:extLst>
        </xdr:cNvPr>
        <xdr:cNvSpPr txBox="1">
          <a:spLocks noChangeArrowheads="1"/>
        </xdr:cNvSpPr>
      </xdr:nvSpPr>
      <xdr:spPr bwMode="auto">
        <a:xfrm>
          <a:off x="6655254" y="5415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176" name="Text Box 15">
          <a:extLst>
            <a:ext uri="{FF2B5EF4-FFF2-40B4-BE49-F238E27FC236}">
              <a16:creationId xmlns:a16="http://schemas.microsoft.com/office/drawing/2014/main" id="{D4238DE7-35E5-4807-97C5-13995576DC9E}"/>
            </a:ext>
          </a:extLst>
        </xdr:cNvPr>
        <xdr:cNvSpPr txBox="1">
          <a:spLocks noChangeArrowheads="1"/>
        </xdr:cNvSpPr>
      </xdr:nvSpPr>
      <xdr:spPr bwMode="auto">
        <a:xfrm>
          <a:off x="6655254" y="5415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177" name="Text Box 15">
          <a:extLst>
            <a:ext uri="{FF2B5EF4-FFF2-40B4-BE49-F238E27FC236}">
              <a16:creationId xmlns:a16="http://schemas.microsoft.com/office/drawing/2014/main" id="{31785EB6-E867-438B-9ED9-72A41022ECC5}"/>
            </a:ext>
          </a:extLst>
        </xdr:cNvPr>
        <xdr:cNvSpPr txBox="1">
          <a:spLocks noChangeArrowheads="1"/>
        </xdr:cNvSpPr>
      </xdr:nvSpPr>
      <xdr:spPr bwMode="auto">
        <a:xfrm>
          <a:off x="6655254" y="5415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178" name="Text Box 15">
          <a:extLst>
            <a:ext uri="{FF2B5EF4-FFF2-40B4-BE49-F238E27FC236}">
              <a16:creationId xmlns:a16="http://schemas.microsoft.com/office/drawing/2014/main" id="{F520EFF3-6732-4F06-B383-2387CF492352}"/>
            </a:ext>
          </a:extLst>
        </xdr:cNvPr>
        <xdr:cNvSpPr txBox="1">
          <a:spLocks noChangeArrowheads="1"/>
        </xdr:cNvSpPr>
      </xdr:nvSpPr>
      <xdr:spPr bwMode="auto">
        <a:xfrm>
          <a:off x="6655254" y="5415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xdr:row>
      <xdr:rowOff>0</xdr:rowOff>
    </xdr:from>
    <xdr:ext cx="95250" cy="171450"/>
    <xdr:sp macro="" textlink="">
      <xdr:nvSpPr>
        <xdr:cNvPr id="1179" name="Text Box 16">
          <a:extLst>
            <a:ext uri="{FF2B5EF4-FFF2-40B4-BE49-F238E27FC236}">
              <a16:creationId xmlns:a16="http://schemas.microsoft.com/office/drawing/2014/main" id="{EF0DFD27-4584-4B48-ABB5-34E5BD5CF377}"/>
            </a:ext>
          </a:extLst>
        </xdr:cNvPr>
        <xdr:cNvSpPr txBox="1">
          <a:spLocks noChangeArrowheads="1"/>
        </xdr:cNvSpPr>
      </xdr:nvSpPr>
      <xdr:spPr bwMode="auto">
        <a:xfrm>
          <a:off x="6655254" y="39551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171450"/>
    <xdr:sp macro="" textlink="">
      <xdr:nvSpPr>
        <xdr:cNvPr id="1184" name="Text Box 16">
          <a:extLst>
            <a:ext uri="{FF2B5EF4-FFF2-40B4-BE49-F238E27FC236}">
              <a16:creationId xmlns:a16="http://schemas.microsoft.com/office/drawing/2014/main" id="{9FA899A6-F63B-41AE-9416-7C6E4AFAC352}"/>
            </a:ext>
          </a:extLst>
        </xdr:cNvPr>
        <xdr:cNvSpPr txBox="1">
          <a:spLocks noChangeArrowheads="1"/>
        </xdr:cNvSpPr>
      </xdr:nvSpPr>
      <xdr:spPr bwMode="auto">
        <a:xfrm>
          <a:off x="6655254" y="4308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171450"/>
    <xdr:sp macro="" textlink="">
      <xdr:nvSpPr>
        <xdr:cNvPr id="1185" name="Text Box 17">
          <a:extLst>
            <a:ext uri="{FF2B5EF4-FFF2-40B4-BE49-F238E27FC236}">
              <a16:creationId xmlns:a16="http://schemas.microsoft.com/office/drawing/2014/main" id="{8CC6A846-1350-4112-A777-0F72321BF297}"/>
            </a:ext>
          </a:extLst>
        </xdr:cNvPr>
        <xdr:cNvSpPr txBox="1">
          <a:spLocks noChangeArrowheads="1"/>
        </xdr:cNvSpPr>
      </xdr:nvSpPr>
      <xdr:spPr bwMode="auto">
        <a:xfrm>
          <a:off x="6655254" y="4308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171450"/>
    <xdr:sp macro="" textlink="">
      <xdr:nvSpPr>
        <xdr:cNvPr id="1186" name="Text Box 18">
          <a:extLst>
            <a:ext uri="{FF2B5EF4-FFF2-40B4-BE49-F238E27FC236}">
              <a16:creationId xmlns:a16="http://schemas.microsoft.com/office/drawing/2014/main" id="{3EB8EFF2-39AF-40F9-BB94-8152C605CC41}"/>
            </a:ext>
          </a:extLst>
        </xdr:cNvPr>
        <xdr:cNvSpPr txBox="1">
          <a:spLocks noChangeArrowheads="1"/>
        </xdr:cNvSpPr>
      </xdr:nvSpPr>
      <xdr:spPr bwMode="auto">
        <a:xfrm>
          <a:off x="6655254" y="4308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171450"/>
    <xdr:sp macro="" textlink="">
      <xdr:nvSpPr>
        <xdr:cNvPr id="1187" name="Text Box 19">
          <a:extLst>
            <a:ext uri="{FF2B5EF4-FFF2-40B4-BE49-F238E27FC236}">
              <a16:creationId xmlns:a16="http://schemas.microsoft.com/office/drawing/2014/main" id="{8958E14D-51EA-4C0E-BA9E-84B47A541567}"/>
            </a:ext>
          </a:extLst>
        </xdr:cNvPr>
        <xdr:cNvSpPr txBox="1">
          <a:spLocks noChangeArrowheads="1"/>
        </xdr:cNvSpPr>
      </xdr:nvSpPr>
      <xdr:spPr bwMode="auto">
        <a:xfrm>
          <a:off x="6655254" y="4308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188" name="Text Box 15">
          <a:extLst>
            <a:ext uri="{FF2B5EF4-FFF2-40B4-BE49-F238E27FC236}">
              <a16:creationId xmlns:a16="http://schemas.microsoft.com/office/drawing/2014/main" id="{B5097039-8BBF-4775-B84B-3B006A724615}"/>
            </a:ext>
          </a:extLst>
        </xdr:cNvPr>
        <xdr:cNvSpPr txBox="1">
          <a:spLocks noChangeArrowheads="1"/>
        </xdr:cNvSpPr>
      </xdr:nvSpPr>
      <xdr:spPr bwMode="auto">
        <a:xfrm>
          <a:off x="6655254" y="4813754"/>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189" name="Text Box 15">
          <a:extLst>
            <a:ext uri="{FF2B5EF4-FFF2-40B4-BE49-F238E27FC236}">
              <a16:creationId xmlns:a16="http://schemas.microsoft.com/office/drawing/2014/main" id="{7D2D6551-8F95-43A4-998B-760264B83A46}"/>
            </a:ext>
          </a:extLst>
        </xdr:cNvPr>
        <xdr:cNvSpPr txBox="1">
          <a:spLocks noChangeArrowheads="1"/>
        </xdr:cNvSpPr>
      </xdr:nvSpPr>
      <xdr:spPr bwMode="auto">
        <a:xfrm>
          <a:off x="6655254" y="56029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171450"/>
    <xdr:sp macro="" textlink="">
      <xdr:nvSpPr>
        <xdr:cNvPr id="1191" name="Text Box 16">
          <a:extLst>
            <a:ext uri="{FF2B5EF4-FFF2-40B4-BE49-F238E27FC236}">
              <a16:creationId xmlns:a16="http://schemas.microsoft.com/office/drawing/2014/main" id="{F5E015B6-2685-4659-BBC7-CD11DADD7CB7}"/>
            </a:ext>
          </a:extLst>
        </xdr:cNvPr>
        <xdr:cNvSpPr txBox="1">
          <a:spLocks noChangeArrowheads="1"/>
        </xdr:cNvSpPr>
      </xdr:nvSpPr>
      <xdr:spPr bwMode="auto">
        <a:xfrm>
          <a:off x="3079750"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171450"/>
    <xdr:sp macro="" textlink="">
      <xdr:nvSpPr>
        <xdr:cNvPr id="1192" name="Text Box 17">
          <a:extLst>
            <a:ext uri="{FF2B5EF4-FFF2-40B4-BE49-F238E27FC236}">
              <a16:creationId xmlns:a16="http://schemas.microsoft.com/office/drawing/2014/main" id="{BA07460D-6677-4500-81AE-49833B66D961}"/>
            </a:ext>
          </a:extLst>
        </xdr:cNvPr>
        <xdr:cNvSpPr txBox="1">
          <a:spLocks noChangeArrowheads="1"/>
        </xdr:cNvSpPr>
      </xdr:nvSpPr>
      <xdr:spPr bwMode="auto">
        <a:xfrm>
          <a:off x="3079750"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171450"/>
    <xdr:sp macro="" textlink="">
      <xdr:nvSpPr>
        <xdr:cNvPr id="1193" name="Text Box 18">
          <a:extLst>
            <a:ext uri="{FF2B5EF4-FFF2-40B4-BE49-F238E27FC236}">
              <a16:creationId xmlns:a16="http://schemas.microsoft.com/office/drawing/2014/main" id="{8701CAA4-9777-459F-A885-808F70E83C2D}"/>
            </a:ext>
          </a:extLst>
        </xdr:cNvPr>
        <xdr:cNvSpPr txBox="1">
          <a:spLocks noChangeArrowheads="1"/>
        </xdr:cNvSpPr>
      </xdr:nvSpPr>
      <xdr:spPr bwMode="auto">
        <a:xfrm>
          <a:off x="3079750"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171450"/>
    <xdr:sp macro="" textlink="">
      <xdr:nvSpPr>
        <xdr:cNvPr id="1194" name="Text Box 19">
          <a:extLst>
            <a:ext uri="{FF2B5EF4-FFF2-40B4-BE49-F238E27FC236}">
              <a16:creationId xmlns:a16="http://schemas.microsoft.com/office/drawing/2014/main" id="{B5F8E599-4DD0-447C-888F-29E8A2A813C1}"/>
            </a:ext>
          </a:extLst>
        </xdr:cNvPr>
        <xdr:cNvSpPr txBox="1">
          <a:spLocks noChangeArrowheads="1"/>
        </xdr:cNvSpPr>
      </xdr:nvSpPr>
      <xdr:spPr bwMode="auto">
        <a:xfrm>
          <a:off x="3079750"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435713"/>
    <xdr:sp macro="" textlink="">
      <xdr:nvSpPr>
        <xdr:cNvPr id="1195" name="Text Box 15">
          <a:extLst>
            <a:ext uri="{FF2B5EF4-FFF2-40B4-BE49-F238E27FC236}">
              <a16:creationId xmlns:a16="http://schemas.microsoft.com/office/drawing/2014/main" id="{F210B150-3403-40FD-92D9-0F6559C580E3}"/>
            </a:ext>
          </a:extLst>
        </xdr:cNvPr>
        <xdr:cNvSpPr txBox="1">
          <a:spLocks noChangeArrowheads="1"/>
        </xdr:cNvSpPr>
      </xdr:nvSpPr>
      <xdr:spPr bwMode="auto">
        <a:xfrm>
          <a:off x="3079750" y="4479925"/>
          <a:ext cx="95250" cy="4357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171450"/>
    <xdr:sp macro="" textlink="">
      <xdr:nvSpPr>
        <xdr:cNvPr id="1196" name="Text Box 16">
          <a:extLst>
            <a:ext uri="{FF2B5EF4-FFF2-40B4-BE49-F238E27FC236}">
              <a16:creationId xmlns:a16="http://schemas.microsoft.com/office/drawing/2014/main" id="{810632F6-DE25-4FB3-9B92-0B873C71C50F}"/>
            </a:ext>
          </a:extLst>
        </xdr:cNvPr>
        <xdr:cNvSpPr txBox="1">
          <a:spLocks noChangeArrowheads="1"/>
        </xdr:cNvSpPr>
      </xdr:nvSpPr>
      <xdr:spPr bwMode="auto">
        <a:xfrm>
          <a:off x="307975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171450"/>
    <xdr:sp macro="" textlink="">
      <xdr:nvSpPr>
        <xdr:cNvPr id="1197" name="Text Box 17">
          <a:extLst>
            <a:ext uri="{FF2B5EF4-FFF2-40B4-BE49-F238E27FC236}">
              <a16:creationId xmlns:a16="http://schemas.microsoft.com/office/drawing/2014/main" id="{2B51B03E-5B1C-40CB-BDF9-2B73EB40AA11}"/>
            </a:ext>
          </a:extLst>
        </xdr:cNvPr>
        <xdr:cNvSpPr txBox="1">
          <a:spLocks noChangeArrowheads="1"/>
        </xdr:cNvSpPr>
      </xdr:nvSpPr>
      <xdr:spPr bwMode="auto">
        <a:xfrm>
          <a:off x="307975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171450"/>
    <xdr:sp macro="" textlink="">
      <xdr:nvSpPr>
        <xdr:cNvPr id="1198" name="Text Box 18">
          <a:extLst>
            <a:ext uri="{FF2B5EF4-FFF2-40B4-BE49-F238E27FC236}">
              <a16:creationId xmlns:a16="http://schemas.microsoft.com/office/drawing/2014/main" id="{F51F4477-0644-4457-83BA-8B54F1A06483}"/>
            </a:ext>
          </a:extLst>
        </xdr:cNvPr>
        <xdr:cNvSpPr txBox="1">
          <a:spLocks noChangeArrowheads="1"/>
        </xdr:cNvSpPr>
      </xdr:nvSpPr>
      <xdr:spPr bwMode="auto">
        <a:xfrm>
          <a:off x="307975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171450"/>
    <xdr:sp macro="" textlink="">
      <xdr:nvSpPr>
        <xdr:cNvPr id="1199" name="Text Box 19">
          <a:extLst>
            <a:ext uri="{FF2B5EF4-FFF2-40B4-BE49-F238E27FC236}">
              <a16:creationId xmlns:a16="http://schemas.microsoft.com/office/drawing/2014/main" id="{576CE2D9-A4BB-429F-918D-FA013111D680}"/>
            </a:ext>
          </a:extLst>
        </xdr:cNvPr>
        <xdr:cNvSpPr txBox="1">
          <a:spLocks noChangeArrowheads="1"/>
        </xdr:cNvSpPr>
      </xdr:nvSpPr>
      <xdr:spPr bwMode="auto">
        <a:xfrm>
          <a:off x="307975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1034143</xdr:colOff>
      <xdr:row>87</xdr:row>
      <xdr:rowOff>0</xdr:rowOff>
    </xdr:from>
    <xdr:ext cx="95250" cy="213632"/>
    <xdr:sp macro="" textlink="">
      <xdr:nvSpPr>
        <xdr:cNvPr id="1200" name="Text Box 15">
          <a:extLst>
            <a:ext uri="{FF2B5EF4-FFF2-40B4-BE49-F238E27FC236}">
              <a16:creationId xmlns:a16="http://schemas.microsoft.com/office/drawing/2014/main" id="{DC07CB1F-8C75-4E67-840E-C03B87F635F7}"/>
            </a:ext>
          </a:extLst>
        </xdr:cNvPr>
        <xdr:cNvSpPr txBox="1">
          <a:spLocks noChangeArrowheads="1"/>
        </xdr:cNvSpPr>
      </xdr:nvSpPr>
      <xdr:spPr bwMode="auto">
        <a:xfrm>
          <a:off x="3999593" y="48046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171450"/>
    <xdr:sp macro="" textlink="">
      <xdr:nvSpPr>
        <xdr:cNvPr id="1201" name="Text Box 16">
          <a:extLst>
            <a:ext uri="{FF2B5EF4-FFF2-40B4-BE49-F238E27FC236}">
              <a16:creationId xmlns:a16="http://schemas.microsoft.com/office/drawing/2014/main" id="{49AD467E-FFDB-46C6-AAEA-C69629B62624}"/>
            </a:ext>
          </a:extLst>
        </xdr:cNvPr>
        <xdr:cNvSpPr txBox="1">
          <a:spLocks noChangeArrowheads="1"/>
        </xdr:cNvSpPr>
      </xdr:nvSpPr>
      <xdr:spPr bwMode="auto">
        <a:xfrm>
          <a:off x="3079750" y="501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171450"/>
    <xdr:sp macro="" textlink="">
      <xdr:nvSpPr>
        <xdr:cNvPr id="1202" name="Text Box 17">
          <a:extLst>
            <a:ext uri="{FF2B5EF4-FFF2-40B4-BE49-F238E27FC236}">
              <a16:creationId xmlns:a16="http://schemas.microsoft.com/office/drawing/2014/main" id="{5580BFD5-EF7B-4D57-8C09-E96545D3BB17}"/>
            </a:ext>
          </a:extLst>
        </xdr:cNvPr>
        <xdr:cNvSpPr txBox="1">
          <a:spLocks noChangeArrowheads="1"/>
        </xdr:cNvSpPr>
      </xdr:nvSpPr>
      <xdr:spPr bwMode="auto">
        <a:xfrm>
          <a:off x="3079750" y="501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171450"/>
    <xdr:sp macro="" textlink="">
      <xdr:nvSpPr>
        <xdr:cNvPr id="1203" name="Text Box 18">
          <a:extLst>
            <a:ext uri="{FF2B5EF4-FFF2-40B4-BE49-F238E27FC236}">
              <a16:creationId xmlns:a16="http://schemas.microsoft.com/office/drawing/2014/main" id="{FF57D588-3408-441A-939E-CFAD6B57EC4E}"/>
            </a:ext>
          </a:extLst>
        </xdr:cNvPr>
        <xdr:cNvSpPr txBox="1">
          <a:spLocks noChangeArrowheads="1"/>
        </xdr:cNvSpPr>
      </xdr:nvSpPr>
      <xdr:spPr bwMode="auto">
        <a:xfrm>
          <a:off x="3079750" y="501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171450"/>
    <xdr:sp macro="" textlink="">
      <xdr:nvSpPr>
        <xdr:cNvPr id="1204" name="Text Box 19">
          <a:extLst>
            <a:ext uri="{FF2B5EF4-FFF2-40B4-BE49-F238E27FC236}">
              <a16:creationId xmlns:a16="http://schemas.microsoft.com/office/drawing/2014/main" id="{CDDDD99A-D610-4238-98E0-2481A568596B}"/>
            </a:ext>
          </a:extLst>
        </xdr:cNvPr>
        <xdr:cNvSpPr txBox="1">
          <a:spLocks noChangeArrowheads="1"/>
        </xdr:cNvSpPr>
      </xdr:nvSpPr>
      <xdr:spPr bwMode="auto">
        <a:xfrm>
          <a:off x="3079750" y="501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171450"/>
    <xdr:sp macro="" textlink="">
      <xdr:nvSpPr>
        <xdr:cNvPr id="1205" name="Text Box 16">
          <a:extLst>
            <a:ext uri="{FF2B5EF4-FFF2-40B4-BE49-F238E27FC236}">
              <a16:creationId xmlns:a16="http://schemas.microsoft.com/office/drawing/2014/main" id="{DA404171-279E-41AA-8B69-45953FD50D9F}"/>
            </a:ext>
          </a:extLst>
        </xdr:cNvPr>
        <xdr:cNvSpPr txBox="1">
          <a:spLocks noChangeArrowheads="1"/>
        </xdr:cNvSpPr>
      </xdr:nvSpPr>
      <xdr:spPr bwMode="auto">
        <a:xfrm>
          <a:off x="7585075"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171450"/>
    <xdr:sp macro="" textlink="">
      <xdr:nvSpPr>
        <xdr:cNvPr id="1206" name="Text Box 17">
          <a:extLst>
            <a:ext uri="{FF2B5EF4-FFF2-40B4-BE49-F238E27FC236}">
              <a16:creationId xmlns:a16="http://schemas.microsoft.com/office/drawing/2014/main" id="{BD8EA4B0-19B9-4067-9769-CA842CAD4588}"/>
            </a:ext>
          </a:extLst>
        </xdr:cNvPr>
        <xdr:cNvSpPr txBox="1">
          <a:spLocks noChangeArrowheads="1"/>
        </xdr:cNvSpPr>
      </xdr:nvSpPr>
      <xdr:spPr bwMode="auto">
        <a:xfrm>
          <a:off x="7585075"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171450"/>
    <xdr:sp macro="" textlink="">
      <xdr:nvSpPr>
        <xdr:cNvPr id="1207" name="Text Box 18">
          <a:extLst>
            <a:ext uri="{FF2B5EF4-FFF2-40B4-BE49-F238E27FC236}">
              <a16:creationId xmlns:a16="http://schemas.microsoft.com/office/drawing/2014/main" id="{3880985D-91B4-4869-9BEF-AACF0370E5C0}"/>
            </a:ext>
          </a:extLst>
        </xdr:cNvPr>
        <xdr:cNvSpPr txBox="1">
          <a:spLocks noChangeArrowheads="1"/>
        </xdr:cNvSpPr>
      </xdr:nvSpPr>
      <xdr:spPr bwMode="auto">
        <a:xfrm>
          <a:off x="7585075"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171450"/>
    <xdr:sp macro="" textlink="">
      <xdr:nvSpPr>
        <xdr:cNvPr id="1208" name="Text Box 19">
          <a:extLst>
            <a:ext uri="{FF2B5EF4-FFF2-40B4-BE49-F238E27FC236}">
              <a16:creationId xmlns:a16="http://schemas.microsoft.com/office/drawing/2014/main" id="{B8E10A15-9196-43D7-BC4D-94D413D0D320}"/>
            </a:ext>
          </a:extLst>
        </xdr:cNvPr>
        <xdr:cNvSpPr txBox="1">
          <a:spLocks noChangeArrowheads="1"/>
        </xdr:cNvSpPr>
      </xdr:nvSpPr>
      <xdr:spPr bwMode="auto">
        <a:xfrm>
          <a:off x="7585075"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442269"/>
    <xdr:sp macro="" textlink="">
      <xdr:nvSpPr>
        <xdr:cNvPr id="1209" name="Text Box 15">
          <a:extLst>
            <a:ext uri="{FF2B5EF4-FFF2-40B4-BE49-F238E27FC236}">
              <a16:creationId xmlns:a16="http://schemas.microsoft.com/office/drawing/2014/main" id="{126AD24F-DFE8-483E-B704-911259753522}"/>
            </a:ext>
          </a:extLst>
        </xdr:cNvPr>
        <xdr:cNvSpPr txBox="1">
          <a:spLocks noChangeArrowheads="1"/>
        </xdr:cNvSpPr>
      </xdr:nvSpPr>
      <xdr:spPr bwMode="auto">
        <a:xfrm>
          <a:off x="7585075" y="4479925"/>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171450"/>
    <xdr:sp macro="" textlink="">
      <xdr:nvSpPr>
        <xdr:cNvPr id="1210" name="Text Box 16">
          <a:extLst>
            <a:ext uri="{FF2B5EF4-FFF2-40B4-BE49-F238E27FC236}">
              <a16:creationId xmlns:a16="http://schemas.microsoft.com/office/drawing/2014/main" id="{E6B18F7C-932C-42D3-A980-FF323729BAB5}"/>
            </a:ext>
          </a:extLst>
        </xdr:cNvPr>
        <xdr:cNvSpPr txBox="1">
          <a:spLocks noChangeArrowheads="1"/>
        </xdr:cNvSpPr>
      </xdr:nvSpPr>
      <xdr:spPr bwMode="auto">
        <a:xfrm>
          <a:off x="7585075"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171450"/>
    <xdr:sp macro="" textlink="">
      <xdr:nvSpPr>
        <xdr:cNvPr id="1211" name="Text Box 17">
          <a:extLst>
            <a:ext uri="{FF2B5EF4-FFF2-40B4-BE49-F238E27FC236}">
              <a16:creationId xmlns:a16="http://schemas.microsoft.com/office/drawing/2014/main" id="{E7318D3A-A30F-4C55-861F-265F474DBB8F}"/>
            </a:ext>
          </a:extLst>
        </xdr:cNvPr>
        <xdr:cNvSpPr txBox="1">
          <a:spLocks noChangeArrowheads="1"/>
        </xdr:cNvSpPr>
      </xdr:nvSpPr>
      <xdr:spPr bwMode="auto">
        <a:xfrm>
          <a:off x="7585075"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171450"/>
    <xdr:sp macro="" textlink="">
      <xdr:nvSpPr>
        <xdr:cNvPr id="1212" name="Text Box 18">
          <a:extLst>
            <a:ext uri="{FF2B5EF4-FFF2-40B4-BE49-F238E27FC236}">
              <a16:creationId xmlns:a16="http://schemas.microsoft.com/office/drawing/2014/main" id="{4B6F9A9E-156D-4410-8AAE-8C36176D98AA}"/>
            </a:ext>
          </a:extLst>
        </xdr:cNvPr>
        <xdr:cNvSpPr txBox="1">
          <a:spLocks noChangeArrowheads="1"/>
        </xdr:cNvSpPr>
      </xdr:nvSpPr>
      <xdr:spPr bwMode="auto">
        <a:xfrm>
          <a:off x="7585075"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171450"/>
    <xdr:sp macro="" textlink="">
      <xdr:nvSpPr>
        <xdr:cNvPr id="1213" name="Text Box 19">
          <a:extLst>
            <a:ext uri="{FF2B5EF4-FFF2-40B4-BE49-F238E27FC236}">
              <a16:creationId xmlns:a16="http://schemas.microsoft.com/office/drawing/2014/main" id="{FA0C7531-F050-4481-B9E8-3B2F2A38A144}"/>
            </a:ext>
          </a:extLst>
        </xdr:cNvPr>
        <xdr:cNvSpPr txBox="1">
          <a:spLocks noChangeArrowheads="1"/>
        </xdr:cNvSpPr>
      </xdr:nvSpPr>
      <xdr:spPr bwMode="auto">
        <a:xfrm>
          <a:off x="7585075"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1214" name="Text Box 15">
          <a:extLst>
            <a:ext uri="{FF2B5EF4-FFF2-40B4-BE49-F238E27FC236}">
              <a16:creationId xmlns:a16="http://schemas.microsoft.com/office/drawing/2014/main" id="{3A05A8EE-0767-45A6-92AF-B759BC49C254}"/>
            </a:ext>
          </a:extLst>
        </xdr:cNvPr>
        <xdr:cNvSpPr txBox="1">
          <a:spLocks noChangeArrowheads="1"/>
        </xdr:cNvSpPr>
      </xdr:nvSpPr>
      <xdr:spPr bwMode="auto">
        <a:xfrm>
          <a:off x="7585075" y="49815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171450"/>
    <xdr:sp macro="" textlink="">
      <xdr:nvSpPr>
        <xdr:cNvPr id="1215" name="Text Box 16">
          <a:extLst>
            <a:ext uri="{FF2B5EF4-FFF2-40B4-BE49-F238E27FC236}">
              <a16:creationId xmlns:a16="http://schemas.microsoft.com/office/drawing/2014/main" id="{0E7369C3-AC1F-4E7C-BCEF-56C1343F2301}"/>
            </a:ext>
          </a:extLst>
        </xdr:cNvPr>
        <xdr:cNvSpPr txBox="1">
          <a:spLocks noChangeArrowheads="1"/>
        </xdr:cNvSpPr>
      </xdr:nvSpPr>
      <xdr:spPr bwMode="auto">
        <a:xfrm>
          <a:off x="7585075" y="501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171450"/>
    <xdr:sp macro="" textlink="">
      <xdr:nvSpPr>
        <xdr:cNvPr id="1216" name="Text Box 17">
          <a:extLst>
            <a:ext uri="{FF2B5EF4-FFF2-40B4-BE49-F238E27FC236}">
              <a16:creationId xmlns:a16="http://schemas.microsoft.com/office/drawing/2014/main" id="{2C231655-1730-4C9C-A555-667B4C718DAF}"/>
            </a:ext>
          </a:extLst>
        </xdr:cNvPr>
        <xdr:cNvSpPr txBox="1">
          <a:spLocks noChangeArrowheads="1"/>
        </xdr:cNvSpPr>
      </xdr:nvSpPr>
      <xdr:spPr bwMode="auto">
        <a:xfrm>
          <a:off x="7585075" y="501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171450"/>
    <xdr:sp macro="" textlink="">
      <xdr:nvSpPr>
        <xdr:cNvPr id="1217" name="Text Box 18">
          <a:extLst>
            <a:ext uri="{FF2B5EF4-FFF2-40B4-BE49-F238E27FC236}">
              <a16:creationId xmlns:a16="http://schemas.microsoft.com/office/drawing/2014/main" id="{70039FA0-365C-4B03-AE1E-AE26222BF016}"/>
            </a:ext>
          </a:extLst>
        </xdr:cNvPr>
        <xdr:cNvSpPr txBox="1">
          <a:spLocks noChangeArrowheads="1"/>
        </xdr:cNvSpPr>
      </xdr:nvSpPr>
      <xdr:spPr bwMode="auto">
        <a:xfrm>
          <a:off x="7585075" y="501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171450"/>
    <xdr:sp macro="" textlink="">
      <xdr:nvSpPr>
        <xdr:cNvPr id="1218" name="Text Box 19">
          <a:extLst>
            <a:ext uri="{FF2B5EF4-FFF2-40B4-BE49-F238E27FC236}">
              <a16:creationId xmlns:a16="http://schemas.microsoft.com/office/drawing/2014/main" id="{278B0159-6FA7-4A6D-A52E-28B42899FFA5}"/>
            </a:ext>
          </a:extLst>
        </xdr:cNvPr>
        <xdr:cNvSpPr txBox="1">
          <a:spLocks noChangeArrowheads="1"/>
        </xdr:cNvSpPr>
      </xdr:nvSpPr>
      <xdr:spPr bwMode="auto">
        <a:xfrm>
          <a:off x="7585075" y="501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87</xdr:row>
      <xdr:rowOff>0</xdr:rowOff>
    </xdr:from>
    <xdr:ext cx="95250" cy="171450"/>
    <xdr:sp macro="" textlink="">
      <xdr:nvSpPr>
        <xdr:cNvPr id="1219" name="Text Box 16">
          <a:extLst>
            <a:ext uri="{FF2B5EF4-FFF2-40B4-BE49-F238E27FC236}">
              <a16:creationId xmlns:a16="http://schemas.microsoft.com/office/drawing/2014/main" id="{F3082E46-C681-48C8-8FE9-82D599BE1035}"/>
            </a:ext>
          </a:extLst>
        </xdr:cNvPr>
        <xdr:cNvSpPr txBox="1">
          <a:spLocks noChangeArrowheads="1"/>
        </xdr:cNvSpPr>
      </xdr:nvSpPr>
      <xdr:spPr bwMode="auto">
        <a:xfrm>
          <a:off x="45656500"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87</xdr:row>
      <xdr:rowOff>0</xdr:rowOff>
    </xdr:from>
    <xdr:ext cx="95250" cy="171450"/>
    <xdr:sp macro="" textlink="">
      <xdr:nvSpPr>
        <xdr:cNvPr id="1220" name="Text Box 17">
          <a:extLst>
            <a:ext uri="{FF2B5EF4-FFF2-40B4-BE49-F238E27FC236}">
              <a16:creationId xmlns:a16="http://schemas.microsoft.com/office/drawing/2014/main" id="{F317EAF5-EC7B-4FA7-9B9A-F85ABBE8AC08}"/>
            </a:ext>
          </a:extLst>
        </xdr:cNvPr>
        <xdr:cNvSpPr txBox="1">
          <a:spLocks noChangeArrowheads="1"/>
        </xdr:cNvSpPr>
      </xdr:nvSpPr>
      <xdr:spPr bwMode="auto">
        <a:xfrm>
          <a:off x="45656500"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87</xdr:row>
      <xdr:rowOff>0</xdr:rowOff>
    </xdr:from>
    <xdr:ext cx="95250" cy="171450"/>
    <xdr:sp macro="" textlink="">
      <xdr:nvSpPr>
        <xdr:cNvPr id="1221" name="Text Box 18">
          <a:extLst>
            <a:ext uri="{FF2B5EF4-FFF2-40B4-BE49-F238E27FC236}">
              <a16:creationId xmlns:a16="http://schemas.microsoft.com/office/drawing/2014/main" id="{B4C2A483-1CDE-49F1-87A4-9B62BC5EE7FC}"/>
            </a:ext>
          </a:extLst>
        </xdr:cNvPr>
        <xdr:cNvSpPr txBox="1">
          <a:spLocks noChangeArrowheads="1"/>
        </xdr:cNvSpPr>
      </xdr:nvSpPr>
      <xdr:spPr bwMode="auto">
        <a:xfrm>
          <a:off x="45656500"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87</xdr:row>
      <xdr:rowOff>0</xdr:rowOff>
    </xdr:from>
    <xdr:ext cx="95250" cy="171450"/>
    <xdr:sp macro="" textlink="">
      <xdr:nvSpPr>
        <xdr:cNvPr id="1222" name="Text Box 19">
          <a:extLst>
            <a:ext uri="{FF2B5EF4-FFF2-40B4-BE49-F238E27FC236}">
              <a16:creationId xmlns:a16="http://schemas.microsoft.com/office/drawing/2014/main" id="{AA42C23B-5D2A-4EB5-A8ED-BC0FD08BFDFB}"/>
            </a:ext>
          </a:extLst>
        </xdr:cNvPr>
        <xdr:cNvSpPr txBox="1">
          <a:spLocks noChangeArrowheads="1"/>
        </xdr:cNvSpPr>
      </xdr:nvSpPr>
      <xdr:spPr bwMode="auto">
        <a:xfrm>
          <a:off x="45656500"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87</xdr:row>
      <xdr:rowOff>0</xdr:rowOff>
    </xdr:from>
    <xdr:ext cx="95250" cy="442269"/>
    <xdr:sp macro="" textlink="">
      <xdr:nvSpPr>
        <xdr:cNvPr id="1223" name="Text Box 15">
          <a:extLst>
            <a:ext uri="{FF2B5EF4-FFF2-40B4-BE49-F238E27FC236}">
              <a16:creationId xmlns:a16="http://schemas.microsoft.com/office/drawing/2014/main" id="{EA3325E1-174B-4507-8A4E-3DF09BEF1E3F}"/>
            </a:ext>
          </a:extLst>
        </xdr:cNvPr>
        <xdr:cNvSpPr txBox="1">
          <a:spLocks noChangeArrowheads="1"/>
        </xdr:cNvSpPr>
      </xdr:nvSpPr>
      <xdr:spPr bwMode="auto">
        <a:xfrm>
          <a:off x="45656500" y="4479925"/>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87</xdr:row>
      <xdr:rowOff>0</xdr:rowOff>
    </xdr:from>
    <xdr:ext cx="95250" cy="171450"/>
    <xdr:sp macro="" textlink="">
      <xdr:nvSpPr>
        <xdr:cNvPr id="1224" name="Text Box 16">
          <a:extLst>
            <a:ext uri="{FF2B5EF4-FFF2-40B4-BE49-F238E27FC236}">
              <a16:creationId xmlns:a16="http://schemas.microsoft.com/office/drawing/2014/main" id="{65023353-0F6B-4625-857D-C07B93242D9F}"/>
            </a:ext>
          </a:extLst>
        </xdr:cNvPr>
        <xdr:cNvSpPr txBox="1">
          <a:spLocks noChangeArrowheads="1"/>
        </xdr:cNvSpPr>
      </xdr:nvSpPr>
      <xdr:spPr bwMode="auto">
        <a:xfrm>
          <a:off x="4565650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87</xdr:row>
      <xdr:rowOff>0</xdr:rowOff>
    </xdr:from>
    <xdr:ext cx="95250" cy="171450"/>
    <xdr:sp macro="" textlink="">
      <xdr:nvSpPr>
        <xdr:cNvPr id="1225" name="Text Box 17">
          <a:extLst>
            <a:ext uri="{FF2B5EF4-FFF2-40B4-BE49-F238E27FC236}">
              <a16:creationId xmlns:a16="http://schemas.microsoft.com/office/drawing/2014/main" id="{F6CD3BF1-8EA9-4962-AD01-8CD9C6FD136A}"/>
            </a:ext>
          </a:extLst>
        </xdr:cNvPr>
        <xdr:cNvSpPr txBox="1">
          <a:spLocks noChangeArrowheads="1"/>
        </xdr:cNvSpPr>
      </xdr:nvSpPr>
      <xdr:spPr bwMode="auto">
        <a:xfrm>
          <a:off x="4565650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87</xdr:row>
      <xdr:rowOff>0</xdr:rowOff>
    </xdr:from>
    <xdr:ext cx="95250" cy="171450"/>
    <xdr:sp macro="" textlink="">
      <xdr:nvSpPr>
        <xdr:cNvPr id="1226" name="Text Box 18">
          <a:extLst>
            <a:ext uri="{FF2B5EF4-FFF2-40B4-BE49-F238E27FC236}">
              <a16:creationId xmlns:a16="http://schemas.microsoft.com/office/drawing/2014/main" id="{C539417E-7403-41B9-9DB5-3CD458A74716}"/>
            </a:ext>
          </a:extLst>
        </xdr:cNvPr>
        <xdr:cNvSpPr txBox="1">
          <a:spLocks noChangeArrowheads="1"/>
        </xdr:cNvSpPr>
      </xdr:nvSpPr>
      <xdr:spPr bwMode="auto">
        <a:xfrm>
          <a:off x="4565650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87</xdr:row>
      <xdr:rowOff>0</xdr:rowOff>
    </xdr:from>
    <xdr:ext cx="95250" cy="171450"/>
    <xdr:sp macro="" textlink="">
      <xdr:nvSpPr>
        <xdr:cNvPr id="1227" name="Text Box 19">
          <a:extLst>
            <a:ext uri="{FF2B5EF4-FFF2-40B4-BE49-F238E27FC236}">
              <a16:creationId xmlns:a16="http://schemas.microsoft.com/office/drawing/2014/main" id="{A2BE5131-E606-41A8-AAE6-C2B4BFA5676B}"/>
            </a:ext>
          </a:extLst>
        </xdr:cNvPr>
        <xdr:cNvSpPr txBox="1">
          <a:spLocks noChangeArrowheads="1"/>
        </xdr:cNvSpPr>
      </xdr:nvSpPr>
      <xdr:spPr bwMode="auto">
        <a:xfrm>
          <a:off x="4565650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87</xdr:row>
      <xdr:rowOff>0</xdr:rowOff>
    </xdr:from>
    <xdr:ext cx="95250" cy="213632"/>
    <xdr:sp macro="" textlink="">
      <xdr:nvSpPr>
        <xdr:cNvPr id="1228" name="Text Box 15">
          <a:extLst>
            <a:ext uri="{FF2B5EF4-FFF2-40B4-BE49-F238E27FC236}">
              <a16:creationId xmlns:a16="http://schemas.microsoft.com/office/drawing/2014/main" id="{A9791EE7-D35C-4193-8CE9-73FDD55080A1}"/>
            </a:ext>
          </a:extLst>
        </xdr:cNvPr>
        <xdr:cNvSpPr txBox="1">
          <a:spLocks noChangeArrowheads="1"/>
        </xdr:cNvSpPr>
      </xdr:nvSpPr>
      <xdr:spPr bwMode="auto">
        <a:xfrm>
          <a:off x="45656500" y="49815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87</xdr:row>
      <xdr:rowOff>0</xdr:rowOff>
    </xdr:from>
    <xdr:ext cx="95250" cy="171450"/>
    <xdr:sp macro="" textlink="">
      <xdr:nvSpPr>
        <xdr:cNvPr id="1229" name="Text Box 16">
          <a:extLst>
            <a:ext uri="{FF2B5EF4-FFF2-40B4-BE49-F238E27FC236}">
              <a16:creationId xmlns:a16="http://schemas.microsoft.com/office/drawing/2014/main" id="{42A64549-D733-4CF2-953A-574085B2C501}"/>
            </a:ext>
          </a:extLst>
        </xdr:cNvPr>
        <xdr:cNvSpPr txBox="1">
          <a:spLocks noChangeArrowheads="1"/>
        </xdr:cNvSpPr>
      </xdr:nvSpPr>
      <xdr:spPr bwMode="auto">
        <a:xfrm>
          <a:off x="45656500" y="501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87</xdr:row>
      <xdr:rowOff>0</xdr:rowOff>
    </xdr:from>
    <xdr:ext cx="95250" cy="171450"/>
    <xdr:sp macro="" textlink="">
      <xdr:nvSpPr>
        <xdr:cNvPr id="1230" name="Text Box 17">
          <a:extLst>
            <a:ext uri="{FF2B5EF4-FFF2-40B4-BE49-F238E27FC236}">
              <a16:creationId xmlns:a16="http://schemas.microsoft.com/office/drawing/2014/main" id="{6E7586D1-8E3D-40C5-800D-A1B547010B78}"/>
            </a:ext>
          </a:extLst>
        </xdr:cNvPr>
        <xdr:cNvSpPr txBox="1">
          <a:spLocks noChangeArrowheads="1"/>
        </xdr:cNvSpPr>
      </xdr:nvSpPr>
      <xdr:spPr bwMode="auto">
        <a:xfrm>
          <a:off x="45656500" y="501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87</xdr:row>
      <xdr:rowOff>0</xdr:rowOff>
    </xdr:from>
    <xdr:ext cx="95250" cy="171450"/>
    <xdr:sp macro="" textlink="">
      <xdr:nvSpPr>
        <xdr:cNvPr id="1231" name="Text Box 18">
          <a:extLst>
            <a:ext uri="{FF2B5EF4-FFF2-40B4-BE49-F238E27FC236}">
              <a16:creationId xmlns:a16="http://schemas.microsoft.com/office/drawing/2014/main" id="{6FCA5B08-65FC-45C6-9A25-3635C5C81F60}"/>
            </a:ext>
          </a:extLst>
        </xdr:cNvPr>
        <xdr:cNvSpPr txBox="1">
          <a:spLocks noChangeArrowheads="1"/>
        </xdr:cNvSpPr>
      </xdr:nvSpPr>
      <xdr:spPr bwMode="auto">
        <a:xfrm>
          <a:off x="45656500" y="501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87</xdr:row>
      <xdr:rowOff>0</xdr:rowOff>
    </xdr:from>
    <xdr:ext cx="95250" cy="171450"/>
    <xdr:sp macro="" textlink="">
      <xdr:nvSpPr>
        <xdr:cNvPr id="1232" name="Text Box 19">
          <a:extLst>
            <a:ext uri="{FF2B5EF4-FFF2-40B4-BE49-F238E27FC236}">
              <a16:creationId xmlns:a16="http://schemas.microsoft.com/office/drawing/2014/main" id="{B8763420-5963-4F45-8FC3-51EC764A1FC5}"/>
            </a:ext>
          </a:extLst>
        </xdr:cNvPr>
        <xdr:cNvSpPr txBox="1">
          <a:spLocks noChangeArrowheads="1"/>
        </xdr:cNvSpPr>
      </xdr:nvSpPr>
      <xdr:spPr bwMode="auto">
        <a:xfrm>
          <a:off x="45656500" y="501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171450"/>
    <xdr:sp macro="" textlink="">
      <xdr:nvSpPr>
        <xdr:cNvPr id="1233" name="Text Box 16">
          <a:extLst>
            <a:ext uri="{FF2B5EF4-FFF2-40B4-BE49-F238E27FC236}">
              <a16:creationId xmlns:a16="http://schemas.microsoft.com/office/drawing/2014/main" id="{6FA41DCB-6030-478C-87FC-6EDF562B20FA}"/>
            </a:ext>
          </a:extLst>
        </xdr:cNvPr>
        <xdr:cNvSpPr txBox="1">
          <a:spLocks noChangeArrowheads="1"/>
        </xdr:cNvSpPr>
      </xdr:nvSpPr>
      <xdr:spPr bwMode="auto">
        <a:xfrm>
          <a:off x="3079750" y="501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171450"/>
    <xdr:sp macro="" textlink="">
      <xdr:nvSpPr>
        <xdr:cNvPr id="1234" name="Text Box 17">
          <a:extLst>
            <a:ext uri="{FF2B5EF4-FFF2-40B4-BE49-F238E27FC236}">
              <a16:creationId xmlns:a16="http://schemas.microsoft.com/office/drawing/2014/main" id="{1172754F-B34C-4D0A-8CDB-0296231C9B42}"/>
            </a:ext>
          </a:extLst>
        </xdr:cNvPr>
        <xdr:cNvSpPr txBox="1">
          <a:spLocks noChangeArrowheads="1"/>
        </xdr:cNvSpPr>
      </xdr:nvSpPr>
      <xdr:spPr bwMode="auto">
        <a:xfrm>
          <a:off x="3079750" y="501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171450"/>
    <xdr:sp macro="" textlink="">
      <xdr:nvSpPr>
        <xdr:cNvPr id="1235" name="Text Box 18">
          <a:extLst>
            <a:ext uri="{FF2B5EF4-FFF2-40B4-BE49-F238E27FC236}">
              <a16:creationId xmlns:a16="http://schemas.microsoft.com/office/drawing/2014/main" id="{C4DCA4A0-D0A9-4FAC-B49E-494B57C4E66B}"/>
            </a:ext>
          </a:extLst>
        </xdr:cNvPr>
        <xdr:cNvSpPr txBox="1">
          <a:spLocks noChangeArrowheads="1"/>
        </xdr:cNvSpPr>
      </xdr:nvSpPr>
      <xdr:spPr bwMode="auto">
        <a:xfrm>
          <a:off x="3079750" y="501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171450"/>
    <xdr:sp macro="" textlink="">
      <xdr:nvSpPr>
        <xdr:cNvPr id="1236" name="Text Box 19">
          <a:extLst>
            <a:ext uri="{FF2B5EF4-FFF2-40B4-BE49-F238E27FC236}">
              <a16:creationId xmlns:a16="http://schemas.microsoft.com/office/drawing/2014/main" id="{56FE16EF-C137-4677-838A-42723799D217}"/>
            </a:ext>
          </a:extLst>
        </xdr:cNvPr>
        <xdr:cNvSpPr txBox="1">
          <a:spLocks noChangeArrowheads="1"/>
        </xdr:cNvSpPr>
      </xdr:nvSpPr>
      <xdr:spPr bwMode="auto">
        <a:xfrm>
          <a:off x="3079750" y="501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444014"/>
    <xdr:sp macro="" textlink="">
      <xdr:nvSpPr>
        <xdr:cNvPr id="1237" name="Text Box 15">
          <a:extLst>
            <a:ext uri="{FF2B5EF4-FFF2-40B4-BE49-F238E27FC236}">
              <a16:creationId xmlns:a16="http://schemas.microsoft.com/office/drawing/2014/main" id="{734BFBC8-F5FD-4767-9D38-930E00685F0B}"/>
            </a:ext>
          </a:extLst>
        </xdr:cNvPr>
        <xdr:cNvSpPr txBox="1">
          <a:spLocks noChangeArrowheads="1"/>
        </xdr:cNvSpPr>
      </xdr:nvSpPr>
      <xdr:spPr bwMode="auto">
        <a:xfrm>
          <a:off x="3079750" y="4092575"/>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1238" name="Text Box 15">
          <a:extLst>
            <a:ext uri="{FF2B5EF4-FFF2-40B4-BE49-F238E27FC236}">
              <a16:creationId xmlns:a16="http://schemas.microsoft.com/office/drawing/2014/main" id="{BFB75829-F1D2-4D2A-BD4A-16DD224B5F83}"/>
            </a:ext>
          </a:extLst>
        </xdr:cNvPr>
        <xdr:cNvSpPr txBox="1">
          <a:spLocks noChangeArrowheads="1"/>
        </xdr:cNvSpPr>
      </xdr:nvSpPr>
      <xdr:spPr bwMode="auto">
        <a:xfrm>
          <a:off x="3079750" y="49815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171450"/>
    <xdr:sp macro="" textlink="">
      <xdr:nvSpPr>
        <xdr:cNvPr id="1239" name="Text Box 16">
          <a:extLst>
            <a:ext uri="{FF2B5EF4-FFF2-40B4-BE49-F238E27FC236}">
              <a16:creationId xmlns:a16="http://schemas.microsoft.com/office/drawing/2014/main" id="{5AD8D121-4FE8-42DE-A5A0-485B124C0BCF}"/>
            </a:ext>
          </a:extLst>
        </xdr:cNvPr>
        <xdr:cNvSpPr txBox="1">
          <a:spLocks noChangeArrowheads="1"/>
        </xdr:cNvSpPr>
      </xdr:nvSpPr>
      <xdr:spPr bwMode="auto">
        <a:xfrm>
          <a:off x="3079750"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171450"/>
    <xdr:sp macro="" textlink="">
      <xdr:nvSpPr>
        <xdr:cNvPr id="1240" name="Text Box 17">
          <a:extLst>
            <a:ext uri="{FF2B5EF4-FFF2-40B4-BE49-F238E27FC236}">
              <a16:creationId xmlns:a16="http://schemas.microsoft.com/office/drawing/2014/main" id="{7488AA3F-B802-4DC8-A7B8-0399B627AF17}"/>
            </a:ext>
          </a:extLst>
        </xdr:cNvPr>
        <xdr:cNvSpPr txBox="1">
          <a:spLocks noChangeArrowheads="1"/>
        </xdr:cNvSpPr>
      </xdr:nvSpPr>
      <xdr:spPr bwMode="auto">
        <a:xfrm>
          <a:off x="3079750"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171450"/>
    <xdr:sp macro="" textlink="">
      <xdr:nvSpPr>
        <xdr:cNvPr id="1241" name="Text Box 18">
          <a:extLst>
            <a:ext uri="{FF2B5EF4-FFF2-40B4-BE49-F238E27FC236}">
              <a16:creationId xmlns:a16="http://schemas.microsoft.com/office/drawing/2014/main" id="{C2C53C44-C8CD-447E-9D14-50F04B49CF55}"/>
            </a:ext>
          </a:extLst>
        </xdr:cNvPr>
        <xdr:cNvSpPr txBox="1">
          <a:spLocks noChangeArrowheads="1"/>
        </xdr:cNvSpPr>
      </xdr:nvSpPr>
      <xdr:spPr bwMode="auto">
        <a:xfrm>
          <a:off x="3079750"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171450"/>
    <xdr:sp macro="" textlink="">
      <xdr:nvSpPr>
        <xdr:cNvPr id="1242" name="Text Box 19">
          <a:extLst>
            <a:ext uri="{FF2B5EF4-FFF2-40B4-BE49-F238E27FC236}">
              <a16:creationId xmlns:a16="http://schemas.microsoft.com/office/drawing/2014/main" id="{D3310E10-24A0-4EC3-A450-E9B6142BFE63}"/>
            </a:ext>
          </a:extLst>
        </xdr:cNvPr>
        <xdr:cNvSpPr txBox="1">
          <a:spLocks noChangeArrowheads="1"/>
        </xdr:cNvSpPr>
      </xdr:nvSpPr>
      <xdr:spPr bwMode="auto">
        <a:xfrm>
          <a:off x="3079750"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1243" name="Text Box 15">
          <a:extLst>
            <a:ext uri="{FF2B5EF4-FFF2-40B4-BE49-F238E27FC236}">
              <a16:creationId xmlns:a16="http://schemas.microsoft.com/office/drawing/2014/main" id="{53289337-8BE4-4705-9D63-3E28304D8D22}"/>
            </a:ext>
          </a:extLst>
        </xdr:cNvPr>
        <xdr:cNvSpPr txBox="1">
          <a:spLocks noChangeArrowheads="1"/>
        </xdr:cNvSpPr>
      </xdr:nvSpPr>
      <xdr:spPr bwMode="auto">
        <a:xfrm>
          <a:off x="3079750" y="447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171450"/>
    <xdr:sp macro="" textlink="">
      <xdr:nvSpPr>
        <xdr:cNvPr id="1244" name="Text Box 16">
          <a:extLst>
            <a:ext uri="{FF2B5EF4-FFF2-40B4-BE49-F238E27FC236}">
              <a16:creationId xmlns:a16="http://schemas.microsoft.com/office/drawing/2014/main" id="{DCC797B9-C816-4A06-A899-4D68FD70A21E}"/>
            </a:ext>
          </a:extLst>
        </xdr:cNvPr>
        <xdr:cNvSpPr txBox="1">
          <a:spLocks noChangeArrowheads="1"/>
        </xdr:cNvSpPr>
      </xdr:nvSpPr>
      <xdr:spPr bwMode="auto">
        <a:xfrm>
          <a:off x="307975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171450"/>
    <xdr:sp macro="" textlink="">
      <xdr:nvSpPr>
        <xdr:cNvPr id="1245" name="Text Box 17">
          <a:extLst>
            <a:ext uri="{FF2B5EF4-FFF2-40B4-BE49-F238E27FC236}">
              <a16:creationId xmlns:a16="http://schemas.microsoft.com/office/drawing/2014/main" id="{8F5005A6-6085-4DDD-B7AE-4E21AD74965B}"/>
            </a:ext>
          </a:extLst>
        </xdr:cNvPr>
        <xdr:cNvSpPr txBox="1">
          <a:spLocks noChangeArrowheads="1"/>
        </xdr:cNvSpPr>
      </xdr:nvSpPr>
      <xdr:spPr bwMode="auto">
        <a:xfrm>
          <a:off x="307975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171450"/>
    <xdr:sp macro="" textlink="">
      <xdr:nvSpPr>
        <xdr:cNvPr id="1246" name="Text Box 18">
          <a:extLst>
            <a:ext uri="{FF2B5EF4-FFF2-40B4-BE49-F238E27FC236}">
              <a16:creationId xmlns:a16="http://schemas.microsoft.com/office/drawing/2014/main" id="{15B0617D-6B67-4090-BBCF-71577C834D1F}"/>
            </a:ext>
          </a:extLst>
        </xdr:cNvPr>
        <xdr:cNvSpPr txBox="1">
          <a:spLocks noChangeArrowheads="1"/>
        </xdr:cNvSpPr>
      </xdr:nvSpPr>
      <xdr:spPr bwMode="auto">
        <a:xfrm>
          <a:off x="307975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171450"/>
    <xdr:sp macro="" textlink="">
      <xdr:nvSpPr>
        <xdr:cNvPr id="1247" name="Text Box 19">
          <a:extLst>
            <a:ext uri="{FF2B5EF4-FFF2-40B4-BE49-F238E27FC236}">
              <a16:creationId xmlns:a16="http://schemas.microsoft.com/office/drawing/2014/main" id="{803A5808-2CCE-429A-BA81-B200669827D5}"/>
            </a:ext>
          </a:extLst>
        </xdr:cNvPr>
        <xdr:cNvSpPr txBox="1">
          <a:spLocks noChangeArrowheads="1"/>
        </xdr:cNvSpPr>
      </xdr:nvSpPr>
      <xdr:spPr bwMode="auto">
        <a:xfrm>
          <a:off x="307975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1248" name="Text Box 15">
          <a:extLst>
            <a:ext uri="{FF2B5EF4-FFF2-40B4-BE49-F238E27FC236}">
              <a16:creationId xmlns:a16="http://schemas.microsoft.com/office/drawing/2014/main" id="{BB8830E8-3E1A-46BB-87FF-164E78207860}"/>
            </a:ext>
          </a:extLst>
        </xdr:cNvPr>
        <xdr:cNvSpPr txBox="1">
          <a:spLocks noChangeArrowheads="1"/>
        </xdr:cNvSpPr>
      </xdr:nvSpPr>
      <xdr:spPr bwMode="auto">
        <a:xfrm>
          <a:off x="3079750" y="49815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444331"/>
    <xdr:sp macro="" textlink="">
      <xdr:nvSpPr>
        <xdr:cNvPr id="1249" name="Text Box 15">
          <a:extLst>
            <a:ext uri="{FF2B5EF4-FFF2-40B4-BE49-F238E27FC236}">
              <a16:creationId xmlns:a16="http://schemas.microsoft.com/office/drawing/2014/main" id="{867B859D-C5F7-4F00-B6DC-03A458031318}"/>
            </a:ext>
          </a:extLst>
        </xdr:cNvPr>
        <xdr:cNvSpPr txBox="1">
          <a:spLocks noChangeArrowheads="1"/>
        </xdr:cNvSpPr>
      </xdr:nvSpPr>
      <xdr:spPr bwMode="auto">
        <a:xfrm>
          <a:off x="3079750" y="44799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171450"/>
    <xdr:sp macro="" textlink="">
      <xdr:nvSpPr>
        <xdr:cNvPr id="1250" name="Text Box 16">
          <a:extLst>
            <a:ext uri="{FF2B5EF4-FFF2-40B4-BE49-F238E27FC236}">
              <a16:creationId xmlns:a16="http://schemas.microsoft.com/office/drawing/2014/main" id="{239E392F-8C5C-471C-BB5F-1DCE5484AF80}"/>
            </a:ext>
          </a:extLst>
        </xdr:cNvPr>
        <xdr:cNvSpPr txBox="1">
          <a:spLocks noChangeArrowheads="1"/>
        </xdr:cNvSpPr>
      </xdr:nvSpPr>
      <xdr:spPr bwMode="auto">
        <a:xfrm>
          <a:off x="307975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171450"/>
    <xdr:sp macro="" textlink="">
      <xdr:nvSpPr>
        <xdr:cNvPr id="1251" name="Text Box 17">
          <a:extLst>
            <a:ext uri="{FF2B5EF4-FFF2-40B4-BE49-F238E27FC236}">
              <a16:creationId xmlns:a16="http://schemas.microsoft.com/office/drawing/2014/main" id="{53CDDF5E-74F6-47AF-AD07-B49121659BE9}"/>
            </a:ext>
          </a:extLst>
        </xdr:cNvPr>
        <xdr:cNvSpPr txBox="1">
          <a:spLocks noChangeArrowheads="1"/>
        </xdr:cNvSpPr>
      </xdr:nvSpPr>
      <xdr:spPr bwMode="auto">
        <a:xfrm>
          <a:off x="307975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171450"/>
    <xdr:sp macro="" textlink="">
      <xdr:nvSpPr>
        <xdr:cNvPr id="1252" name="Text Box 18">
          <a:extLst>
            <a:ext uri="{FF2B5EF4-FFF2-40B4-BE49-F238E27FC236}">
              <a16:creationId xmlns:a16="http://schemas.microsoft.com/office/drawing/2014/main" id="{A6CB809D-6D10-4042-8825-6C298E1CA914}"/>
            </a:ext>
          </a:extLst>
        </xdr:cNvPr>
        <xdr:cNvSpPr txBox="1">
          <a:spLocks noChangeArrowheads="1"/>
        </xdr:cNvSpPr>
      </xdr:nvSpPr>
      <xdr:spPr bwMode="auto">
        <a:xfrm>
          <a:off x="307975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171450"/>
    <xdr:sp macro="" textlink="">
      <xdr:nvSpPr>
        <xdr:cNvPr id="1253" name="Text Box 19">
          <a:extLst>
            <a:ext uri="{FF2B5EF4-FFF2-40B4-BE49-F238E27FC236}">
              <a16:creationId xmlns:a16="http://schemas.microsoft.com/office/drawing/2014/main" id="{230C34B9-0B46-4056-B287-F7055A435136}"/>
            </a:ext>
          </a:extLst>
        </xdr:cNvPr>
        <xdr:cNvSpPr txBox="1">
          <a:spLocks noChangeArrowheads="1"/>
        </xdr:cNvSpPr>
      </xdr:nvSpPr>
      <xdr:spPr bwMode="auto">
        <a:xfrm>
          <a:off x="307975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1254" name="Text Box 15">
          <a:extLst>
            <a:ext uri="{FF2B5EF4-FFF2-40B4-BE49-F238E27FC236}">
              <a16:creationId xmlns:a16="http://schemas.microsoft.com/office/drawing/2014/main" id="{0CA768F3-7D8E-4028-8172-6BDA95550353}"/>
            </a:ext>
          </a:extLst>
        </xdr:cNvPr>
        <xdr:cNvSpPr txBox="1">
          <a:spLocks noChangeArrowheads="1"/>
        </xdr:cNvSpPr>
      </xdr:nvSpPr>
      <xdr:spPr bwMode="auto">
        <a:xfrm>
          <a:off x="3079750" y="49815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442269"/>
    <xdr:sp macro="" textlink="">
      <xdr:nvSpPr>
        <xdr:cNvPr id="1255" name="Text Box 15">
          <a:extLst>
            <a:ext uri="{FF2B5EF4-FFF2-40B4-BE49-F238E27FC236}">
              <a16:creationId xmlns:a16="http://schemas.microsoft.com/office/drawing/2014/main" id="{1AF1441C-90EA-41BC-80CB-41C8AFAB156E}"/>
            </a:ext>
          </a:extLst>
        </xdr:cNvPr>
        <xdr:cNvSpPr txBox="1">
          <a:spLocks noChangeArrowheads="1"/>
        </xdr:cNvSpPr>
      </xdr:nvSpPr>
      <xdr:spPr bwMode="auto">
        <a:xfrm>
          <a:off x="7585075" y="4092575"/>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1256" name="Text Box 15">
          <a:extLst>
            <a:ext uri="{FF2B5EF4-FFF2-40B4-BE49-F238E27FC236}">
              <a16:creationId xmlns:a16="http://schemas.microsoft.com/office/drawing/2014/main" id="{7B1AA8D5-B5D2-4C9E-8AA7-D31BF83795D8}"/>
            </a:ext>
          </a:extLst>
        </xdr:cNvPr>
        <xdr:cNvSpPr txBox="1">
          <a:spLocks noChangeArrowheads="1"/>
        </xdr:cNvSpPr>
      </xdr:nvSpPr>
      <xdr:spPr bwMode="auto">
        <a:xfrm>
          <a:off x="7585075" y="49815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171450"/>
    <xdr:sp macro="" textlink="">
      <xdr:nvSpPr>
        <xdr:cNvPr id="1257" name="Text Box 16">
          <a:extLst>
            <a:ext uri="{FF2B5EF4-FFF2-40B4-BE49-F238E27FC236}">
              <a16:creationId xmlns:a16="http://schemas.microsoft.com/office/drawing/2014/main" id="{C6CDA11A-1F3F-43C8-BC8C-A3533DE17EBF}"/>
            </a:ext>
          </a:extLst>
        </xdr:cNvPr>
        <xdr:cNvSpPr txBox="1">
          <a:spLocks noChangeArrowheads="1"/>
        </xdr:cNvSpPr>
      </xdr:nvSpPr>
      <xdr:spPr bwMode="auto">
        <a:xfrm>
          <a:off x="7585075"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171450"/>
    <xdr:sp macro="" textlink="">
      <xdr:nvSpPr>
        <xdr:cNvPr id="1258" name="Text Box 17">
          <a:extLst>
            <a:ext uri="{FF2B5EF4-FFF2-40B4-BE49-F238E27FC236}">
              <a16:creationId xmlns:a16="http://schemas.microsoft.com/office/drawing/2014/main" id="{3860909B-CE95-4E20-9F72-48B4E64577F9}"/>
            </a:ext>
          </a:extLst>
        </xdr:cNvPr>
        <xdr:cNvSpPr txBox="1">
          <a:spLocks noChangeArrowheads="1"/>
        </xdr:cNvSpPr>
      </xdr:nvSpPr>
      <xdr:spPr bwMode="auto">
        <a:xfrm>
          <a:off x="7585075"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171450"/>
    <xdr:sp macro="" textlink="">
      <xdr:nvSpPr>
        <xdr:cNvPr id="1259" name="Text Box 18">
          <a:extLst>
            <a:ext uri="{FF2B5EF4-FFF2-40B4-BE49-F238E27FC236}">
              <a16:creationId xmlns:a16="http://schemas.microsoft.com/office/drawing/2014/main" id="{D6283346-D56D-4545-BF13-1EFE9AAFE674}"/>
            </a:ext>
          </a:extLst>
        </xdr:cNvPr>
        <xdr:cNvSpPr txBox="1">
          <a:spLocks noChangeArrowheads="1"/>
        </xdr:cNvSpPr>
      </xdr:nvSpPr>
      <xdr:spPr bwMode="auto">
        <a:xfrm>
          <a:off x="7585075"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171450"/>
    <xdr:sp macro="" textlink="">
      <xdr:nvSpPr>
        <xdr:cNvPr id="1260" name="Text Box 19">
          <a:extLst>
            <a:ext uri="{FF2B5EF4-FFF2-40B4-BE49-F238E27FC236}">
              <a16:creationId xmlns:a16="http://schemas.microsoft.com/office/drawing/2014/main" id="{373E37DF-E4C8-46B1-9388-4E3561848F18}"/>
            </a:ext>
          </a:extLst>
        </xdr:cNvPr>
        <xdr:cNvSpPr txBox="1">
          <a:spLocks noChangeArrowheads="1"/>
        </xdr:cNvSpPr>
      </xdr:nvSpPr>
      <xdr:spPr bwMode="auto">
        <a:xfrm>
          <a:off x="7585075"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1261" name="Text Box 15">
          <a:extLst>
            <a:ext uri="{FF2B5EF4-FFF2-40B4-BE49-F238E27FC236}">
              <a16:creationId xmlns:a16="http://schemas.microsoft.com/office/drawing/2014/main" id="{A04F853F-1ED4-4180-9919-215A8C103A07}"/>
            </a:ext>
          </a:extLst>
        </xdr:cNvPr>
        <xdr:cNvSpPr txBox="1">
          <a:spLocks noChangeArrowheads="1"/>
        </xdr:cNvSpPr>
      </xdr:nvSpPr>
      <xdr:spPr bwMode="auto">
        <a:xfrm>
          <a:off x="7585075" y="447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171450"/>
    <xdr:sp macro="" textlink="">
      <xdr:nvSpPr>
        <xdr:cNvPr id="1262" name="Text Box 16">
          <a:extLst>
            <a:ext uri="{FF2B5EF4-FFF2-40B4-BE49-F238E27FC236}">
              <a16:creationId xmlns:a16="http://schemas.microsoft.com/office/drawing/2014/main" id="{AE8F85D8-4A2B-4888-8237-3E5C015BB34D}"/>
            </a:ext>
          </a:extLst>
        </xdr:cNvPr>
        <xdr:cNvSpPr txBox="1">
          <a:spLocks noChangeArrowheads="1"/>
        </xdr:cNvSpPr>
      </xdr:nvSpPr>
      <xdr:spPr bwMode="auto">
        <a:xfrm>
          <a:off x="7585075"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171450"/>
    <xdr:sp macro="" textlink="">
      <xdr:nvSpPr>
        <xdr:cNvPr id="1263" name="Text Box 17">
          <a:extLst>
            <a:ext uri="{FF2B5EF4-FFF2-40B4-BE49-F238E27FC236}">
              <a16:creationId xmlns:a16="http://schemas.microsoft.com/office/drawing/2014/main" id="{5E1BAE08-322C-4FD0-BF0E-60B84D75117C}"/>
            </a:ext>
          </a:extLst>
        </xdr:cNvPr>
        <xdr:cNvSpPr txBox="1">
          <a:spLocks noChangeArrowheads="1"/>
        </xdr:cNvSpPr>
      </xdr:nvSpPr>
      <xdr:spPr bwMode="auto">
        <a:xfrm>
          <a:off x="7585075"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171450"/>
    <xdr:sp macro="" textlink="">
      <xdr:nvSpPr>
        <xdr:cNvPr id="1264" name="Text Box 18">
          <a:extLst>
            <a:ext uri="{FF2B5EF4-FFF2-40B4-BE49-F238E27FC236}">
              <a16:creationId xmlns:a16="http://schemas.microsoft.com/office/drawing/2014/main" id="{399DEAE2-6480-4667-98BE-F9CF04B4048B}"/>
            </a:ext>
          </a:extLst>
        </xdr:cNvPr>
        <xdr:cNvSpPr txBox="1">
          <a:spLocks noChangeArrowheads="1"/>
        </xdr:cNvSpPr>
      </xdr:nvSpPr>
      <xdr:spPr bwMode="auto">
        <a:xfrm>
          <a:off x="7585075"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171450"/>
    <xdr:sp macro="" textlink="">
      <xdr:nvSpPr>
        <xdr:cNvPr id="1265" name="Text Box 19">
          <a:extLst>
            <a:ext uri="{FF2B5EF4-FFF2-40B4-BE49-F238E27FC236}">
              <a16:creationId xmlns:a16="http://schemas.microsoft.com/office/drawing/2014/main" id="{4471400B-B898-4881-8E80-18BE8BC23CF4}"/>
            </a:ext>
          </a:extLst>
        </xdr:cNvPr>
        <xdr:cNvSpPr txBox="1">
          <a:spLocks noChangeArrowheads="1"/>
        </xdr:cNvSpPr>
      </xdr:nvSpPr>
      <xdr:spPr bwMode="auto">
        <a:xfrm>
          <a:off x="7585075"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1266" name="Text Box 15">
          <a:extLst>
            <a:ext uri="{FF2B5EF4-FFF2-40B4-BE49-F238E27FC236}">
              <a16:creationId xmlns:a16="http://schemas.microsoft.com/office/drawing/2014/main" id="{BB8696B6-8D8F-4B87-91CF-566A3BFC5D5E}"/>
            </a:ext>
          </a:extLst>
        </xdr:cNvPr>
        <xdr:cNvSpPr txBox="1">
          <a:spLocks noChangeArrowheads="1"/>
        </xdr:cNvSpPr>
      </xdr:nvSpPr>
      <xdr:spPr bwMode="auto">
        <a:xfrm>
          <a:off x="7585075" y="49815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171450"/>
    <xdr:sp macro="" textlink="">
      <xdr:nvSpPr>
        <xdr:cNvPr id="1267" name="Text Box 16">
          <a:extLst>
            <a:ext uri="{FF2B5EF4-FFF2-40B4-BE49-F238E27FC236}">
              <a16:creationId xmlns:a16="http://schemas.microsoft.com/office/drawing/2014/main" id="{D68D6FB1-0245-4C5B-8D0A-55AAE2FC481B}"/>
            </a:ext>
          </a:extLst>
        </xdr:cNvPr>
        <xdr:cNvSpPr txBox="1">
          <a:spLocks noChangeArrowheads="1"/>
        </xdr:cNvSpPr>
      </xdr:nvSpPr>
      <xdr:spPr bwMode="auto">
        <a:xfrm>
          <a:off x="9582150"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171450"/>
    <xdr:sp macro="" textlink="">
      <xdr:nvSpPr>
        <xdr:cNvPr id="1268" name="Text Box 17">
          <a:extLst>
            <a:ext uri="{FF2B5EF4-FFF2-40B4-BE49-F238E27FC236}">
              <a16:creationId xmlns:a16="http://schemas.microsoft.com/office/drawing/2014/main" id="{B33BFEC3-FEE8-4B95-9CC2-D41DF13E9822}"/>
            </a:ext>
          </a:extLst>
        </xdr:cNvPr>
        <xdr:cNvSpPr txBox="1">
          <a:spLocks noChangeArrowheads="1"/>
        </xdr:cNvSpPr>
      </xdr:nvSpPr>
      <xdr:spPr bwMode="auto">
        <a:xfrm>
          <a:off x="9582150"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171450"/>
    <xdr:sp macro="" textlink="">
      <xdr:nvSpPr>
        <xdr:cNvPr id="1269" name="Text Box 18">
          <a:extLst>
            <a:ext uri="{FF2B5EF4-FFF2-40B4-BE49-F238E27FC236}">
              <a16:creationId xmlns:a16="http://schemas.microsoft.com/office/drawing/2014/main" id="{EB477292-328F-4235-AEE9-D2577508F2D9}"/>
            </a:ext>
          </a:extLst>
        </xdr:cNvPr>
        <xdr:cNvSpPr txBox="1">
          <a:spLocks noChangeArrowheads="1"/>
        </xdr:cNvSpPr>
      </xdr:nvSpPr>
      <xdr:spPr bwMode="auto">
        <a:xfrm>
          <a:off x="9582150"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171450"/>
    <xdr:sp macro="" textlink="">
      <xdr:nvSpPr>
        <xdr:cNvPr id="1270" name="Text Box 19">
          <a:extLst>
            <a:ext uri="{FF2B5EF4-FFF2-40B4-BE49-F238E27FC236}">
              <a16:creationId xmlns:a16="http://schemas.microsoft.com/office/drawing/2014/main" id="{E8C34C1D-5008-4C44-8D5C-24F7E6D845FA}"/>
            </a:ext>
          </a:extLst>
        </xdr:cNvPr>
        <xdr:cNvSpPr txBox="1">
          <a:spLocks noChangeArrowheads="1"/>
        </xdr:cNvSpPr>
      </xdr:nvSpPr>
      <xdr:spPr bwMode="auto">
        <a:xfrm>
          <a:off x="9582150"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442269"/>
    <xdr:sp macro="" textlink="">
      <xdr:nvSpPr>
        <xdr:cNvPr id="1271" name="Text Box 15">
          <a:extLst>
            <a:ext uri="{FF2B5EF4-FFF2-40B4-BE49-F238E27FC236}">
              <a16:creationId xmlns:a16="http://schemas.microsoft.com/office/drawing/2014/main" id="{3E8A77EB-FF6C-47A1-A6E2-41A43294FD90}"/>
            </a:ext>
          </a:extLst>
        </xdr:cNvPr>
        <xdr:cNvSpPr txBox="1">
          <a:spLocks noChangeArrowheads="1"/>
        </xdr:cNvSpPr>
      </xdr:nvSpPr>
      <xdr:spPr bwMode="auto">
        <a:xfrm>
          <a:off x="9582150" y="4479925"/>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171450"/>
    <xdr:sp macro="" textlink="">
      <xdr:nvSpPr>
        <xdr:cNvPr id="1272" name="Text Box 16">
          <a:extLst>
            <a:ext uri="{FF2B5EF4-FFF2-40B4-BE49-F238E27FC236}">
              <a16:creationId xmlns:a16="http://schemas.microsoft.com/office/drawing/2014/main" id="{DBFAC26D-7CDF-4544-BD36-295527608273}"/>
            </a:ext>
          </a:extLst>
        </xdr:cNvPr>
        <xdr:cNvSpPr txBox="1">
          <a:spLocks noChangeArrowheads="1"/>
        </xdr:cNvSpPr>
      </xdr:nvSpPr>
      <xdr:spPr bwMode="auto">
        <a:xfrm>
          <a:off x="958215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171450"/>
    <xdr:sp macro="" textlink="">
      <xdr:nvSpPr>
        <xdr:cNvPr id="1273" name="Text Box 17">
          <a:extLst>
            <a:ext uri="{FF2B5EF4-FFF2-40B4-BE49-F238E27FC236}">
              <a16:creationId xmlns:a16="http://schemas.microsoft.com/office/drawing/2014/main" id="{14663F2B-0780-4227-80EE-A651DF96FB31}"/>
            </a:ext>
          </a:extLst>
        </xdr:cNvPr>
        <xdr:cNvSpPr txBox="1">
          <a:spLocks noChangeArrowheads="1"/>
        </xdr:cNvSpPr>
      </xdr:nvSpPr>
      <xdr:spPr bwMode="auto">
        <a:xfrm>
          <a:off x="958215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171450"/>
    <xdr:sp macro="" textlink="">
      <xdr:nvSpPr>
        <xdr:cNvPr id="1274" name="Text Box 18">
          <a:extLst>
            <a:ext uri="{FF2B5EF4-FFF2-40B4-BE49-F238E27FC236}">
              <a16:creationId xmlns:a16="http://schemas.microsoft.com/office/drawing/2014/main" id="{419CE2EA-5C9B-4FD3-99C1-798CED248E43}"/>
            </a:ext>
          </a:extLst>
        </xdr:cNvPr>
        <xdr:cNvSpPr txBox="1">
          <a:spLocks noChangeArrowheads="1"/>
        </xdr:cNvSpPr>
      </xdr:nvSpPr>
      <xdr:spPr bwMode="auto">
        <a:xfrm>
          <a:off x="958215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171450"/>
    <xdr:sp macro="" textlink="">
      <xdr:nvSpPr>
        <xdr:cNvPr id="1275" name="Text Box 19">
          <a:extLst>
            <a:ext uri="{FF2B5EF4-FFF2-40B4-BE49-F238E27FC236}">
              <a16:creationId xmlns:a16="http://schemas.microsoft.com/office/drawing/2014/main" id="{60715028-13D6-4E6F-BB83-B534E3C63841}"/>
            </a:ext>
          </a:extLst>
        </xdr:cNvPr>
        <xdr:cNvSpPr txBox="1">
          <a:spLocks noChangeArrowheads="1"/>
        </xdr:cNvSpPr>
      </xdr:nvSpPr>
      <xdr:spPr bwMode="auto">
        <a:xfrm>
          <a:off x="958215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276" name="Text Box 15">
          <a:extLst>
            <a:ext uri="{FF2B5EF4-FFF2-40B4-BE49-F238E27FC236}">
              <a16:creationId xmlns:a16="http://schemas.microsoft.com/office/drawing/2014/main" id="{0E2FBC3C-8C19-4B79-9C3B-96120F1E2502}"/>
            </a:ext>
          </a:extLst>
        </xdr:cNvPr>
        <xdr:cNvSpPr txBox="1">
          <a:spLocks noChangeArrowheads="1"/>
        </xdr:cNvSpPr>
      </xdr:nvSpPr>
      <xdr:spPr bwMode="auto">
        <a:xfrm>
          <a:off x="9582150" y="49815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171450"/>
    <xdr:sp macro="" textlink="">
      <xdr:nvSpPr>
        <xdr:cNvPr id="1277" name="Text Box 16">
          <a:extLst>
            <a:ext uri="{FF2B5EF4-FFF2-40B4-BE49-F238E27FC236}">
              <a16:creationId xmlns:a16="http://schemas.microsoft.com/office/drawing/2014/main" id="{AE83428C-7F7C-4A5B-9488-270B28778DDF}"/>
            </a:ext>
          </a:extLst>
        </xdr:cNvPr>
        <xdr:cNvSpPr txBox="1">
          <a:spLocks noChangeArrowheads="1"/>
        </xdr:cNvSpPr>
      </xdr:nvSpPr>
      <xdr:spPr bwMode="auto">
        <a:xfrm>
          <a:off x="9582150" y="501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171450"/>
    <xdr:sp macro="" textlink="">
      <xdr:nvSpPr>
        <xdr:cNvPr id="1278" name="Text Box 17">
          <a:extLst>
            <a:ext uri="{FF2B5EF4-FFF2-40B4-BE49-F238E27FC236}">
              <a16:creationId xmlns:a16="http://schemas.microsoft.com/office/drawing/2014/main" id="{425F0BD3-2EBA-41A0-88D1-D6F23221C44B}"/>
            </a:ext>
          </a:extLst>
        </xdr:cNvPr>
        <xdr:cNvSpPr txBox="1">
          <a:spLocks noChangeArrowheads="1"/>
        </xdr:cNvSpPr>
      </xdr:nvSpPr>
      <xdr:spPr bwMode="auto">
        <a:xfrm>
          <a:off x="9582150" y="501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171450"/>
    <xdr:sp macro="" textlink="">
      <xdr:nvSpPr>
        <xdr:cNvPr id="1279" name="Text Box 18">
          <a:extLst>
            <a:ext uri="{FF2B5EF4-FFF2-40B4-BE49-F238E27FC236}">
              <a16:creationId xmlns:a16="http://schemas.microsoft.com/office/drawing/2014/main" id="{9E693517-43DE-4889-8D90-86E33BE03367}"/>
            </a:ext>
          </a:extLst>
        </xdr:cNvPr>
        <xdr:cNvSpPr txBox="1">
          <a:spLocks noChangeArrowheads="1"/>
        </xdr:cNvSpPr>
      </xdr:nvSpPr>
      <xdr:spPr bwMode="auto">
        <a:xfrm>
          <a:off x="9582150" y="501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171450"/>
    <xdr:sp macro="" textlink="">
      <xdr:nvSpPr>
        <xdr:cNvPr id="1280" name="Text Box 19">
          <a:extLst>
            <a:ext uri="{FF2B5EF4-FFF2-40B4-BE49-F238E27FC236}">
              <a16:creationId xmlns:a16="http://schemas.microsoft.com/office/drawing/2014/main" id="{CA87DD49-F942-45BD-A7B0-36A4C9E954CB}"/>
            </a:ext>
          </a:extLst>
        </xdr:cNvPr>
        <xdr:cNvSpPr txBox="1">
          <a:spLocks noChangeArrowheads="1"/>
        </xdr:cNvSpPr>
      </xdr:nvSpPr>
      <xdr:spPr bwMode="auto">
        <a:xfrm>
          <a:off x="9582150" y="501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442269"/>
    <xdr:sp macro="" textlink="">
      <xdr:nvSpPr>
        <xdr:cNvPr id="1281" name="Text Box 15">
          <a:extLst>
            <a:ext uri="{FF2B5EF4-FFF2-40B4-BE49-F238E27FC236}">
              <a16:creationId xmlns:a16="http://schemas.microsoft.com/office/drawing/2014/main" id="{52121C95-1A93-4480-B9DE-BA4838C8B6FC}"/>
            </a:ext>
          </a:extLst>
        </xdr:cNvPr>
        <xdr:cNvSpPr txBox="1">
          <a:spLocks noChangeArrowheads="1"/>
        </xdr:cNvSpPr>
      </xdr:nvSpPr>
      <xdr:spPr bwMode="auto">
        <a:xfrm>
          <a:off x="9582150" y="4092575"/>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282" name="Text Box 15">
          <a:extLst>
            <a:ext uri="{FF2B5EF4-FFF2-40B4-BE49-F238E27FC236}">
              <a16:creationId xmlns:a16="http://schemas.microsoft.com/office/drawing/2014/main" id="{1AF9C98C-4717-4FF2-B201-91AC86C8B816}"/>
            </a:ext>
          </a:extLst>
        </xdr:cNvPr>
        <xdr:cNvSpPr txBox="1">
          <a:spLocks noChangeArrowheads="1"/>
        </xdr:cNvSpPr>
      </xdr:nvSpPr>
      <xdr:spPr bwMode="auto">
        <a:xfrm>
          <a:off x="9582150" y="49815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171450"/>
    <xdr:sp macro="" textlink="">
      <xdr:nvSpPr>
        <xdr:cNvPr id="1283" name="Text Box 16">
          <a:extLst>
            <a:ext uri="{FF2B5EF4-FFF2-40B4-BE49-F238E27FC236}">
              <a16:creationId xmlns:a16="http://schemas.microsoft.com/office/drawing/2014/main" id="{46C159A9-29AB-4C3C-BD3B-9FB183E624C3}"/>
            </a:ext>
          </a:extLst>
        </xdr:cNvPr>
        <xdr:cNvSpPr txBox="1">
          <a:spLocks noChangeArrowheads="1"/>
        </xdr:cNvSpPr>
      </xdr:nvSpPr>
      <xdr:spPr bwMode="auto">
        <a:xfrm>
          <a:off x="9582150"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171450"/>
    <xdr:sp macro="" textlink="">
      <xdr:nvSpPr>
        <xdr:cNvPr id="1284" name="Text Box 17">
          <a:extLst>
            <a:ext uri="{FF2B5EF4-FFF2-40B4-BE49-F238E27FC236}">
              <a16:creationId xmlns:a16="http://schemas.microsoft.com/office/drawing/2014/main" id="{5C9F328C-2916-4C0E-8494-5484F7C87FC4}"/>
            </a:ext>
          </a:extLst>
        </xdr:cNvPr>
        <xdr:cNvSpPr txBox="1">
          <a:spLocks noChangeArrowheads="1"/>
        </xdr:cNvSpPr>
      </xdr:nvSpPr>
      <xdr:spPr bwMode="auto">
        <a:xfrm>
          <a:off x="9582150"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171450"/>
    <xdr:sp macro="" textlink="">
      <xdr:nvSpPr>
        <xdr:cNvPr id="1285" name="Text Box 18">
          <a:extLst>
            <a:ext uri="{FF2B5EF4-FFF2-40B4-BE49-F238E27FC236}">
              <a16:creationId xmlns:a16="http://schemas.microsoft.com/office/drawing/2014/main" id="{E90194BB-7604-4104-969F-A5BC42413B7A}"/>
            </a:ext>
          </a:extLst>
        </xdr:cNvPr>
        <xdr:cNvSpPr txBox="1">
          <a:spLocks noChangeArrowheads="1"/>
        </xdr:cNvSpPr>
      </xdr:nvSpPr>
      <xdr:spPr bwMode="auto">
        <a:xfrm>
          <a:off x="9582150"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171450"/>
    <xdr:sp macro="" textlink="">
      <xdr:nvSpPr>
        <xdr:cNvPr id="1286" name="Text Box 19">
          <a:extLst>
            <a:ext uri="{FF2B5EF4-FFF2-40B4-BE49-F238E27FC236}">
              <a16:creationId xmlns:a16="http://schemas.microsoft.com/office/drawing/2014/main" id="{74B15FF7-65C0-485E-9BAB-451AACA70020}"/>
            </a:ext>
          </a:extLst>
        </xdr:cNvPr>
        <xdr:cNvSpPr txBox="1">
          <a:spLocks noChangeArrowheads="1"/>
        </xdr:cNvSpPr>
      </xdr:nvSpPr>
      <xdr:spPr bwMode="auto">
        <a:xfrm>
          <a:off x="9582150"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287" name="Text Box 15">
          <a:extLst>
            <a:ext uri="{FF2B5EF4-FFF2-40B4-BE49-F238E27FC236}">
              <a16:creationId xmlns:a16="http://schemas.microsoft.com/office/drawing/2014/main" id="{7067AE43-70B1-4D8C-B287-52B25726193E}"/>
            </a:ext>
          </a:extLst>
        </xdr:cNvPr>
        <xdr:cNvSpPr txBox="1">
          <a:spLocks noChangeArrowheads="1"/>
        </xdr:cNvSpPr>
      </xdr:nvSpPr>
      <xdr:spPr bwMode="auto">
        <a:xfrm>
          <a:off x="9582150" y="447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171450"/>
    <xdr:sp macro="" textlink="">
      <xdr:nvSpPr>
        <xdr:cNvPr id="1288" name="Text Box 16">
          <a:extLst>
            <a:ext uri="{FF2B5EF4-FFF2-40B4-BE49-F238E27FC236}">
              <a16:creationId xmlns:a16="http://schemas.microsoft.com/office/drawing/2014/main" id="{682F90A6-3D01-45D8-8FD9-553EE0E4E03D}"/>
            </a:ext>
          </a:extLst>
        </xdr:cNvPr>
        <xdr:cNvSpPr txBox="1">
          <a:spLocks noChangeArrowheads="1"/>
        </xdr:cNvSpPr>
      </xdr:nvSpPr>
      <xdr:spPr bwMode="auto">
        <a:xfrm>
          <a:off x="958215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171450"/>
    <xdr:sp macro="" textlink="">
      <xdr:nvSpPr>
        <xdr:cNvPr id="1289" name="Text Box 17">
          <a:extLst>
            <a:ext uri="{FF2B5EF4-FFF2-40B4-BE49-F238E27FC236}">
              <a16:creationId xmlns:a16="http://schemas.microsoft.com/office/drawing/2014/main" id="{4E8B4BCB-136C-44E8-BCD2-2CD897F9965B}"/>
            </a:ext>
          </a:extLst>
        </xdr:cNvPr>
        <xdr:cNvSpPr txBox="1">
          <a:spLocks noChangeArrowheads="1"/>
        </xdr:cNvSpPr>
      </xdr:nvSpPr>
      <xdr:spPr bwMode="auto">
        <a:xfrm>
          <a:off x="958215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171450"/>
    <xdr:sp macro="" textlink="">
      <xdr:nvSpPr>
        <xdr:cNvPr id="1290" name="Text Box 18">
          <a:extLst>
            <a:ext uri="{FF2B5EF4-FFF2-40B4-BE49-F238E27FC236}">
              <a16:creationId xmlns:a16="http://schemas.microsoft.com/office/drawing/2014/main" id="{80216D33-EC68-43B6-8FF0-ADE7AAD93AEB}"/>
            </a:ext>
          </a:extLst>
        </xdr:cNvPr>
        <xdr:cNvSpPr txBox="1">
          <a:spLocks noChangeArrowheads="1"/>
        </xdr:cNvSpPr>
      </xdr:nvSpPr>
      <xdr:spPr bwMode="auto">
        <a:xfrm>
          <a:off x="958215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171450"/>
    <xdr:sp macro="" textlink="">
      <xdr:nvSpPr>
        <xdr:cNvPr id="1291" name="Text Box 19">
          <a:extLst>
            <a:ext uri="{FF2B5EF4-FFF2-40B4-BE49-F238E27FC236}">
              <a16:creationId xmlns:a16="http://schemas.microsoft.com/office/drawing/2014/main" id="{800A0822-36A2-4178-A9E1-1C70DD4EF7ED}"/>
            </a:ext>
          </a:extLst>
        </xdr:cNvPr>
        <xdr:cNvSpPr txBox="1">
          <a:spLocks noChangeArrowheads="1"/>
        </xdr:cNvSpPr>
      </xdr:nvSpPr>
      <xdr:spPr bwMode="auto">
        <a:xfrm>
          <a:off x="958215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213632"/>
    <xdr:sp macro="" textlink="">
      <xdr:nvSpPr>
        <xdr:cNvPr id="1292" name="Text Box 15">
          <a:extLst>
            <a:ext uri="{FF2B5EF4-FFF2-40B4-BE49-F238E27FC236}">
              <a16:creationId xmlns:a16="http://schemas.microsoft.com/office/drawing/2014/main" id="{31B09218-73C7-43FE-A03E-906D4EC985AF}"/>
            </a:ext>
          </a:extLst>
        </xdr:cNvPr>
        <xdr:cNvSpPr txBox="1">
          <a:spLocks noChangeArrowheads="1"/>
        </xdr:cNvSpPr>
      </xdr:nvSpPr>
      <xdr:spPr bwMode="auto">
        <a:xfrm>
          <a:off x="9582150" y="49815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171450"/>
    <xdr:sp macro="" textlink="">
      <xdr:nvSpPr>
        <xdr:cNvPr id="1293" name="Text Box 16">
          <a:extLst>
            <a:ext uri="{FF2B5EF4-FFF2-40B4-BE49-F238E27FC236}">
              <a16:creationId xmlns:a16="http://schemas.microsoft.com/office/drawing/2014/main" id="{D3E90D77-1D81-44EB-A93E-5B8EF11CB2BC}"/>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171450"/>
    <xdr:sp macro="" textlink="">
      <xdr:nvSpPr>
        <xdr:cNvPr id="1294" name="Text Box 17">
          <a:extLst>
            <a:ext uri="{FF2B5EF4-FFF2-40B4-BE49-F238E27FC236}">
              <a16:creationId xmlns:a16="http://schemas.microsoft.com/office/drawing/2014/main" id="{FC954132-6492-4C5C-873F-23C86BC4BE46}"/>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171450"/>
    <xdr:sp macro="" textlink="">
      <xdr:nvSpPr>
        <xdr:cNvPr id="1295" name="Text Box 18">
          <a:extLst>
            <a:ext uri="{FF2B5EF4-FFF2-40B4-BE49-F238E27FC236}">
              <a16:creationId xmlns:a16="http://schemas.microsoft.com/office/drawing/2014/main" id="{F10ED0B7-F5ED-4238-8597-B6EAD853F55F}"/>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171450"/>
    <xdr:sp macro="" textlink="">
      <xdr:nvSpPr>
        <xdr:cNvPr id="1296" name="Text Box 19">
          <a:extLst>
            <a:ext uri="{FF2B5EF4-FFF2-40B4-BE49-F238E27FC236}">
              <a16:creationId xmlns:a16="http://schemas.microsoft.com/office/drawing/2014/main" id="{EF7D0A67-E249-40FA-A7ED-CF3BE4AD3300}"/>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171450"/>
    <xdr:sp macro="" textlink="">
      <xdr:nvSpPr>
        <xdr:cNvPr id="1297" name="Text Box 16">
          <a:extLst>
            <a:ext uri="{FF2B5EF4-FFF2-40B4-BE49-F238E27FC236}">
              <a16:creationId xmlns:a16="http://schemas.microsoft.com/office/drawing/2014/main" id="{FC82B86A-C7B7-4365-B8B2-4B73D74E487B}"/>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171450"/>
    <xdr:sp macro="" textlink="">
      <xdr:nvSpPr>
        <xdr:cNvPr id="1298" name="Text Box 17">
          <a:extLst>
            <a:ext uri="{FF2B5EF4-FFF2-40B4-BE49-F238E27FC236}">
              <a16:creationId xmlns:a16="http://schemas.microsoft.com/office/drawing/2014/main" id="{B203410E-9E76-4B06-BB28-A4EB9F9FD9B7}"/>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171450"/>
    <xdr:sp macro="" textlink="">
      <xdr:nvSpPr>
        <xdr:cNvPr id="1299" name="Text Box 18">
          <a:extLst>
            <a:ext uri="{FF2B5EF4-FFF2-40B4-BE49-F238E27FC236}">
              <a16:creationId xmlns:a16="http://schemas.microsoft.com/office/drawing/2014/main" id="{378BE26E-4CE3-4702-9AD6-F61C49865197}"/>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171450"/>
    <xdr:sp macro="" textlink="">
      <xdr:nvSpPr>
        <xdr:cNvPr id="1300" name="Text Box 19">
          <a:extLst>
            <a:ext uri="{FF2B5EF4-FFF2-40B4-BE49-F238E27FC236}">
              <a16:creationId xmlns:a16="http://schemas.microsoft.com/office/drawing/2014/main" id="{F9DC501E-A97C-4BBC-A22C-29C09AFC87AF}"/>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87</xdr:row>
      <xdr:rowOff>0</xdr:rowOff>
    </xdr:from>
    <xdr:ext cx="95250" cy="171450"/>
    <xdr:sp macro="" textlink="">
      <xdr:nvSpPr>
        <xdr:cNvPr id="1301" name="Text Box 16">
          <a:extLst>
            <a:ext uri="{FF2B5EF4-FFF2-40B4-BE49-F238E27FC236}">
              <a16:creationId xmlns:a16="http://schemas.microsoft.com/office/drawing/2014/main" id="{72C21863-A209-4F3D-B57B-335945101270}"/>
            </a:ext>
          </a:extLst>
        </xdr:cNvPr>
        <xdr:cNvSpPr txBox="1">
          <a:spLocks noChangeArrowheads="1"/>
        </xdr:cNvSpPr>
      </xdr:nvSpPr>
      <xdr:spPr bwMode="auto">
        <a:xfrm>
          <a:off x="48069500"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87</xdr:row>
      <xdr:rowOff>0</xdr:rowOff>
    </xdr:from>
    <xdr:ext cx="95250" cy="171450"/>
    <xdr:sp macro="" textlink="">
      <xdr:nvSpPr>
        <xdr:cNvPr id="1302" name="Text Box 17">
          <a:extLst>
            <a:ext uri="{FF2B5EF4-FFF2-40B4-BE49-F238E27FC236}">
              <a16:creationId xmlns:a16="http://schemas.microsoft.com/office/drawing/2014/main" id="{4D6F590F-65F4-4385-B042-12E2E0BF9D1D}"/>
            </a:ext>
          </a:extLst>
        </xdr:cNvPr>
        <xdr:cNvSpPr txBox="1">
          <a:spLocks noChangeArrowheads="1"/>
        </xdr:cNvSpPr>
      </xdr:nvSpPr>
      <xdr:spPr bwMode="auto">
        <a:xfrm>
          <a:off x="48069500"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87</xdr:row>
      <xdr:rowOff>0</xdr:rowOff>
    </xdr:from>
    <xdr:ext cx="95250" cy="171450"/>
    <xdr:sp macro="" textlink="">
      <xdr:nvSpPr>
        <xdr:cNvPr id="1303" name="Text Box 18">
          <a:extLst>
            <a:ext uri="{FF2B5EF4-FFF2-40B4-BE49-F238E27FC236}">
              <a16:creationId xmlns:a16="http://schemas.microsoft.com/office/drawing/2014/main" id="{EF538D49-6779-4500-B644-422A2686B5BB}"/>
            </a:ext>
          </a:extLst>
        </xdr:cNvPr>
        <xdr:cNvSpPr txBox="1">
          <a:spLocks noChangeArrowheads="1"/>
        </xdr:cNvSpPr>
      </xdr:nvSpPr>
      <xdr:spPr bwMode="auto">
        <a:xfrm>
          <a:off x="48069500"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87</xdr:row>
      <xdr:rowOff>0</xdr:rowOff>
    </xdr:from>
    <xdr:ext cx="95250" cy="171450"/>
    <xdr:sp macro="" textlink="">
      <xdr:nvSpPr>
        <xdr:cNvPr id="1304" name="Text Box 19">
          <a:extLst>
            <a:ext uri="{FF2B5EF4-FFF2-40B4-BE49-F238E27FC236}">
              <a16:creationId xmlns:a16="http://schemas.microsoft.com/office/drawing/2014/main" id="{964C6B1A-CA87-431F-AB08-5D8D6C45CA7C}"/>
            </a:ext>
          </a:extLst>
        </xdr:cNvPr>
        <xdr:cNvSpPr txBox="1">
          <a:spLocks noChangeArrowheads="1"/>
        </xdr:cNvSpPr>
      </xdr:nvSpPr>
      <xdr:spPr bwMode="auto">
        <a:xfrm>
          <a:off x="48069500"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444014"/>
    <xdr:sp macro="" textlink="">
      <xdr:nvSpPr>
        <xdr:cNvPr id="1305" name="Text Box 15">
          <a:extLst>
            <a:ext uri="{FF2B5EF4-FFF2-40B4-BE49-F238E27FC236}">
              <a16:creationId xmlns:a16="http://schemas.microsoft.com/office/drawing/2014/main" id="{5F09F72D-D465-415B-B5B4-99E2E898160A}"/>
            </a:ext>
          </a:extLst>
        </xdr:cNvPr>
        <xdr:cNvSpPr txBox="1">
          <a:spLocks noChangeArrowheads="1"/>
        </xdr:cNvSpPr>
      </xdr:nvSpPr>
      <xdr:spPr bwMode="auto">
        <a:xfrm>
          <a:off x="3710214" y="4115254"/>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171450"/>
    <xdr:sp macro="" textlink="">
      <xdr:nvSpPr>
        <xdr:cNvPr id="1306" name="Text Box 16">
          <a:extLst>
            <a:ext uri="{FF2B5EF4-FFF2-40B4-BE49-F238E27FC236}">
              <a16:creationId xmlns:a16="http://schemas.microsoft.com/office/drawing/2014/main" id="{DF73F67A-8427-4D6A-A42D-7F8E609624C2}"/>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171450"/>
    <xdr:sp macro="" textlink="">
      <xdr:nvSpPr>
        <xdr:cNvPr id="1307" name="Text Box 17">
          <a:extLst>
            <a:ext uri="{FF2B5EF4-FFF2-40B4-BE49-F238E27FC236}">
              <a16:creationId xmlns:a16="http://schemas.microsoft.com/office/drawing/2014/main" id="{9DB586B0-99FD-48DC-B85C-EB38FAED84B2}"/>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171450"/>
    <xdr:sp macro="" textlink="">
      <xdr:nvSpPr>
        <xdr:cNvPr id="1308" name="Text Box 18">
          <a:extLst>
            <a:ext uri="{FF2B5EF4-FFF2-40B4-BE49-F238E27FC236}">
              <a16:creationId xmlns:a16="http://schemas.microsoft.com/office/drawing/2014/main" id="{EA0C5682-90DA-4EDE-A052-7726CE11314D}"/>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171450"/>
    <xdr:sp macro="" textlink="">
      <xdr:nvSpPr>
        <xdr:cNvPr id="1309" name="Text Box 19">
          <a:extLst>
            <a:ext uri="{FF2B5EF4-FFF2-40B4-BE49-F238E27FC236}">
              <a16:creationId xmlns:a16="http://schemas.microsoft.com/office/drawing/2014/main" id="{9DB77E01-6001-462B-9398-381CB7138158}"/>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1310" name="Text Box 15">
          <a:extLst>
            <a:ext uri="{FF2B5EF4-FFF2-40B4-BE49-F238E27FC236}">
              <a16:creationId xmlns:a16="http://schemas.microsoft.com/office/drawing/2014/main" id="{58DC461D-829F-4176-93B6-3C20543839E1}"/>
            </a:ext>
          </a:extLst>
        </xdr:cNvPr>
        <xdr:cNvSpPr txBox="1">
          <a:spLocks noChangeArrowheads="1"/>
        </xdr:cNvSpPr>
      </xdr:nvSpPr>
      <xdr:spPr bwMode="auto">
        <a:xfrm>
          <a:off x="3710214" y="44980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442269"/>
    <xdr:sp macro="" textlink="">
      <xdr:nvSpPr>
        <xdr:cNvPr id="1311" name="Text Box 15">
          <a:extLst>
            <a:ext uri="{FF2B5EF4-FFF2-40B4-BE49-F238E27FC236}">
              <a16:creationId xmlns:a16="http://schemas.microsoft.com/office/drawing/2014/main" id="{D69259C2-60B2-4804-A8CA-FF1737B0190B}"/>
            </a:ext>
          </a:extLst>
        </xdr:cNvPr>
        <xdr:cNvSpPr txBox="1">
          <a:spLocks noChangeArrowheads="1"/>
        </xdr:cNvSpPr>
      </xdr:nvSpPr>
      <xdr:spPr bwMode="auto">
        <a:xfrm>
          <a:off x="6773182" y="4115254"/>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171450"/>
    <xdr:sp macro="" textlink="">
      <xdr:nvSpPr>
        <xdr:cNvPr id="1312" name="Text Box 16">
          <a:extLst>
            <a:ext uri="{FF2B5EF4-FFF2-40B4-BE49-F238E27FC236}">
              <a16:creationId xmlns:a16="http://schemas.microsoft.com/office/drawing/2014/main" id="{60FB31FF-F417-4D4D-BBC5-D3B66AA97D6A}"/>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171450"/>
    <xdr:sp macro="" textlink="">
      <xdr:nvSpPr>
        <xdr:cNvPr id="1313" name="Text Box 17">
          <a:extLst>
            <a:ext uri="{FF2B5EF4-FFF2-40B4-BE49-F238E27FC236}">
              <a16:creationId xmlns:a16="http://schemas.microsoft.com/office/drawing/2014/main" id="{2D185B1C-ECCF-41ED-ABB9-8BDAEAE19BAA}"/>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171450"/>
    <xdr:sp macro="" textlink="">
      <xdr:nvSpPr>
        <xdr:cNvPr id="1314" name="Text Box 18">
          <a:extLst>
            <a:ext uri="{FF2B5EF4-FFF2-40B4-BE49-F238E27FC236}">
              <a16:creationId xmlns:a16="http://schemas.microsoft.com/office/drawing/2014/main" id="{5E43DBFD-79BB-4F58-B078-A4D6A480050E}"/>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1315" name="Text Box 15">
          <a:extLst>
            <a:ext uri="{FF2B5EF4-FFF2-40B4-BE49-F238E27FC236}">
              <a16:creationId xmlns:a16="http://schemas.microsoft.com/office/drawing/2014/main" id="{91A627DF-80A8-495C-8B9B-CBC3E8D1C9C3}"/>
            </a:ext>
          </a:extLst>
        </xdr:cNvPr>
        <xdr:cNvSpPr txBox="1">
          <a:spLocks noChangeArrowheads="1"/>
        </xdr:cNvSpPr>
      </xdr:nvSpPr>
      <xdr:spPr bwMode="auto">
        <a:xfrm>
          <a:off x="6773182" y="44980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171450"/>
    <xdr:sp macro="" textlink="">
      <xdr:nvSpPr>
        <xdr:cNvPr id="1316" name="Text Box 16">
          <a:extLst>
            <a:ext uri="{FF2B5EF4-FFF2-40B4-BE49-F238E27FC236}">
              <a16:creationId xmlns:a16="http://schemas.microsoft.com/office/drawing/2014/main" id="{C59A66E6-06F7-4780-8F0D-662C96BDCDBC}"/>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171450"/>
    <xdr:sp macro="" textlink="">
      <xdr:nvSpPr>
        <xdr:cNvPr id="1317" name="Text Box 17">
          <a:extLst>
            <a:ext uri="{FF2B5EF4-FFF2-40B4-BE49-F238E27FC236}">
              <a16:creationId xmlns:a16="http://schemas.microsoft.com/office/drawing/2014/main" id="{1E6EF989-796E-4245-B38F-8D59B790E80B}"/>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171450"/>
    <xdr:sp macro="" textlink="">
      <xdr:nvSpPr>
        <xdr:cNvPr id="1318" name="Text Box 18">
          <a:extLst>
            <a:ext uri="{FF2B5EF4-FFF2-40B4-BE49-F238E27FC236}">
              <a16:creationId xmlns:a16="http://schemas.microsoft.com/office/drawing/2014/main" id="{697EC870-AD15-49AD-BAC5-D60319777CF1}"/>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171450"/>
    <xdr:sp macro="" textlink="">
      <xdr:nvSpPr>
        <xdr:cNvPr id="1319" name="Text Box 19">
          <a:extLst>
            <a:ext uri="{FF2B5EF4-FFF2-40B4-BE49-F238E27FC236}">
              <a16:creationId xmlns:a16="http://schemas.microsoft.com/office/drawing/2014/main" id="{8219CB7C-3EAB-4899-A0F2-2431962E590E}"/>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442269"/>
    <xdr:sp macro="" textlink="">
      <xdr:nvSpPr>
        <xdr:cNvPr id="1320" name="Text Box 15">
          <a:extLst>
            <a:ext uri="{FF2B5EF4-FFF2-40B4-BE49-F238E27FC236}">
              <a16:creationId xmlns:a16="http://schemas.microsoft.com/office/drawing/2014/main" id="{D6CB8134-B0C1-47A1-96DF-9AE1DF0CA738}"/>
            </a:ext>
          </a:extLst>
        </xdr:cNvPr>
        <xdr:cNvSpPr txBox="1">
          <a:spLocks noChangeArrowheads="1"/>
        </xdr:cNvSpPr>
      </xdr:nvSpPr>
      <xdr:spPr bwMode="auto">
        <a:xfrm>
          <a:off x="9616168" y="4115254"/>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171450"/>
    <xdr:sp macro="" textlink="">
      <xdr:nvSpPr>
        <xdr:cNvPr id="1321" name="Text Box 16">
          <a:extLst>
            <a:ext uri="{FF2B5EF4-FFF2-40B4-BE49-F238E27FC236}">
              <a16:creationId xmlns:a16="http://schemas.microsoft.com/office/drawing/2014/main" id="{BBF78195-44CB-4D9A-A4B2-E5209D6DDF79}"/>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171450"/>
    <xdr:sp macro="" textlink="">
      <xdr:nvSpPr>
        <xdr:cNvPr id="1322" name="Text Box 17">
          <a:extLst>
            <a:ext uri="{FF2B5EF4-FFF2-40B4-BE49-F238E27FC236}">
              <a16:creationId xmlns:a16="http://schemas.microsoft.com/office/drawing/2014/main" id="{4B62F0DF-B5D6-41D6-9B8C-6A72AADEA1E5}"/>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171450"/>
    <xdr:sp macro="" textlink="">
      <xdr:nvSpPr>
        <xdr:cNvPr id="1323" name="Text Box 18">
          <a:extLst>
            <a:ext uri="{FF2B5EF4-FFF2-40B4-BE49-F238E27FC236}">
              <a16:creationId xmlns:a16="http://schemas.microsoft.com/office/drawing/2014/main" id="{2B142850-D8C4-43C3-ACA3-9D4E5BA87E05}"/>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171450"/>
    <xdr:sp macro="" textlink="">
      <xdr:nvSpPr>
        <xdr:cNvPr id="1324" name="Text Box 19">
          <a:extLst>
            <a:ext uri="{FF2B5EF4-FFF2-40B4-BE49-F238E27FC236}">
              <a16:creationId xmlns:a16="http://schemas.microsoft.com/office/drawing/2014/main" id="{64E1144B-58A0-49BC-8350-9847282BF532}"/>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171450"/>
    <xdr:sp macro="" textlink="">
      <xdr:nvSpPr>
        <xdr:cNvPr id="1325" name="Text Box 16">
          <a:extLst>
            <a:ext uri="{FF2B5EF4-FFF2-40B4-BE49-F238E27FC236}">
              <a16:creationId xmlns:a16="http://schemas.microsoft.com/office/drawing/2014/main" id="{02F47330-5AB6-4D75-A838-7B6B26A3859A}"/>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171450"/>
    <xdr:sp macro="" textlink="">
      <xdr:nvSpPr>
        <xdr:cNvPr id="1326" name="Text Box 17">
          <a:extLst>
            <a:ext uri="{FF2B5EF4-FFF2-40B4-BE49-F238E27FC236}">
              <a16:creationId xmlns:a16="http://schemas.microsoft.com/office/drawing/2014/main" id="{8E5AEDD3-E343-4843-8E7C-989AD8B7681E}"/>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171450"/>
    <xdr:sp macro="" textlink="">
      <xdr:nvSpPr>
        <xdr:cNvPr id="1327" name="Text Box 18">
          <a:extLst>
            <a:ext uri="{FF2B5EF4-FFF2-40B4-BE49-F238E27FC236}">
              <a16:creationId xmlns:a16="http://schemas.microsoft.com/office/drawing/2014/main" id="{9AF207F9-0058-4C2E-8FF4-E672833E7515}"/>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171450"/>
    <xdr:sp macro="" textlink="">
      <xdr:nvSpPr>
        <xdr:cNvPr id="1328" name="Text Box 19">
          <a:extLst>
            <a:ext uri="{FF2B5EF4-FFF2-40B4-BE49-F238E27FC236}">
              <a16:creationId xmlns:a16="http://schemas.microsoft.com/office/drawing/2014/main" id="{BB9C6DDC-AB7E-4274-85A5-4BC1F83A106D}"/>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171450"/>
    <xdr:sp macro="" textlink="">
      <xdr:nvSpPr>
        <xdr:cNvPr id="1329" name="Text Box 16">
          <a:extLst>
            <a:ext uri="{FF2B5EF4-FFF2-40B4-BE49-F238E27FC236}">
              <a16:creationId xmlns:a16="http://schemas.microsoft.com/office/drawing/2014/main" id="{B2704085-76A0-49D6-B963-2B118F234845}"/>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171450"/>
    <xdr:sp macro="" textlink="">
      <xdr:nvSpPr>
        <xdr:cNvPr id="1330" name="Text Box 17">
          <a:extLst>
            <a:ext uri="{FF2B5EF4-FFF2-40B4-BE49-F238E27FC236}">
              <a16:creationId xmlns:a16="http://schemas.microsoft.com/office/drawing/2014/main" id="{FCDBE19C-B287-4D6A-8A6D-37E830C2E30F}"/>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171450"/>
    <xdr:sp macro="" textlink="">
      <xdr:nvSpPr>
        <xdr:cNvPr id="1331" name="Text Box 18">
          <a:extLst>
            <a:ext uri="{FF2B5EF4-FFF2-40B4-BE49-F238E27FC236}">
              <a16:creationId xmlns:a16="http://schemas.microsoft.com/office/drawing/2014/main" id="{F8E9C4EF-32D6-4475-A070-B808CF403E10}"/>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171450"/>
    <xdr:sp macro="" textlink="">
      <xdr:nvSpPr>
        <xdr:cNvPr id="1332" name="Text Box 19">
          <a:extLst>
            <a:ext uri="{FF2B5EF4-FFF2-40B4-BE49-F238E27FC236}">
              <a16:creationId xmlns:a16="http://schemas.microsoft.com/office/drawing/2014/main" id="{C11D62BD-D515-400B-951A-A05D5716EC3A}"/>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87</xdr:row>
      <xdr:rowOff>0</xdr:rowOff>
    </xdr:from>
    <xdr:ext cx="95250" cy="171450"/>
    <xdr:sp macro="" textlink="">
      <xdr:nvSpPr>
        <xdr:cNvPr id="1333" name="Text Box 16">
          <a:extLst>
            <a:ext uri="{FF2B5EF4-FFF2-40B4-BE49-F238E27FC236}">
              <a16:creationId xmlns:a16="http://schemas.microsoft.com/office/drawing/2014/main" id="{D112F28B-13D4-4DAC-AF72-77CDC2ED7556}"/>
            </a:ext>
          </a:extLst>
        </xdr:cNvPr>
        <xdr:cNvSpPr txBox="1">
          <a:spLocks noChangeArrowheads="1"/>
        </xdr:cNvSpPr>
      </xdr:nvSpPr>
      <xdr:spPr bwMode="auto">
        <a:xfrm>
          <a:off x="48069500"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87</xdr:row>
      <xdr:rowOff>0</xdr:rowOff>
    </xdr:from>
    <xdr:ext cx="95250" cy="171450"/>
    <xdr:sp macro="" textlink="">
      <xdr:nvSpPr>
        <xdr:cNvPr id="1334" name="Text Box 17">
          <a:extLst>
            <a:ext uri="{FF2B5EF4-FFF2-40B4-BE49-F238E27FC236}">
              <a16:creationId xmlns:a16="http://schemas.microsoft.com/office/drawing/2014/main" id="{243B55F0-2DD6-4276-A5DA-0D5F4BD6803C}"/>
            </a:ext>
          </a:extLst>
        </xdr:cNvPr>
        <xdr:cNvSpPr txBox="1">
          <a:spLocks noChangeArrowheads="1"/>
        </xdr:cNvSpPr>
      </xdr:nvSpPr>
      <xdr:spPr bwMode="auto">
        <a:xfrm>
          <a:off x="48069500"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87</xdr:row>
      <xdr:rowOff>0</xdr:rowOff>
    </xdr:from>
    <xdr:ext cx="95250" cy="171450"/>
    <xdr:sp macro="" textlink="">
      <xdr:nvSpPr>
        <xdr:cNvPr id="1335" name="Text Box 18">
          <a:extLst>
            <a:ext uri="{FF2B5EF4-FFF2-40B4-BE49-F238E27FC236}">
              <a16:creationId xmlns:a16="http://schemas.microsoft.com/office/drawing/2014/main" id="{2971D838-BB4D-4E86-8F1F-13266031D59C}"/>
            </a:ext>
          </a:extLst>
        </xdr:cNvPr>
        <xdr:cNvSpPr txBox="1">
          <a:spLocks noChangeArrowheads="1"/>
        </xdr:cNvSpPr>
      </xdr:nvSpPr>
      <xdr:spPr bwMode="auto">
        <a:xfrm>
          <a:off x="48069500"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87</xdr:row>
      <xdr:rowOff>0</xdr:rowOff>
    </xdr:from>
    <xdr:ext cx="95250" cy="171450"/>
    <xdr:sp macro="" textlink="">
      <xdr:nvSpPr>
        <xdr:cNvPr id="1336" name="Text Box 19">
          <a:extLst>
            <a:ext uri="{FF2B5EF4-FFF2-40B4-BE49-F238E27FC236}">
              <a16:creationId xmlns:a16="http://schemas.microsoft.com/office/drawing/2014/main" id="{B3928707-4578-422E-A8E1-6CEF21FCC51B}"/>
            </a:ext>
          </a:extLst>
        </xdr:cNvPr>
        <xdr:cNvSpPr txBox="1">
          <a:spLocks noChangeArrowheads="1"/>
        </xdr:cNvSpPr>
      </xdr:nvSpPr>
      <xdr:spPr bwMode="auto">
        <a:xfrm>
          <a:off x="48069500"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444014"/>
    <xdr:sp macro="" textlink="">
      <xdr:nvSpPr>
        <xdr:cNvPr id="1337" name="Text Box 15">
          <a:extLst>
            <a:ext uri="{FF2B5EF4-FFF2-40B4-BE49-F238E27FC236}">
              <a16:creationId xmlns:a16="http://schemas.microsoft.com/office/drawing/2014/main" id="{B7ED481A-B311-4006-A9A6-C82C38E3BCAE}"/>
            </a:ext>
          </a:extLst>
        </xdr:cNvPr>
        <xdr:cNvSpPr txBox="1">
          <a:spLocks noChangeArrowheads="1"/>
        </xdr:cNvSpPr>
      </xdr:nvSpPr>
      <xdr:spPr bwMode="auto">
        <a:xfrm>
          <a:off x="3710214" y="4115254"/>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171450"/>
    <xdr:sp macro="" textlink="">
      <xdr:nvSpPr>
        <xdr:cNvPr id="1338" name="Text Box 16">
          <a:extLst>
            <a:ext uri="{FF2B5EF4-FFF2-40B4-BE49-F238E27FC236}">
              <a16:creationId xmlns:a16="http://schemas.microsoft.com/office/drawing/2014/main" id="{34A66210-0E3B-4872-A46F-B00C79F793A5}"/>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171450"/>
    <xdr:sp macro="" textlink="">
      <xdr:nvSpPr>
        <xdr:cNvPr id="1339" name="Text Box 17">
          <a:extLst>
            <a:ext uri="{FF2B5EF4-FFF2-40B4-BE49-F238E27FC236}">
              <a16:creationId xmlns:a16="http://schemas.microsoft.com/office/drawing/2014/main" id="{17B34B66-A2CD-4240-AA74-BD36A1EA2403}"/>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171450"/>
    <xdr:sp macro="" textlink="">
      <xdr:nvSpPr>
        <xdr:cNvPr id="1340" name="Text Box 18">
          <a:extLst>
            <a:ext uri="{FF2B5EF4-FFF2-40B4-BE49-F238E27FC236}">
              <a16:creationId xmlns:a16="http://schemas.microsoft.com/office/drawing/2014/main" id="{229A8ABF-001F-4979-92D4-6513D0ECB277}"/>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171450"/>
    <xdr:sp macro="" textlink="">
      <xdr:nvSpPr>
        <xdr:cNvPr id="1341" name="Text Box 19">
          <a:extLst>
            <a:ext uri="{FF2B5EF4-FFF2-40B4-BE49-F238E27FC236}">
              <a16:creationId xmlns:a16="http://schemas.microsoft.com/office/drawing/2014/main" id="{5E5FF297-D806-4F75-A023-8A6D8E514E5A}"/>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213632"/>
    <xdr:sp macro="" textlink="">
      <xdr:nvSpPr>
        <xdr:cNvPr id="1342" name="Text Box 15">
          <a:extLst>
            <a:ext uri="{FF2B5EF4-FFF2-40B4-BE49-F238E27FC236}">
              <a16:creationId xmlns:a16="http://schemas.microsoft.com/office/drawing/2014/main" id="{154083F4-E6EE-43CA-9AB4-FE5C02D0DDC4}"/>
            </a:ext>
          </a:extLst>
        </xdr:cNvPr>
        <xdr:cNvSpPr txBox="1">
          <a:spLocks noChangeArrowheads="1"/>
        </xdr:cNvSpPr>
      </xdr:nvSpPr>
      <xdr:spPr bwMode="auto">
        <a:xfrm>
          <a:off x="3710214" y="44980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442269"/>
    <xdr:sp macro="" textlink="">
      <xdr:nvSpPr>
        <xdr:cNvPr id="1343" name="Text Box 15">
          <a:extLst>
            <a:ext uri="{FF2B5EF4-FFF2-40B4-BE49-F238E27FC236}">
              <a16:creationId xmlns:a16="http://schemas.microsoft.com/office/drawing/2014/main" id="{DF5DE7A2-F4C6-4B67-B613-53612F59560F}"/>
            </a:ext>
          </a:extLst>
        </xdr:cNvPr>
        <xdr:cNvSpPr txBox="1">
          <a:spLocks noChangeArrowheads="1"/>
        </xdr:cNvSpPr>
      </xdr:nvSpPr>
      <xdr:spPr bwMode="auto">
        <a:xfrm>
          <a:off x="6773182" y="4115254"/>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171450"/>
    <xdr:sp macro="" textlink="">
      <xdr:nvSpPr>
        <xdr:cNvPr id="1344" name="Text Box 16">
          <a:extLst>
            <a:ext uri="{FF2B5EF4-FFF2-40B4-BE49-F238E27FC236}">
              <a16:creationId xmlns:a16="http://schemas.microsoft.com/office/drawing/2014/main" id="{E806B8A7-29C2-4EBC-99F1-C28CFCCCD7E0}"/>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171450"/>
    <xdr:sp macro="" textlink="">
      <xdr:nvSpPr>
        <xdr:cNvPr id="1345" name="Text Box 17">
          <a:extLst>
            <a:ext uri="{FF2B5EF4-FFF2-40B4-BE49-F238E27FC236}">
              <a16:creationId xmlns:a16="http://schemas.microsoft.com/office/drawing/2014/main" id="{DFD5BAF0-2632-42F1-94A7-AC32B2458A5F}"/>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171450"/>
    <xdr:sp macro="" textlink="">
      <xdr:nvSpPr>
        <xdr:cNvPr id="1346" name="Text Box 18">
          <a:extLst>
            <a:ext uri="{FF2B5EF4-FFF2-40B4-BE49-F238E27FC236}">
              <a16:creationId xmlns:a16="http://schemas.microsoft.com/office/drawing/2014/main" id="{A57F26EF-2E19-46D7-95F9-164383D94A21}"/>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213632"/>
    <xdr:sp macro="" textlink="">
      <xdr:nvSpPr>
        <xdr:cNvPr id="1347" name="Text Box 15">
          <a:extLst>
            <a:ext uri="{FF2B5EF4-FFF2-40B4-BE49-F238E27FC236}">
              <a16:creationId xmlns:a16="http://schemas.microsoft.com/office/drawing/2014/main" id="{F525B37B-135A-4197-ACFB-583939A489DC}"/>
            </a:ext>
          </a:extLst>
        </xdr:cNvPr>
        <xdr:cNvSpPr txBox="1">
          <a:spLocks noChangeArrowheads="1"/>
        </xdr:cNvSpPr>
      </xdr:nvSpPr>
      <xdr:spPr bwMode="auto">
        <a:xfrm>
          <a:off x="6773182" y="44980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171450"/>
    <xdr:sp macro="" textlink="">
      <xdr:nvSpPr>
        <xdr:cNvPr id="1348" name="Text Box 16">
          <a:extLst>
            <a:ext uri="{FF2B5EF4-FFF2-40B4-BE49-F238E27FC236}">
              <a16:creationId xmlns:a16="http://schemas.microsoft.com/office/drawing/2014/main" id="{4943C167-8952-41DB-ADBF-A651A117F1CE}"/>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171450"/>
    <xdr:sp macro="" textlink="">
      <xdr:nvSpPr>
        <xdr:cNvPr id="1349" name="Text Box 17">
          <a:extLst>
            <a:ext uri="{FF2B5EF4-FFF2-40B4-BE49-F238E27FC236}">
              <a16:creationId xmlns:a16="http://schemas.microsoft.com/office/drawing/2014/main" id="{807996BD-9BE3-4F79-80A6-FB1BF510E692}"/>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171450"/>
    <xdr:sp macro="" textlink="">
      <xdr:nvSpPr>
        <xdr:cNvPr id="1350" name="Text Box 18">
          <a:extLst>
            <a:ext uri="{FF2B5EF4-FFF2-40B4-BE49-F238E27FC236}">
              <a16:creationId xmlns:a16="http://schemas.microsoft.com/office/drawing/2014/main" id="{20B1616E-515D-4490-BE77-48D552E84E2C}"/>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171450"/>
    <xdr:sp macro="" textlink="">
      <xdr:nvSpPr>
        <xdr:cNvPr id="1351" name="Text Box 19">
          <a:extLst>
            <a:ext uri="{FF2B5EF4-FFF2-40B4-BE49-F238E27FC236}">
              <a16:creationId xmlns:a16="http://schemas.microsoft.com/office/drawing/2014/main" id="{4588F229-DF3E-437C-8968-F1483ACBB327}"/>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442269"/>
    <xdr:sp macro="" textlink="">
      <xdr:nvSpPr>
        <xdr:cNvPr id="1352" name="Text Box 15">
          <a:extLst>
            <a:ext uri="{FF2B5EF4-FFF2-40B4-BE49-F238E27FC236}">
              <a16:creationId xmlns:a16="http://schemas.microsoft.com/office/drawing/2014/main" id="{06330BEC-A8D0-445C-BEC9-37172AFDD893}"/>
            </a:ext>
          </a:extLst>
        </xdr:cNvPr>
        <xdr:cNvSpPr txBox="1">
          <a:spLocks noChangeArrowheads="1"/>
        </xdr:cNvSpPr>
      </xdr:nvSpPr>
      <xdr:spPr bwMode="auto">
        <a:xfrm>
          <a:off x="9616168" y="4115254"/>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171450"/>
    <xdr:sp macro="" textlink="">
      <xdr:nvSpPr>
        <xdr:cNvPr id="1353" name="Text Box 16">
          <a:extLst>
            <a:ext uri="{FF2B5EF4-FFF2-40B4-BE49-F238E27FC236}">
              <a16:creationId xmlns:a16="http://schemas.microsoft.com/office/drawing/2014/main" id="{A3F805A3-9C02-461E-936D-6938733321D2}"/>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171450"/>
    <xdr:sp macro="" textlink="">
      <xdr:nvSpPr>
        <xdr:cNvPr id="1354" name="Text Box 17">
          <a:extLst>
            <a:ext uri="{FF2B5EF4-FFF2-40B4-BE49-F238E27FC236}">
              <a16:creationId xmlns:a16="http://schemas.microsoft.com/office/drawing/2014/main" id="{56F16EBC-E930-43BE-9F30-AE7069A5B213}"/>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171450"/>
    <xdr:sp macro="" textlink="">
      <xdr:nvSpPr>
        <xdr:cNvPr id="1355" name="Text Box 18">
          <a:extLst>
            <a:ext uri="{FF2B5EF4-FFF2-40B4-BE49-F238E27FC236}">
              <a16:creationId xmlns:a16="http://schemas.microsoft.com/office/drawing/2014/main" id="{1D2D19BA-904A-4480-AFA5-EBCF1DD02C06}"/>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171450"/>
    <xdr:sp macro="" textlink="">
      <xdr:nvSpPr>
        <xdr:cNvPr id="1356" name="Text Box 19">
          <a:extLst>
            <a:ext uri="{FF2B5EF4-FFF2-40B4-BE49-F238E27FC236}">
              <a16:creationId xmlns:a16="http://schemas.microsoft.com/office/drawing/2014/main" id="{E0558191-CE9C-4BE9-A217-FDF15EC415FE}"/>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171450"/>
    <xdr:sp macro="" textlink="">
      <xdr:nvSpPr>
        <xdr:cNvPr id="1357" name="Text Box 16">
          <a:extLst>
            <a:ext uri="{FF2B5EF4-FFF2-40B4-BE49-F238E27FC236}">
              <a16:creationId xmlns:a16="http://schemas.microsoft.com/office/drawing/2014/main" id="{C3DB319E-523A-4686-B48F-8052135F02F9}"/>
            </a:ext>
          </a:extLst>
        </xdr:cNvPr>
        <xdr:cNvSpPr txBox="1">
          <a:spLocks noChangeArrowheads="1"/>
        </xdr:cNvSpPr>
      </xdr:nvSpPr>
      <xdr:spPr bwMode="auto">
        <a:xfrm>
          <a:off x="3706091"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171450"/>
    <xdr:sp macro="" textlink="">
      <xdr:nvSpPr>
        <xdr:cNvPr id="1358" name="Text Box 17">
          <a:extLst>
            <a:ext uri="{FF2B5EF4-FFF2-40B4-BE49-F238E27FC236}">
              <a16:creationId xmlns:a16="http://schemas.microsoft.com/office/drawing/2014/main" id="{A5AA5C58-3CBB-49EA-85DF-9D28E1EBDD82}"/>
            </a:ext>
          </a:extLst>
        </xdr:cNvPr>
        <xdr:cNvSpPr txBox="1">
          <a:spLocks noChangeArrowheads="1"/>
        </xdr:cNvSpPr>
      </xdr:nvSpPr>
      <xdr:spPr bwMode="auto">
        <a:xfrm>
          <a:off x="3706091"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171450"/>
    <xdr:sp macro="" textlink="">
      <xdr:nvSpPr>
        <xdr:cNvPr id="1359" name="Text Box 18">
          <a:extLst>
            <a:ext uri="{FF2B5EF4-FFF2-40B4-BE49-F238E27FC236}">
              <a16:creationId xmlns:a16="http://schemas.microsoft.com/office/drawing/2014/main" id="{38EE4201-CF6F-4AE0-8648-3B04CFC3B785}"/>
            </a:ext>
          </a:extLst>
        </xdr:cNvPr>
        <xdr:cNvSpPr txBox="1">
          <a:spLocks noChangeArrowheads="1"/>
        </xdr:cNvSpPr>
      </xdr:nvSpPr>
      <xdr:spPr bwMode="auto">
        <a:xfrm>
          <a:off x="3706091"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171450"/>
    <xdr:sp macro="" textlink="">
      <xdr:nvSpPr>
        <xdr:cNvPr id="1360" name="Text Box 19">
          <a:extLst>
            <a:ext uri="{FF2B5EF4-FFF2-40B4-BE49-F238E27FC236}">
              <a16:creationId xmlns:a16="http://schemas.microsoft.com/office/drawing/2014/main" id="{AAC3FF17-BA06-4539-9E1A-BCA4A7F30AF4}"/>
            </a:ext>
          </a:extLst>
        </xdr:cNvPr>
        <xdr:cNvSpPr txBox="1">
          <a:spLocks noChangeArrowheads="1"/>
        </xdr:cNvSpPr>
      </xdr:nvSpPr>
      <xdr:spPr bwMode="auto">
        <a:xfrm>
          <a:off x="3706091"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171450"/>
    <xdr:sp macro="" textlink="">
      <xdr:nvSpPr>
        <xdr:cNvPr id="1361" name="Text Box 16">
          <a:extLst>
            <a:ext uri="{FF2B5EF4-FFF2-40B4-BE49-F238E27FC236}">
              <a16:creationId xmlns:a16="http://schemas.microsoft.com/office/drawing/2014/main" id="{E3461970-DA60-457C-8DC9-39590BC57E51}"/>
            </a:ext>
          </a:extLst>
        </xdr:cNvPr>
        <xdr:cNvSpPr txBox="1">
          <a:spLocks noChangeArrowheads="1"/>
        </xdr:cNvSpPr>
      </xdr:nvSpPr>
      <xdr:spPr bwMode="auto">
        <a:xfrm>
          <a:off x="6768234"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171450"/>
    <xdr:sp macro="" textlink="">
      <xdr:nvSpPr>
        <xdr:cNvPr id="1362" name="Text Box 17">
          <a:extLst>
            <a:ext uri="{FF2B5EF4-FFF2-40B4-BE49-F238E27FC236}">
              <a16:creationId xmlns:a16="http://schemas.microsoft.com/office/drawing/2014/main" id="{B16C63CA-4848-49C9-AE5C-38DF7999E2FE}"/>
            </a:ext>
          </a:extLst>
        </xdr:cNvPr>
        <xdr:cNvSpPr txBox="1">
          <a:spLocks noChangeArrowheads="1"/>
        </xdr:cNvSpPr>
      </xdr:nvSpPr>
      <xdr:spPr bwMode="auto">
        <a:xfrm>
          <a:off x="6768234"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171450"/>
    <xdr:sp macro="" textlink="">
      <xdr:nvSpPr>
        <xdr:cNvPr id="1363" name="Text Box 18">
          <a:extLst>
            <a:ext uri="{FF2B5EF4-FFF2-40B4-BE49-F238E27FC236}">
              <a16:creationId xmlns:a16="http://schemas.microsoft.com/office/drawing/2014/main" id="{AB67BB4F-FEC5-4CE8-8508-E0C673E66FA4}"/>
            </a:ext>
          </a:extLst>
        </xdr:cNvPr>
        <xdr:cNvSpPr txBox="1">
          <a:spLocks noChangeArrowheads="1"/>
        </xdr:cNvSpPr>
      </xdr:nvSpPr>
      <xdr:spPr bwMode="auto">
        <a:xfrm>
          <a:off x="6768234"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171450"/>
    <xdr:sp macro="" textlink="">
      <xdr:nvSpPr>
        <xdr:cNvPr id="1364" name="Text Box 19">
          <a:extLst>
            <a:ext uri="{FF2B5EF4-FFF2-40B4-BE49-F238E27FC236}">
              <a16:creationId xmlns:a16="http://schemas.microsoft.com/office/drawing/2014/main" id="{61FCF288-0B1F-47A1-8817-2B7CF67E37FA}"/>
            </a:ext>
          </a:extLst>
        </xdr:cNvPr>
        <xdr:cNvSpPr txBox="1">
          <a:spLocks noChangeArrowheads="1"/>
        </xdr:cNvSpPr>
      </xdr:nvSpPr>
      <xdr:spPr bwMode="auto">
        <a:xfrm>
          <a:off x="6768234"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87</xdr:row>
      <xdr:rowOff>0</xdr:rowOff>
    </xdr:from>
    <xdr:ext cx="95250" cy="171450"/>
    <xdr:sp macro="" textlink="">
      <xdr:nvSpPr>
        <xdr:cNvPr id="1365" name="Text Box 16">
          <a:extLst>
            <a:ext uri="{FF2B5EF4-FFF2-40B4-BE49-F238E27FC236}">
              <a16:creationId xmlns:a16="http://schemas.microsoft.com/office/drawing/2014/main" id="{5CD6A7DB-9D14-4175-85D2-420B065C34D6}"/>
            </a:ext>
          </a:extLst>
        </xdr:cNvPr>
        <xdr:cNvSpPr txBox="1">
          <a:spLocks noChangeArrowheads="1"/>
        </xdr:cNvSpPr>
      </xdr:nvSpPr>
      <xdr:spPr bwMode="auto">
        <a:xfrm>
          <a:off x="48052182"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87</xdr:row>
      <xdr:rowOff>0</xdr:rowOff>
    </xdr:from>
    <xdr:ext cx="95250" cy="171450"/>
    <xdr:sp macro="" textlink="">
      <xdr:nvSpPr>
        <xdr:cNvPr id="1366" name="Text Box 17">
          <a:extLst>
            <a:ext uri="{FF2B5EF4-FFF2-40B4-BE49-F238E27FC236}">
              <a16:creationId xmlns:a16="http://schemas.microsoft.com/office/drawing/2014/main" id="{20D5EF7D-9589-4003-A095-DBC5DF7E91D9}"/>
            </a:ext>
          </a:extLst>
        </xdr:cNvPr>
        <xdr:cNvSpPr txBox="1">
          <a:spLocks noChangeArrowheads="1"/>
        </xdr:cNvSpPr>
      </xdr:nvSpPr>
      <xdr:spPr bwMode="auto">
        <a:xfrm>
          <a:off x="48052182"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87</xdr:row>
      <xdr:rowOff>0</xdr:rowOff>
    </xdr:from>
    <xdr:ext cx="95250" cy="171450"/>
    <xdr:sp macro="" textlink="">
      <xdr:nvSpPr>
        <xdr:cNvPr id="1367" name="Text Box 18">
          <a:extLst>
            <a:ext uri="{FF2B5EF4-FFF2-40B4-BE49-F238E27FC236}">
              <a16:creationId xmlns:a16="http://schemas.microsoft.com/office/drawing/2014/main" id="{9D878CAE-270F-4159-BCF5-E6F6514247E0}"/>
            </a:ext>
          </a:extLst>
        </xdr:cNvPr>
        <xdr:cNvSpPr txBox="1">
          <a:spLocks noChangeArrowheads="1"/>
        </xdr:cNvSpPr>
      </xdr:nvSpPr>
      <xdr:spPr bwMode="auto">
        <a:xfrm>
          <a:off x="48052182"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87</xdr:row>
      <xdr:rowOff>0</xdr:rowOff>
    </xdr:from>
    <xdr:ext cx="95250" cy="171450"/>
    <xdr:sp macro="" textlink="">
      <xdr:nvSpPr>
        <xdr:cNvPr id="1368" name="Text Box 19">
          <a:extLst>
            <a:ext uri="{FF2B5EF4-FFF2-40B4-BE49-F238E27FC236}">
              <a16:creationId xmlns:a16="http://schemas.microsoft.com/office/drawing/2014/main" id="{50DED1C4-EA56-454F-8A79-AED312D469DC}"/>
            </a:ext>
          </a:extLst>
        </xdr:cNvPr>
        <xdr:cNvSpPr txBox="1">
          <a:spLocks noChangeArrowheads="1"/>
        </xdr:cNvSpPr>
      </xdr:nvSpPr>
      <xdr:spPr bwMode="auto">
        <a:xfrm>
          <a:off x="48052182"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444014"/>
    <xdr:sp macro="" textlink="">
      <xdr:nvSpPr>
        <xdr:cNvPr id="1369" name="Text Box 15">
          <a:extLst>
            <a:ext uri="{FF2B5EF4-FFF2-40B4-BE49-F238E27FC236}">
              <a16:creationId xmlns:a16="http://schemas.microsoft.com/office/drawing/2014/main" id="{FAC99A6E-5A81-4803-B7B7-80BDB6D405A8}"/>
            </a:ext>
          </a:extLst>
        </xdr:cNvPr>
        <xdr:cNvSpPr txBox="1">
          <a:spLocks noChangeArrowheads="1"/>
        </xdr:cNvSpPr>
      </xdr:nvSpPr>
      <xdr:spPr bwMode="auto">
        <a:xfrm>
          <a:off x="3706091" y="4130098"/>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171450"/>
    <xdr:sp macro="" textlink="">
      <xdr:nvSpPr>
        <xdr:cNvPr id="1370" name="Text Box 16">
          <a:extLst>
            <a:ext uri="{FF2B5EF4-FFF2-40B4-BE49-F238E27FC236}">
              <a16:creationId xmlns:a16="http://schemas.microsoft.com/office/drawing/2014/main" id="{BDEE638C-D576-4258-86DE-524FC5E5D3BE}"/>
            </a:ext>
          </a:extLst>
        </xdr:cNvPr>
        <xdr:cNvSpPr txBox="1">
          <a:spLocks noChangeArrowheads="1"/>
        </xdr:cNvSpPr>
      </xdr:nvSpPr>
      <xdr:spPr bwMode="auto">
        <a:xfrm>
          <a:off x="3706091"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171450"/>
    <xdr:sp macro="" textlink="">
      <xdr:nvSpPr>
        <xdr:cNvPr id="1371" name="Text Box 17">
          <a:extLst>
            <a:ext uri="{FF2B5EF4-FFF2-40B4-BE49-F238E27FC236}">
              <a16:creationId xmlns:a16="http://schemas.microsoft.com/office/drawing/2014/main" id="{3A68BF2B-9E50-4A1A-A4A8-82A43094C498}"/>
            </a:ext>
          </a:extLst>
        </xdr:cNvPr>
        <xdr:cNvSpPr txBox="1">
          <a:spLocks noChangeArrowheads="1"/>
        </xdr:cNvSpPr>
      </xdr:nvSpPr>
      <xdr:spPr bwMode="auto">
        <a:xfrm>
          <a:off x="3706091"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171450"/>
    <xdr:sp macro="" textlink="">
      <xdr:nvSpPr>
        <xdr:cNvPr id="1372" name="Text Box 18">
          <a:extLst>
            <a:ext uri="{FF2B5EF4-FFF2-40B4-BE49-F238E27FC236}">
              <a16:creationId xmlns:a16="http://schemas.microsoft.com/office/drawing/2014/main" id="{FC48ED3E-3DF4-4C1B-BFEF-34089D0ECFED}"/>
            </a:ext>
          </a:extLst>
        </xdr:cNvPr>
        <xdr:cNvSpPr txBox="1">
          <a:spLocks noChangeArrowheads="1"/>
        </xdr:cNvSpPr>
      </xdr:nvSpPr>
      <xdr:spPr bwMode="auto">
        <a:xfrm>
          <a:off x="3706091"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171450"/>
    <xdr:sp macro="" textlink="">
      <xdr:nvSpPr>
        <xdr:cNvPr id="1373" name="Text Box 19">
          <a:extLst>
            <a:ext uri="{FF2B5EF4-FFF2-40B4-BE49-F238E27FC236}">
              <a16:creationId xmlns:a16="http://schemas.microsoft.com/office/drawing/2014/main" id="{44510459-A3AE-43A7-B7FE-7CF099CC1AD9}"/>
            </a:ext>
          </a:extLst>
        </xdr:cNvPr>
        <xdr:cNvSpPr txBox="1">
          <a:spLocks noChangeArrowheads="1"/>
        </xdr:cNvSpPr>
      </xdr:nvSpPr>
      <xdr:spPr bwMode="auto">
        <a:xfrm>
          <a:off x="3706091"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442269"/>
    <xdr:sp macro="" textlink="">
      <xdr:nvSpPr>
        <xdr:cNvPr id="1374" name="Text Box 15">
          <a:extLst>
            <a:ext uri="{FF2B5EF4-FFF2-40B4-BE49-F238E27FC236}">
              <a16:creationId xmlns:a16="http://schemas.microsoft.com/office/drawing/2014/main" id="{5D4E293B-CCAB-49A3-A502-056040E961AB}"/>
            </a:ext>
          </a:extLst>
        </xdr:cNvPr>
        <xdr:cNvSpPr txBox="1">
          <a:spLocks noChangeArrowheads="1"/>
        </xdr:cNvSpPr>
      </xdr:nvSpPr>
      <xdr:spPr bwMode="auto">
        <a:xfrm>
          <a:off x="6768234" y="4130098"/>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171450"/>
    <xdr:sp macro="" textlink="">
      <xdr:nvSpPr>
        <xdr:cNvPr id="1375" name="Text Box 16">
          <a:extLst>
            <a:ext uri="{FF2B5EF4-FFF2-40B4-BE49-F238E27FC236}">
              <a16:creationId xmlns:a16="http://schemas.microsoft.com/office/drawing/2014/main" id="{A1D4823E-8CA9-4B4E-97D0-59CE86B32865}"/>
            </a:ext>
          </a:extLst>
        </xdr:cNvPr>
        <xdr:cNvSpPr txBox="1">
          <a:spLocks noChangeArrowheads="1"/>
        </xdr:cNvSpPr>
      </xdr:nvSpPr>
      <xdr:spPr bwMode="auto">
        <a:xfrm>
          <a:off x="6768234"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171450"/>
    <xdr:sp macro="" textlink="">
      <xdr:nvSpPr>
        <xdr:cNvPr id="1376" name="Text Box 17">
          <a:extLst>
            <a:ext uri="{FF2B5EF4-FFF2-40B4-BE49-F238E27FC236}">
              <a16:creationId xmlns:a16="http://schemas.microsoft.com/office/drawing/2014/main" id="{4D5FD842-7F73-4B6C-A257-2236F61D276A}"/>
            </a:ext>
          </a:extLst>
        </xdr:cNvPr>
        <xdr:cNvSpPr txBox="1">
          <a:spLocks noChangeArrowheads="1"/>
        </xdr:cNvSpPr>
      </xdr:nvSpPr>
      <xdr:spPr bwMode="auto">
        <a:xfrm>
          <a:off x="6768234"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171450"/>
    <xdr:sp macro="" textlink="">
      <xdr:nvSpPr>
        <xdr:cNvPr id="1377" name="Text Box 18">
          <a:extLst>
            <a:ext uri="{FF2B5EF4-FFF2-40B4-BE49-F238E27FC236}">
              <a16:creationId xmlns:a16="http://schemas.microsoft.com/office/drawing/2014/main" id="{2A1C8C37-58DE-4358-8A64-681F4BAA420B}"/>
            </a:ext>
          </a:extLst>
        </xdr:cNvPr>
        <xdr:cNvSpPr txBox="1">
          <a:spLocks noChangeArrowheads="1"/>
        </xdr:cNvSpPr>
      </xdr:nvSpPr>
      <xdr:spPr bwMode="auto">
        <a:xfrm>
          <a:off x="6768234"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171450"/>
    <xdr:sp macro="" textlink="">
      <xdr:nvSpPr>
        <xdr:cNvPr id="1378" name="Text Box 16">
          <a:extLst>
            <a:ext uri="{FF2B5EF4-FFF2-40B4-BE49-F238E27FC236}">
              <a16:creationId xmlns:a16="http://schemas.microsoft.com/office/drawing/2014/main" id="{FD0E7258-709A-4345-8763-403FE42F0761}"/>
            </a:ext>
          </a:extLst>
        </xdr:cNvPr>
        <xdr:cNvSpPr txBox="1">
          <a:spLocks noChangeArrowheads="1"/>
        </xdr:cNvSpPr>
      </xdr:nvSpPr>
      <xdr:spPr bwMode="auto">
        <a:xfrm>
          <a:off x="9615343"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171450"/>
    <xdr:sp macro="" textlink="">
      <xdr:nvSpPr>
        <xdr:cNvPr id="1379" name="Text Box 17">
          <a:extLst>
            <a:ext uri="{FF2B5EF4-FFF2-40B4-BE49-F238E27FC236}">
              <a16:creationId xmlns:a16="http://schemas.microsoft.com/office/drawing/2014/main" id="{57E3C16E-1A6B-43F3-A011-7350A8B990A3}"/>
            </a:ext>
          </a:extLst>
        </xdr:cNvPr>
        <xdr:cNvSpPr txBox="1">
          <a:spLocks noChangeArrowheads="1"/>
        </xdr:cNvSpPr>
      </xdr:nvSpPr>
      <xdr:spPr bwMode="auto">
        <a:xfrm>
          <a:off x="9615343"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171450"/>
    <xdr:sp macro="" textlink="">
      <xdr:nvSpPr>
        <xdr:cNvPr id="1380" name="Text Box 18">
          <a:extLst>
            <a:ext uri="{FF2B5EF4-FFF2-40B4-BE49-F238E27FC236}">
              <a16:creationId xmlns:a16="http://schemas.microsoft.com/office/drawing/2014/main" id="{C412FBD0-1153-42A1-A290-EDBBFB76556C}"/>
            </a:ext>
          </a:extLst>
        </xdr:cNvPr>
        <xdr:cNvSpPr txBox="1">
          <a:spLocks noChangeArrowheads="1"/>
        </xdr:cNvSpPr>
      </xdr:nvSpPr>
      <xdr:spPr bwMode="auto">
        <a:xfrm>
          <a:off x="9615343"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171450"/>
    <xdr:sp macro="" textlink="">
      <xdr:nvSpPr>
        <xdr:cNvPr id="1381" name="Text Box 19">
          <a:extLst>
            <a:ext uri="{FF2B5EF4-FFF2-40B4-BE49-F238E27FC236}">
              <a16:creationId xmlns:a16="http://schemas.microsoft.com/office/drawing/2014/main" id="{336314DE-16A6-4CBA-83D5-1ED1082BDA96}"/>
            </a:ext>
          </a:extLst>
        </xdr:cNvPr>
        <xdr:cNvSpPr txBox="1">
          <a:spLocks noChangeArrowheads="1"/>
        </xdr:cNvSpPr>
      </xdr:nvSpPr>
      <xdr:spPr bwMode="auto">
        <a:xfrm>
          <a:off x="9615343"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442269"/>
    <xdr:sp macro="" textlink="">
      <xdr:nvSpPr>
        <xdr:cNvPr id="1382" name="Text Box 15">
          <a:extLst>
            <a:ext uri="{FF2B5EF4-FFF2-40B4-BE49-F238E27FC236}">
              <a16:creationId xmlns:a16="http://schemas.microsoft.com/office/drawing/2014/main" id="{600C220C-1E8E-45E9-9543-3F09C6E8AFFA}"/>
            </a:ext>
          </a:extLst>
        </xdr:cNvPr>
        <xdr:cNvSpPr txBox="1">
          <a:spLocks noChangeArrowheads="1"/>
        </xdr:cNvSpPr>
      </xdr:nvSpPr>
      <xdr:spPr bwMode="auto">
        <a:xfrm>
          <a:off x="9615343" y="4130098"/>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171450"/>
    <xdr:sp macro="" textlink="">
      <xdr:nvSpPr>
        <xdr:cNvPr id="1383" name="Text Box 16">
          <a:extLst>
            <a:ext uri="{FF2B5EF4-FFF2-40B4-BE49-F238E27FC236}">
              <a16:creationId xmlns:a16="http://schemas.microsoft.com/office/drawing/2014/main" id="{CB8D282F-A8CC-4744-9E9C-2EB61B733A97}"/>
            </a:ext>
          </a:extLst>
        </xdr:cNvPr>
        <xdr:cNvSpPr txBox="1">
          <a:spLocks noChangeArrowheads="1"/>
        </xdr:cNvSpPr>
      </xdr:nvSpPr>
      <xdr:spPr bwMode="auto">
        <a:xfrm>
          <a:off x="9615343"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171450"/>
    <xdr:sp macro="" textlink="">
      <xdr:nvSpPr>
        <xdr:cNvPr id="1384" name="Text Box 17">
          <a:extLst>
            <a:ext uri="{FF2B5EF4-FFF2-40B4-BE49-F238E27FC236}">
              <a16:creationId xmlns:a16="http://schemas.microsoft.com/office/drawing/2014/main" id="{8650AF3E-AC6F-460E-8322-9FA3B92938E6}"/>
            </a:ext>
          </a:extLst>
        </xdr:cNvPr>
        <xdr:cNvSpPr txBox="1">
          <a:spLocks noChangeArrowheads="1"/>
        </xdr:cNvSpPr>
      </xdr:nvSpPr>
      <xdr:spPr bwMode="auto">
        <a:xfrm>
          <a:off x="9615343"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171450"/>
    <xdr:sp macro="" textlink="">
      <xdr:nvSpPr>
        <xdr:cNvPr id="1385" name="Text Box 18">
          <a:extLst>
            <a:ext uri="{FF2B5EF4-FFF2-40B4-BE49-F238E27FC236}">
              <a16:creationId xmlns:a16="http://schemas.microsoft.com/office/drawing/2014/main" id="{0CC4E55F-4C79-4C3A-BF5C-A505CBFAA26E}"/>
            </a:ext>
          </a:extLst>
        </xdr:cNvPr>
        <xdr:cNvSpPr txBox="1">
          <a:spLocks noChangeArrowheads="1"/>
        </xdr:cNvSpPr>
      </xdr:nvSpPr>
      <xdr:spPr bwMode="auto">
        <a:xfrm>
          <a:off x="9615343"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171450"/>
    <xdr:sp macro="" textlink="">
      <xdr:nvSpPr>
        <xdr:cNvPr id="1386" name="Text Box 19">
          <a:extLst>
            <a:ext uri="{FF2B5EF4-FFF2-40B4-BE49-F238E27FC236}">
              <a16:creationId xmlns:a16="http://schemas.microsoft.com/office/drawing/2014/main" id="{2DE926E5-B2F3-4854-8FA7-8B419AD367A7}"/>
            </a:ext>
          </a:extLst>
        </xdr:cNvPr>
        <xdr:cNvSpPr txBox="1">
          <a:spLocks noChangeArrowheads="1"/>
        </xdr:cNvSpPr>
      </xdr:nvSpPr>
      <xdr:spPr bwMode="auto">
        <a:xfrm>
          <a:off x="9615343"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171450"/>
    <xdr:sp macro="" textlink="">
      <xdr:nvSpPr>
        <xdr:cNvPr id="1387" name="Text Box 16">
          <a:extLst>
            <a:ext uri="{FF2B5EF4-FFF2-40B4-BE49-F238E27FC236}">
              <a16:creationId xmlns:a16="http://schemas.microsoft.com/office/drawing/2014/main" id="{17A59AC9-7A04-4AC6-B967-8FEF3BCBCDE5}"/>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171450"/>
    <xdr:sp macro="" textlink="">
      <xdr:nvSpPr>
        <xdr:cNvPr id="1388" name="Text Box 17">
          <a:extLst>
            <a:ext uri="{FF2B5EF4-FFF2-40B4-BE49-F238E27FC236}">
              <a16:creationId xmlns:a16="http://schemas.microsoft.com/office/drawing/2014/main" id="{1B4B0AB5-DDB9-4206-A044-8F36FD18D425}"/>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171450"/>
    <xdr:sp macro="" textlink="">
      <xdr:nvSpPr>
        <xdr:cNvPr id="1389" name="Text Box 18">
          <a:extLst>
            <a:ext uri="{FF2B5EF4-FFF2-40B4-BE49-F238E27FC236}">
              <a16:creationId xmlns:a16="http://schemas.microsoft.com/office/drawing/2014/main" id="{18EC73DB-FCC4-4947-A8D7-AEA5316E238B}"/>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171450"/>
    <xdr:sp macro="" textlink="">
      <xdr:nvSpPr>
        <xdr:cNvPr id="1390" name="Text Box 19">
          <a:extLst>
            <a:ext uri="{FF2B5EF4-FFF2-40B4-BE49-F238E27FC236}">
              <a16:creationId xmlns:a16="http://schemas.microsoft.com/office/drawing/2014/main" id="{967B4290-6A7F-4CC4-973C-FBF7DC90D760}"/>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171450"/>
    <xdr:sp macro="" textlink="">
      <xdr:nvSpPr>
        <xdr:cNvPr id="1391" name="Text Box 16">
          <a:extLst>
            <a:ext uri="{FF2B5EF4-FFF2-40B4-BE49-F238E27FC236}">
              <a16:creationId xmlns:a16="http://schemas.microsoft.com/office/drawing/2014/main" id="{42F1EDF5-1999-42DD-BBAE-5451D4D6C61C}"/>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171450"/>
    <xdr:sp macro="" textlink="">
      <xdr:nvSpPr>
        <xdr:cNvPr id="1392" name="Text Box 17">
          <a:extLst>
            <a:ext uri="{FF2B5EF4-FFF2-40B4-BE49-F238E27FC236}">
              <a16:creationId xmlns:a16="http://schemas.microsoft.com/office/drawing/2014/main" id="{BEF11387-7A67-4219-BE0D-13CE8C60DA6E}"/>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171450"/>
    <xdr:sp macro="" textlink="">
      <xdr:nvSpPr>
        <xdr:cNvPr id="1393" name="Text Box 18">
          <a:extLst>
            <a:ext uri="{FF2B5EF4-FFF2-40B4-BE49-F238E27FC236}">
              <a16:creationId xmlns:a16="http://schemas.microsoft.com/office/drawing/2014/main" id="{739A849C-81B4-481D-940D-3AE733012AD4}"/>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171450"/>
    <xdr:sp macro="" textlink="">
      <xdr:nvSpPr>
        <xdr:cNvPr id="1394" name="Text Box 19">
          <a:extLst>
            <a:ext uri="{FF2B5EF4-FFF2-40B4-BE49-F238E27FC236}">
              <a16:creationId xmlns:a16="http://schemas.microsoft.com/office/drawing/2014/main" id="{A1493939-F85B-488F-B21E-D2BD34BB3494}"/>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87</xdr:row>
      <xdr:rowOff>0</xdr:rowOff>
    </xdr:from>
    <xdr:ext cx="95250" cy="171450"/>
    <xdr:sp macro="" textlink="">
      <xdr:nvSpPr>
        <xdr:cNvPr id="1395" name="Text Box 16">
          <a:extLst>
            <a:ext uri="{FF2B5EF4-FFF2-40B4-BE49-F238E27FC236}">
              <a16:creationId xmlns:a16="http://schemas.microsoft.com/office/drawing/2014/main" id="{6530EA78-31B6-46AC-9007-9FC120D24A03}"/>
            </a:ext>
          </a:extLst>
        </xdr:cNvPr>
        <xdr:cNvSpPr txBox="1">
          <a:spLocks noChangeArrowheads="1"/>
        </xdr:cNvSpPr>
      </xdr:nvSpPr>
      <xdr:spPr bwMode="auto">
        <a:xfrm>
          <a:off x="48069500"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87</xdr:row>
      <xdr:rowOff>0</xdr:rowOff>
    </xdr:from>
    <xdr:ext cx="95250" cy="171450"/>
    <xdr:sp macro="" textlink="">
      <xdr:nvSpPr>
        <xdr:cNvPr id="1396" name="Text Box 17">
          <a:extLst>
            <a:ext uri="{FF2B5EF4-FFF2-40B4-BE49-F238E27FC236}">
              <a16:creationId xmlns:a16="http://schemas.microsoft.com/office/drawing/2014/main" id="{C2352734-52E3-4559-AA50-476F46D3729D}"/>
            </a:ext>
          </a:extLst>
        </xdr:cNvPr>
        <xdr:cNvSpPr txBox="1">
          <a:spLocks noChangeArrowheads="1"/>
        </xdr:cNvSpPr>
      </xdr:nvSpPr>
      <xdr:spPr bwMode="auto">
        <a:xfrm>
          <a:off x="48069500"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87</xdr:row>
      <xdr:rowOff>0</xdr:rowOff>
    </xdr:from>
    <xdr:ext cx="95250" cy="171450"/>
    <xdr:sp macro="" textlink="">
      <xdr:nvSpPr>
        <xdr:cNvPr id="1397" name="Text Box 18">
          <a:extLst>
            <a:ext uri="{FF2B5EF4-FFF2-40B4-BE49-F238E27FC236}">
              <a16:creationId xmlns:a16="http://schemas.microsoft.com/office/drawing/2014/main" id="{914E1AF2-0B8C-45BD-807F-EC224422AFA2}"/>
            </a:ext>
          </a:extLst>
        </xdr:cNvPr>
        <xdr:cNvSpPr txBox="1">
          <a:spLocks noChangeArrowheads="1"/>
        </xdr:cNvSpPr>
      </xdr:nvSpPr>
      <xdr:spPr bwMode="auto">
        <a:xfrm>
          <a:off x="48069500"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87</xdr:row>
      <xdr:rowOff>0</xdr:rowOff>
    </xdr:from>
    <xdr:ext cx="95250" cy="171450"/>
    <xdr:sp macro="" textlink="">
      <xdr:nvSpPr>
        <xdr:cNvPr id="1398" name="Text Box 19">
          <a:extLst>
            <a:ext uri="{FF2B5EF4-FFF2-40B4-BE49-F238E27FC236}">
              <a16:creationId xmlns:a16="http://schemas.microsoft.com/office/drawing/2014/main" id="{64D3E138-614E-49A0-9629-4F08A94C5563}"/>
            </a:ext>
          </a:extLst>
        </xdr:cNvPr>
        <xdr:cNvSpPr txBox="1">
          <a:spLocks noChangeArrowheads="1"/>
        </xdr:cNvSpPr>
      </xdr:nvSpPr>
      <xdr:spPr bwMode="auto">
        <a:xfrm>
          <a:off x="48069500"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444014"/>
    <xdr:sp macro="" textlink="">
      <xdr:nvSpPr>
        <xdr:cNvPr id="1399" name="Text Box 15">
          <a:extLst>
            <a:ext uri="{FF2B5EF4-FFF2-40B4-BE49-F238E27FC236}">
              <a16:creationId xmlns:a16="http://schemas.microsoft.com/office/drawing/2014/main" id="{7494F284-4E5C-43C9-92C2-29F88E5D2BE9}"/>
            </a:ext>
          </a:extLst>
        </xdr:cNvPr>
        <xdr:cNvSpPr txBox="1">
          <a:spLocks noChangeArrowheads="1"/>
        </xdr:cNvSpPr>
      </xdr:nvSpPr>
      <xdr:spPr bwMode="auto">
        <a:xfrm>
          <a:off x="3710214" y="4115254"/>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171450"/>
    <xdr:sp macro="" textlink="">
      <xdr:nvSpPr>
        <xdr:cNvPr id="1400" name="Text Box 16">
          <a:extLst>
            <a:ext uri="{FF2B5EF4-FFF2-40B4-BE49-F238E27FC236}">
              <a16:creationId xmlns:a16="http://schemas.microsoft.com/office/drawing/2014/main" id="{39910844-B86A-4EEA-9A42-630ADEF948A3}"/>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171450"/>
    <xdr:sp macro="" textlink="">
      <xdr:nvSpPr>
        <xdr:cNvPr id="1401" name="Text Box 17">
          <a:extLst>
            <a:ext uri="{FF2B5EF4-FFF2-40B4-BE49-F238E27FC236}">
              <a16:creationId xmlns:a16="http://schemas.microsoft.com/office/drawing/2014/main" id="{64D62EBF-EC3E-479C-BA62-2723497D7613}"/>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171450"/>
    <xdr:sp macro="" textlink="">
      <xdr:nvSpPr>
        <xdr:cNvPr id="1402" name="Text Box 18">
          <a:extLst>
            <a:ext uri="{FF2B5EF4-FFF2-40B4-BE49-F238E27FC236}">
              <a16:creationId xmlns:a16="http://schemas.microsoft.com/office/drawing/2014/main" id="{912BA4EE-EF91-4983-9597-94402FEB2751}"/>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171450"/>
    <xdr:sp macro="" textlink="">
      <xdr:nvSpPr>
        <xdr:cNvPr id="1403" name="Text Box 19">
          <a:extLst>
            <a:ext uri="{FF2B5EF4-FFF2-40B4-BE49-F238E27FC236}">
              <a16:creationId xmlns:a16="http://schemas.microsoft.com/office/drawing/2014/main" id="{1E1B3B41-E1CB-4BA6-A7AC-46C2FEF4AE1D}"/>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442269"/>
    <xdr:sp macro="" textlink="">
      <xdr:nvSpPr>
        <xdr:cNvPr id="1404" name="Text Box 15">
          <a:extLst>
            <a:ext uri="{FF2B5EF4-FFF2-40B4-BE49-F238E27FC236}">
              <a16:creationId xmlns:a16="http://schemas.microsoft.com/office/drawing/2014/main" id="{1CFFADBD-0399-4830-AD0A-FAFDE61A5BAB}"/>
            </a:ext>
          </a:extLst>
        </xdr:cNvPr>
        <xdr:cNvSpPr txBox="1">
          <a:spLocks noChangeArrowheads="1"/>
        </xdr:cNvSpPr>
      </xdr:nvSpPr>
      <xdr:spPr bwMode="auto">
        <a:xfrm>
          <a:off x="6773182" y="4115254"/>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171450"/>
    <xdr:sp macro="" textlink="">
      <xdr:nvSpPr>
        <xdr:cNvPr id="1405" name="Text Box 16">
          <a:extLst>
            <a:ext uri="{FF2B5EF4-FFF2-40B4-BE49-F238E27FC236}">
              <a16:creationId xmlns:a16="http://schemas.microsoft.com/office/drawing/2014/main" id="{13CC4614-9550-4FA8-BD6C-92FBCBFD7F46}"/>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171450"/>
    <xdr:sp macro="" textlink="">
      <xdr:nvSpPr>
        <xdr:cNvPr id="1406" name="Text Box 17">
          <a:extLst>
            <a:ext uri="{FF2B5EF4-FFF2-40B4-BE49-F238E27FC236}">
              <a16:creationId xmlns:a16="http://schemas.microsoft.com/office/drawing/2014/main" id="{30EB6816-1426-4366-8A98-6DDF9386EE44}"/>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171450"/>
    <xdr:sp macro="" textlink="">
      <xdr:nvSpPr>
        <xdr:cNvPr id="1407" name="Text Box 18">
          <a:extLst>
            <a:ext uri="{FF2B5EF4-FFF2-40B4-BE49-F238E27FC236}">
              <a16:creationId xmlns:a16="http://schemas.microsoft.com/office/drawing/2014/main" id="{6A17ABD2-B887-4661-AFEE-05ED2D1D063C}"/>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171450"/>
    <xdr:sp macro="" textlink="">
      <xdr:nvSpPr>
        <xdr:cNvPr id="1408" name="Text Box 16">
          <a:extLst>
            <a:ext uri="{FF2B5EF4-FFF2-40B4-BE49-F238E27FC236}">
              <a16:creationId xmlns:a16="http://schemas.microsoft.com/office/drawing/2014/main" id="{B5725F55-2820-4DAB-A246-73D2E436E5B8}"/>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171450"/>
    <xdr:sp macro="" textlink="">
      <xdr:nvSpPr>
        <xdr:cNvPr id="1409" name="Text Box 17">
          <a:extLst>
            <a:ext uri="{FF2B5EF4-FFF2-40B4-BE49-F238E27FC236}">
              <a16:creationId xmlns:a16="http://schemas.microsoft.com/office/drawing/2014/main" id="{20C9D5BA-3C6F-400F-BD6E-F229CF036BFB}"/>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171450"/>
    <xdr:sp macro="" textlink="">
      <xdr:nvSpPr>
        <xdr:cNvPr id="1410" name="Text Box 18">
          <a:extLst>
            <a:ext uri="{FF2B5EF4-FFF2-40B4-BE49-F238E27FC236}">
              <a16:creationId xmlns:a16="http://schemas.microsoft.com/office/drawing/2014/main" id="{732BBE32-AF4F-4B63-BC9D-1E548993F5F9}"/>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171450"/>
    <xdr:sp macro="" textlink="">
      <xdr:nvSpPr>
        <xdr:cNvPr id="1411" name="Text Box 19">
          <a:extLst>
            <a:ext uri="{FF2B5EF4-FFF2-40B4-BE49-F238E27FC236}">
              <a16:creationId xmlns:a16="http://schemas.microsoft.com/office/drawing/2014/main" id="{87190FFE-95FF-41B7-8475-6D2B820ADB7B}"/>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171450"/>
    <xdr:sp macro="" textlink="">
      <xdr:nvSpPr>
        <xdr:cNvPr id="1412" name="Text Box 16">
          <a:extLst>
            <a:ext uri="{FF2B5EF4-FFF2-40B4-BE49-F238E27FC236}">
              <a16:creationId xmlns:a16="http://schemas.microsoft.com/office/drawing/2014/main" id="{2E5FEA5C-D391-41AA-B973-9B43CAD24BC3}"/>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171450"/>
    <xdr:sp macro="" textlink="">
      <xdr:nvSpPr>
        <xdr:cNvPr id="1413" name="Text Box 17">
          <a:extLst>
            <a:ext uri="{FF2B5EF4-FFF2-40B4-BE49-F238E27FC236}">
              <a16:creationId xmlns:a16="http://schemas.microsoft.com/office/drawing/2014/main" id="{C70AE069-E9DA-4548-A03D-BF3687391C28}"/>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171450"/>
    <xdr:sp macro="" textlink="">
      <xdr:nvSpPr>
        <xdr:cNvPr id="1414" name="Text Box 18">
          <a:extLst>
            <a:ext uri="{FF2B5EF4-FFF2-40B4-BE49-F238E27FC236}">
              <a16:creationId xmlns:a16="http://schemas.microsoft.com/office/drawing/2014/main" id="{E57D9A8D-2289-4036-9EB0-DB953C0ECA2F}"/>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171450"/>
    <xdr:sp macro="" textlink="">
      <xdr:nvSpPr>
        <xdr:cNvPr id="1415" name="Text Box 19">
          <a:extLst>
            <a:ext uri="{FF2B5EF4-FFF2-40B4-BE49-F238E27FC236}">
              <a16:creationId xmlns:a16="http://schemas.microsoft.com/office/drawing/2014/main" id="{73413F1C-B939-485A-999E-EC6C7A478C4A}"/>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171450"/>
    <xdr:sp macro="" textlink="">
      <xdr:nvSpPr>
        <xdr:cNvPr id="1416" name="Text Box 16">
          <a:extLst>
            <a:ext uri="{FF2B5EF4-FFF2-40B4-BE49-F238E27FC236}">
              <a16:creationId xmlns:a16="http://schemas.microsoft.com/office/drawing/2014/main" id="{91937B4E-327F-48AD-828D-A550BF60D0B4}"/>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171450"/>
    <xdr:sp macro="" textlink="">
      <xdr:nvSpPr>
        <xdr:cNvPr id="1417" name="Text Box 17">
          <a:extLst>
            <a:ext uri="{FF2B5EF4-FFF2-40B4-BE49-F238E27FC236}">
              <a16:creationId xmlns:a16="http://schemas.microsoft.com/office/drawing/2014/main" id="{14CD8E2D-D556-46F0-B2E5-C8947CD630C9}"/>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171450"/>
    <xdr:sp macro="" textlink="">
      <xdr:nvSpPr>
        <xdr:cNvPr id="1418" name="Text Box 18">
          <a:extLst>
            <a:ext uri="{FF2B5EF4-FFF2-40B4-BE49-F238E27FC236}">
              <a16:creationId xmlns:a16="http://schemas.microsoft.com/office/drawing/2014/main" id="{D45C3389-7C3E-4C3B-A09B-37F65D72127F}"/>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171450"/>
    <xdr:sp macro="" textlink="">
      <xdr:nvSpPr>
        <xdr:cNvPr id="1419" name="Text Box 19">
          <a:extLst>
            <a:ext uri="{FF2B5EF4-FFF2-40B4-BE49-F238E27FC236}">
              <a16:creationId xmlns:a16="http://schemas.microsoft.com/office/drawing/2014/main" id="{C6F8F64B-FC37-491C-8E06-6459249CEA4E}"/>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171450"/>
    <xdr:sp macro="" textlink="">
      <xdr:nvSpPr>
        <xdr:cNvPr id="1420" name="Text Box 16">
          <a:extLst>
            <a:ext uri="{FF2B5EF4-FFF2-40B4-BE49-F238E27FC236}">
              <a16:creationId xmlns:a16="http://schemas.microsoft.com/office/drawing/2014/main" id="{8077F415-A72E-437F-81C4-54F11C370AB2}"/>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171450"/>
    <xdr:sp macro="" textlink="">
      <xdr:nvSpPr>
        <xdr:cNvPr id="1421" name="Text Box 17">
          <a:extLst>
            <a:ext uri="{FF2B5EF4-FFF2-40B4-BE49-F238E27FC236}">
              <a16:creationId xmlns:a16="http://schemas.microsoft.com/office/drawing/2014/main" id="{03B33C2A-C5CA-4B1C-95B2-F3472C4F1525}"/>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171450"/>
    <xdr:sp macro="" textlink="">
      <xdr:nvSpPr>
        <xdr:cNvPr id="1422" name="Text Box 18">
          <a:extLst>
            <a:ext uri="{FF2B5EF4-FFF2-40B4-BE49-F238E27FC236}">
              <a16:creationId xmlns:a16="http://schemas.microsoft.com/office/drawing/2014/main" id="{64026064-795F-49D4-A1B4-30AE4EFCDD7B}"/>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171450"/>
    <xdr:sp macro="" textlink="">
      <xdr:nvSpPr>
        <xdr:cNvPr id="1423" name="Text Box 19">
          <a:extLst>
            <a:ext uri="{FF2B5EF4-FFF2-40B4-BE49-F238E27FC236}">
              <a16:creationId xmlns:a16="http://schemas.microsoft.com/office/drawing/2014/main" id="{29454D43-68AD-4C72-8F2C-C0ED438DFB2E}"/>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87</xdr:row>
      <xdr:rowOff>0</xdr:rowOff>
    </xdr:from>
    <xdr:ext cx="95250" cy="171450"/>
    <xdr:sp macro="" textlink="">
      <xdr:nvSpPr>
        <xdr:cNvPr id="1424" name="Text Box 16">
          <a:extLst>
            <a:ext uri="{FF2B5EF4-FFF2-40B4-BE49-F238E27FC236}">
              <a16:creationId xmlns:a16="http://schemas.microsoft.com/office/drawing/2014/main" id="{2E57DFF8-3F12-4B75-A844-C7F0A4B03421}"/>
            </a:ext>
          </a:extLst>
        </xdr:cNvPr>
        <xdr:cNvSpPr txBox="1">
          <a:spLocks noChangeArrowheads="1"/>
        </xdr:cNvSpPr>
      </xdr:nvSpPr>
      <xdr:spPr bwMode="auto">
        <a:xfrm>
          <a:off x="48069500"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87</xdr:row>
      <xdr:rowOff>0</xdr:rowOff>
    </xdr:from>
    <xdr:ext cx="95250" cy="171450"/>
    <xdr:sp macro="" textlink="">
      <xdr:nvSpPr>
        <xdr:cNvPr id="1425" name="Text Box 17">
          <a:extLst>
            <a:ext uri="{FF2B5EF4-FFF2-40B4-BE49-F238E27FC236}">
              <a16:creationId xmlns:a16="http://schemas.microsoft.com/office/drawing/2014/main" id="{205E7B0C-8D3D-42BE-9E6D-823D5598D5A5}"/>
            </a:ext>
          </a:extLst>
        </xdr:cNvPr>
        <xdr:cNvSpPr txBox="1">
          <a:spLocks noChangeArrowheads="1"/>
        </xdr:cNvSpPr>
      </xdr:nvSpPr>
      <xdr:spPr bwMode="auto">
        <a:xfrm>
          <a:off x="48069500"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87</xdr:row>
      <xdr:rowOff>0</xdr:rowOff>
    </xdr:from>
    <xdr:ext cx="95250" cy="171450"/>
    <xdr:sp macro="" textlink="">
      <xdr:nvSpPr>
        <xdr:cNvPr id="1426" name="Text Box 18">
          <a:extLst>
            <a:ext uri="{FF2B5EF4-FFF2-40B4-BE49-F238E27FC236}">
              <a16:creationId xmlns:a16="http://schemas.microsoft.com/office/drawing/2014/main" id="{EB1F95A0-4D20-4EAF-9497-3D8DF79673F8}"/>
            </a:ext>
          </a:extLst>
        </xdr:cNvPr>
        <xdr:cNvSpPr txBox="1">
          <a:spLocks noChangeArrowheads="1"/>
        </xdr:cNvSpPr>
      </xdr:nvSpPr>
      <xdr:spPr bwMode="auto">
        <a:xfrm>
          <a:off x="48069500"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87</xdr:row>
      <xdr:rowOff>0</xdr:rowOff>
    </xdr:from>
    <xdr:ext cx="95250" cy="171450"/>
    <xdr:sp macro="" textlink="">
      <xdr:nvSpPr>
        <xdr:cNvPr id="1427" name="Text Box 19">
          <a:extLst>
            <a:ext uri="{FF2B5EF4-FFF2-40B4-BE49-F238E27FC236}">
              <a16:creationId xmlns:a16="http://schemas.microsoft.com/office/drawing/2014/main" id="{4393EC62-8CC6-43E4-83D9-1C415F061AA2}"/>
            </a:ext>
          </a:extLst>
        </xdr:cNvPr>
        <xdr:cNvSpPr txBox="1">
          <a:spLocks noChangeArrowheads="1"/>
        </xdr:cNvSpPr>
      </xdr:nvSpPr>
      <xdr:spPr bwMode="auto">
        <a:xfrm>
          <a:off x="48069500"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444014"/>
    <xdr:sp macro="" textlink="">
      <xdr:nvSpPr>
        <xdr:cNvPr id="1428" name="Text Box 15">
          <a:extLst>
            <a:ext uri="{FF2B5EF4-FFF2-40B4-BE49-F238E27FC236}">
              <a16:creationId xmlns:a16="http://schemas.microsoft.com/office/drawing/2014/main" id="{3EC82463-2323-4E1D-95ED-515C50608067}"/>
            </a:ext>
          </a:extLst>
        </xdr:cNvPr>
        <xdr:cNvSpPr txBox="1">
          <a:spLocks noChangeArrowheads="1"/>
        </xdr:cNvSpPr>
      </xdr:nvSpPr>
      <xdr:spPr bwMode="auto">
        <a:xfrm>
          <a:off x="3710214" y="4115254"/>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171450"/>
    <xdr:sp macro="" textlink="">
      <xdr:nvSpPr>
        <xdr:cNvPr id="1429" name="Text Box 16">
          <a:extLst>
            <a:ext uri="{FF2B5EF4-FFF2-40B4-BE49-F238E27FC236}">
              <a16:creationId xmlns:a16="http://schemas.microsoft.com/office/drawing/2014/main" id="{F37F4A80-7C24-4B72-8F78-081AEF20F3A0}"/>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171450"/>
    <xdr:sp macro="" textlink="">
      <xdr:nvSpPr>
        <xdr:cNvPr id="1430" name="Text Box 17">
          <a:extLst>
            <a:ext uri="{FF2B5EF4-FFF2-40B4-BE49-F238E27FC236}">
              <a16:creationId xmlns:a16="http://schemas.microsoft.com/office/drawing/2014/main" id="{FE2252E7-F902-4CDC-9F7D-86CB9AC25719}"/>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171450"/>
    <xdr:sp macro="" textlink="">
      <xdr:nvSpPr>
        <xdr:cNvPr id="1431" name="Text Box 18">
          <a:extLst>
            <a:ext uri="{FF2B5EF4-FFF2-40B4-BE49-F238E27FC236}">
              <a16:creationId xmlns:a16="http://schemas.microsoft.com/office/drawing/2014/main" id="{0484BC3E-CD8A-4535-B663-38CC4C5460DA}"/>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0</xdr:rowOff>
    </xdr:from>
    <xdr:ext cx="95250" cy="171450"/>
    <xdr:sp macro="" textlink="">
      <xdr:nvSpPr>
        <xdr:cNvPr id="1432" name="Text Box 19">
          <a:extLst>
            <a:ext uri="{FF2B5EF4-FFF2-40B4-BE49-F238E27FC236}">
              <a16:creationId xmlns:a16="http://schemas.microsoft.com/office/drawing/2014/main" id="{491649C3-8729-4BD1-9242-A162CE4435C2}"/>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442269"/>
    <xdr:sp macro="" textlink="">
      <xdr:nvSpPr>
        <xdr:cNvPr id="1433" name="Text Box 15">
          <a:extLst>
            <a:ext uri="{FF2B5EF4-FFF2-40B4-BE49-F238E27FC236}">
              <a16:creationId xmlns:a16="http://schemas.microsoft.com/office/drawing/2014/main" id="{0C58D4F7-0723-4A87-A10F-A376576E1B84}"/>
            </a:ext>
          </a:extLst>
        </xdr:cNvPr>
        <xdr:cNvSpPr txBox="1">
          <a:spLocks noChangeArrowheads="1"/>
        </xdr:cNvSpPr>
      </xdr:nvSpPr>
      <xdr:spPr bwMode="auto">
        <a:xfrm>
          <a:off x="6773182" y="4115254"/>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171450"/>
    <xdr:sp macro="" textlink="">
      <xdr:nvSpPr>
        <xdr:cNvPr id="1434" name="Text Box 16">
          <a:extLst>
            <a:ext uri="{FF2B5EF4-FFF2-40B4-BE49-F238E27FC236}">
              <a16:creationId xmlns:a16="http://schemas.microsoft.com/office/drawing/2014/main" id="{7E776877-5398-484D-9262-A46EA86F6473}"/>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171450"/>
    <xdr:sp macro="" textlink="">
      <xdr:nvSpPr>
        <xdr:cNvPr id="1435" name="Text Box 17">
          <a:extLst>
            <a:ext uri="{FF2B5EF4-FFF2-40B4-BE49-F238E27FC236}">
              <a16:creationId xmlns:a16="http://schemas.microsoft.com/office/drawing/2014/main" id="{B825F7E6-E4DA-48E1-936B-86D507FAEA59}"/>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0</xdr:rowOff>
    </xdr:from>
    <xdr:ext cx="95250" cy="171450"/>
    <xdr:sp macro="" textlink="">
      <xdr:nvSpPr>
        <xdr:cNvPr id="1436" name="Text Box 18">
          <a:extLst>
            <a:ext uri="{FF2B5EF4-FFF2-40B4-BE49-F238E27FC236}">
              <a16:creationId xmlns:a16="http://schemas.microsoft.com/office/drawing/2014/main" id="{5D75235F-0C4A-4770-94FE-145F55F06EE7}"/>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171450"/>
    <xdr:sp macro="" textlink="">
      <xdr:nvSpPr>
        <xdr:cNvPr id="1437" name="Text Box 16">
          <a:extLst>
            <a:ext uri="{FF2B5EF4-FFF2-40B4-BE49-F238E27FC236}">
              <a16:creationId xmlns:a16="http://schemas.microsoft.com/office/drawing/2014/main" id="{39590808-3B34-42C2-99C4-F2BCE354C056}"/>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171450"/>
    <xdr:sp macro="" textlink="">
      <xdr:nvSpPr>
        <xdr:cNvPr id="1438" name="Text Box 17">
          <a:extLst>
            <a:ext uri="{FF2B5EF4-FFF2-40B4-BE49-F238E27FC236}">
              <a16:creationId xmlns:a16="http://schemas.microsoft.com/office/drawing/2014/main" id="{6303F833-9577-4C7F-B5C0-6A1E34013047}"/>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171450"/>
    <xdr:sp macro="" textlink="">
      <xdr:nvSpPr>
        <xdr:cNvPr id="1439" name="Text Box 18">
          <a:extLst>
            <a:ext uri="{FF2B5EF4-FFF2-40B4-BE49-F238E27FC236}">
              <a16:creationId xmlns:a16="http://schemas.microsoft.com/office/drawing/2014/main" id="{A2797C55-BD77-4687-BBB2-1A9102D74809}"/>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171450"/>
    <xdr:sp macro="" textlink="">
      <xdr:nvSpPr>
        <xdr:cNvPr id="1440" name="Text Box 19">
          <a:extLst>
            <a:ext uri="{FF2B5EF4-FFF2-40B4-BE49-F238E27FC236}">
              <a16:creationId xmlns:a16="http://schemas.microsoft.com/office/drawing/2014/main" id="{541AD493-3FB6-4326-AC14-26D977800845}"/>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171450"/>
    <xdr:sp macro="" textlink="">
      <xdr:nvSpPr>
        <xdr:cNvPr id="1441" name="Text Box 16">
          <a:extLst>
            <a:ext uri="{FF2B5EF4-FFF2-40B4-BE49-F238E27FC236}">
              <a16:creationId xmlns:a16="http://schemas.microsoft.com/office/drawing/2014/main" id="{EC7AE176-35CE-4044-BAE3-0F91496C6A40}"/>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171450"/>
    <xdr:sp macro="" textlink="">
      <xdr:nvSpPr>
        <xdr:cNvPr id="1442" name="Text Box 17">
          <a:extLst>
            <a:ext uri="{FF2B5EF4-FFF2-40B4-BE49-F238E27FC236}">
              <a16:creationId xmlns:a16="http://schemas.microsoft.com/office/drawing/2014/main" id="{997FF41C-EC1F-47D3-B398-988FCC4DB020}"/>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171450"/>
    <xdr:sp macro="" textlink="">
      <xdr:nvSpPr>
        <xdr:cNvPr id="1443" name="Text Box 18">
          <a:extLst>
            <a:ext uri="{FF2B5EF4-FFF2-40B4-BE49-F238E27FC236}">
              <a16:creationId xmlns:a16="http://schemas.microsoft.com/office/drawing/2014/main" id="{5634DE15-2486-4148-8FCB-D2B4EC08F32A}"/>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87</xdr:row>
      <xdr:rowOff>0</xdr:rowOff>
    </xdr:from>
    <xdr:ext cx="95250" cy="171450"/>
    <xdr:sp macro="" textlink="">
      <xdr:nvSpPr>
        <xdr:cNvPr id="1444" name="Text Box 19">
          <a:extLst>
            <a:ext uri="{FF2B5EF4-FFF2-40B4-BE49-F238E27FC236}">
              <a16:creationId xmlns:a16="http://schemas.microsoft.com/office/drawing/2014/main" id="{E039A32B-111F-42FF-BFDE-D1C1104E4C94}"/>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xdr:row>
      <xdr:rowOff>0</xdr:rowOff>
    </xdr:from>
    <xdr:ext cx="95250" cy="171450"/>
    <xdr:sp macro="" textlink="">
      <xdr:nvSpPr>
        <xdr:cNvPr id="1445" name="Text Box 16">
          <a:extLst>
            <a:ext uri="{FF2B5EF4-FFF2-40B4-BE49-F238E27FC236}">
              <a16:creationId xmlns:a16="http://schemas.microsoft.com/office/drawing/2014/main" id="{B2D70AFA-55F8-40B9-AA82-772FD8828FCD}"/>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xdr:row>
      <xdr:rowOff>0</xdr:rowOff>
    </xdr:from>
    <xdr:ext cx="95250" cy="171450"/>
    <xdr:sp macro="" textlink="">
      <xdr:nvSpPr>
        <xdr:cNvPr id="1446" name="Text Box 17">
          <a:extLst>
            <a:ext uri="{FF2B5EF4-FFF2-40B4-BE49-F238E27FC236}">
              <a16:creationId xmlns:a16="http://schemas.microsoft.com/office/drawing/2014/main" id="{A1DEA197-5B49-48E7-9684-AD4EDF31B654}"/>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xdr:row>
      <xdr:rowOff>0</xdr:rowOff>
    </xdr:from>
    <xdr:ext cx="95250" cy="171450"/>
    <xdr:sp macro="" textlink="">
      <xdr:nvSpPr>
        <xdr:cNvPr id="1447" name="Text Box 18">
          <a:extLst>
            <a:ext uri="{FF2B5EF4-FFF2-40B4-BE49-F238E27FC236}">
              <a16:creationId xmlns:a16="http://schemas.microsoft.com/office/drawing/2014/main" id="{778CC92C-CA4E-48CF-9DDB-09DAC8B0188C}"/>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xdr:row>
      <xdr:rowOff>0</xdr:rowOff>
    </xdr:from>
    <xdr:ext cx="95250" cy="171450"/>
    <xdr:sp macro="" textlink="">
      <xdr:nvSpPr>
        <xdr:cNvPr id="1448" name="Text Box 19">
          <a:extLst>
            <a:ext uri="{FF2B5EF4-FFF2-40B4-BE49-F238E27FC236}">
              <a16:creationId xmlns:a16="http://schemas.microsoft.com/office/drawing/2014/main" id="{89ED6055-2E5D-4998-A166-4754D6E3CCB2}"/>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14</xdr:row>
      <xdr:rowOff>0</xdr:rowOff>
    </xdr:from>
    <xdr:ext cx="95250" cy="171450"/>
    <xdr:sp macro="" textlink="">
      <xdr:nvSpPr>
        <xdr:cNvPr id="1449" name="Text Box 16">
          <a:extLst>
            <a:ext uri="{FF2B5EF4-FFF2-40B4-BE49-F238E27FC236}">
              <a16:creationId xmlns:a16="http://schemas.microsoft.com/office/drawing/2014/main" id="{E6521214-F548-424D-8AA4-0C3ADF5CF979}"/>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14</xdr:row>
      <xdr:rowOff>0</xdr:rowOff>
    </xdr:from>
    <xdr:ext cx="95250" cy="171450"/>
    <xdr:sp macro="" textlink="">
      <xdr:nvSpPr>
        <xdr:cNvPr id="1450" name="Text Box 17">
          <a:extLst>
            <a:ext uri="{FF2B5EF4-FFF2-40B4-BE49-F238E27FC236}">
              <a16:creationId xmlns:a16="http://schemas.microsoft.com/office/drawing/2014/main" id="{C149C442-EA42-40B6-BB0A-0F2D24E93CF9}"/>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14</xdr:row>
      <xdr:rowOff>0</xdr:rowOff>
    </xdr:from>
    <xdr:ext cx="95250" cy="171450"/>
    <xdr:sp macro="" textlink="">
      <xdr:nvSpPr>
        <xdr:cNvPr id="1451" name="Text Box 18">
          <a:extLst>
            <a:ext uri="{FF2B5EF4-FFF2-40B4-BE49-F238E27FC236}">
              <a16:creationId xmlns:a16="http://schemas.microsoft.com/office/drawing/2014/main" id="{089B247B-E164-4B0F-9C20-8BEE3C46E17E}"/>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14</xdr:row>
      <xdr:rowOff>0</xdr:rowOff>
    </xdr:from>
    <xdr:ext cx="95250" cy="171450"/>
    <xdr:sp macro="" textlink="">
      <xdr:nvSpPr>
        <xdr:cNvPr id="1452" name="Text Box 19">
          <a:extLst>
            <a:ext uri="{FF2B5EF4-FFF2-40B4-BE49-F238E27FC236}">
              <a16:creationId xmlns:a16="http://schemas.microsoft.com/office/drawing/2014/main" id="{C8B52FF1-7E11-4823-9948-4194C93E2762}"/>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14</xdr:row>
      <xdr:rowOff>0</xdr:rowOff>
    </xdr:from>
    <xdr:ext cx="95250" cy="171450"/>
    <xdr:sp macro="" textlink="">
      <xdr:nvSpPr>
        <xdr:cNvPr id="1453" name="Text Box 16">
          <a:extLst>
            <a:ext uri="{FF2B5EF4-FFF2-40B4-BE49-F238E27FC236}">
              <a16:creationId xmlns:a16="http://schemas.microsoft.com/office/drawing/2014/main" id="{E3D882E2-AD6F-49EC-930F-4F62FBAD2283}"/>
            </a:ext>
          </a:extLst>
        </xdr:cNvPr>
        <xdr:cNvSpPr txBox="1">
          <a:spLocks noChangeArrowheads="1"/>
        </xdr:cNvSpPr>
      </xdr:nvSpPr>
      <xdr:spPr bwMode="auto">
        <a:xfrm>
          <a:off x="48069500"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14</xdr:row>
      <xdr:rowOff>0</xdr:rowOff>
    </xdr:from>
    <xdr:ext cx="95250" cy="171450"/>
    <xdr:sp macro="" textlink="">
      <xdr:nvSpPr>
        <xdr:cNvPr id="1454" name="Text Box 17">
          <a:extLst>
            <a:ext uri="{FF2B5EF4-FFF2-40B4-BE49-F238E27FC236}">
              <a16:creationId xmlns:a16="http://schemas.microsoft.com/office/drawing/2014/main" id="{F4FCAAB3-791E-46E0-9B57-109D874C37B4}"/>
            </a:ext>
          </a:extLst>
        </xdr:cNvPr>
        <xdr:cNvSpPr txBox="1">
          <a:spLocks noChangeArrowheads="1"/>
        </xdr:cNvSpPr>
      </xdr:nvSpPr>
      <xdr:spPr bwMode="auto">
        <a:xfrm>
          <a:off x="48069500"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14</xdr:row>
      <xdr:rowOff>0</xdr:rowOff>
    </xdr:from>
    <xdr:ext cx="95250" cy="171450"/>
    <xdr:sp macro="" textlink="">
      <xdr:nvSpPr>
        <xdr:cNvPr id="1455" name="Text Box 18">
          <a:extLst>
            <a:ext uri="{FF2B5EF4-FFF2-40B4-BE49-F238E27FC236}">
              <a16:creationId xmlns:a16="http://schemas.microsoft.com/office/drawing/2014/main" id="{8CC64D6C-E8CD-4E0C-87A6-C018A25EB43F}"/>
            </a:ext>
          </a:extLst>
        </xdr:cNvPr>
        <xdr:cNvSpPr txBox="1">
          <a:spLocks noChangeArrowheads="1"/>
        </xdr:cNvSpPr>
      </xdr:nvSpPr>
      <xdr:spPr bwMode="auto">
        <a:xfrm>
          <a:off x="48069500"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14</xdr:row>
      <xdr:rowOff>0</xdr:rowOff>
    </xdr:from>
    <xdr:ext cx="95250" cy="171450"/>
    <xdr:sp macro="" textlink="">
      <xdr:nvSpPr>
        <xdr:cNvPr id="1456" name="Text Box 19">
          <a:extLst>
            <a:ext uri="{FF2B5EF4-FFF2-40B4-BE49-F238E27FC236}">
              <a16:creationId xmlns:a16="http://schemas.microsoft.com/office/drawing/2014/main" id="{C9690526-1B6D-4211-8948-AA70CE973C16}"/>
            </a:ext>
          </a:extLst>
        </xdr:cNvPr>
        <xdr:cNvSpPr txBox="1">
          <a:spLocks noChangeArrowheads="1"/>
        </xdr:cNvSpPr>
      </xdr:nvSpPr>
      <xdr:spPr bwMode="auto">
        <a:xfrm>
          <a:off x="48069500"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xdr:row>
      <xdr:rowOff>504825</xdr:rowOff>
    </xdr:from>
    <xdr:ext cx="95250" cy="444014"/>
    <xdr:sp macro="" textlink="">
      <xdr:nvSpPr>
        <xdr:cNvPr id="1457" name="Text Box 15">
          <a:extLst>
            <a:ext uri="{FF2B5EF4-FFF2-40B4-BE49-F238E27FC236}">
              <a16:creationId xmlns:a16="http://schemas.microsoft.com/office/drawing/2014/main" id="{DDB0E9D7-8939-4AFD-885D-14B8C7616C77}"/>
            </a:ext>
          </a:extLst>
        </xdr:cNvPr>
        <xdr:cNvSpPr txBox="1">
          <a:spLocks noChangeArrowheads="1"/>
        </xdr:cNvSpPr>
      </xdr:nvSpPr>
      <xdr:spPr bwMode="auto">
        <a:xfrm>
          <a:off x="3710214" y="4115254"/>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xdr:row>
      <xdr:rowOff>0</xdr:rowOff>
    </xdr:from>
    <xdr:ext cx="95250" cy="171450"/>
    <xdr:sp macro="" textlink="">
      <xdr:nvSpPr>
        <xdr:cNvPr id="1458" name="Text Box 16">
          <a:extLst>
            <a:ext uri="{FF2B5EF4-FFF2-40B4-BE49-F238E27FC236}">
              <a16:creationId xmlns:a16="http://schemas.microsoft.com/office/drawing/2014/main" id="{31272CE9-D988-4309-9CE0-F0BBB683D65E}"/>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xdr:row>
      <xdr:rowOff>0</xdr:rowOff>
    </xdr:from>
    <xdr:ext cx="95250" cy="171450"/>
    <xdr:sp macro="" textlink="">
      <xdr:nvSpPr>
        <xdr:cNvPr id="1459" name="Text Box 17">
          <a:extLst>
            <a:ext uri="{FF2B5EF4-FFF2-40B4-BE49-F238E27FC236}">
              <a16:creationId xmlns:a16="http://schemas.microsoft.com/office/drawing/2014/main" id="{67AD8855-FDDB-4061-B3F8-B3E3DD9518AB}"/>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xdr:row>
      <xdr:rowOff>0</xdr:rowOff>
    </xdr:from>
    <xdr:ext cx="95250" cy="171450"/>
    <xdr:sp macro="" textlink="">
      <xdr:nvSpPr>
        <xdr:cNvPr id="1460" name="Text Box 18">
          <a:extLst>
            <a:ext uri="{FF2B5EF4-FFF2-40B4-BE49-F238E27FC236}">
              <a16:creationId xmlns:a16="http://schemas.microsoft.com/office/drawing/2014/main" id="{C270C43A-3DBE-45CB-87FE-467893B6AD38}"/>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xdr:row>
      <xdr:rowOff>0</xdr:rowOff>
    </xdr:from>
    <xdr:ext cx="95250" cy="171450"/>
    <xdr:sp macro="" textlink="">
      <xdr:nvSpPr>
        <xdr:cNvPr id="1461" name="Text Box 19">
          <a:extLst>
            <a:ext uri="{FF2B5EF4-FFF2-40B4-BE49-F238E27FC236}">
              <a16:creationId xmlns:a16="http://schemas.microsoft.com/office/drawing/2014/main" id="{CC9CAF48-D439-4ADA-8301-38FC839F45BC}"/>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xdr:row>
      <xdr:rowOff>504825</xdr:rowOff>
    </xdr:from>
    <xdr:ext cx="95250" cy="442269"/>
    <xdr:sp macro="" textlink="">
      <xdr:nvSpPr>
        <xdr:cNvPr id="1462" name="Text Box 15">
          <a:extLst>
            <a:ext uri="{FF2B5EF4-FFF2-40B4-BE49-F238E27FC236}">
              <a16:creationId xmlns:a16="http://schemas.microsoft.com/office/drawing/2014/main" id="{7FFB9239-BEAD-440D-87A4-954B168F33E7}"/>
            </a:ext>
          </a:extLst>
        </xdr:cNvPr>
        <xdr:cNvSpPr txBox="1">
          <a:spLocks noChangeArrowheads="1"/>
        </xdr:cNvSpPr>
      </xdr:nvSpPr>
      <xdr:spPr bwMode="auto">
        <a:xfrm>
          <a:off x="6773182" y="4115254"/>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14</xdr:row>
      <xdr:rowOff>0</xdr:rowOff>
    </xdr:from>
    <xdr:ext cx="95250" cy="171450"/>
    <xdr:sp macro="" textlink="">
      <xdr:nvSpPr>
        <xdr:cNvPr id="1463" name="Text Box 16">
          <a:extLst>
            <a:ext uri="{FF2B5EF4-FFF2-40B4-BE49-F238E27FC236}">
              <a16:creationId xmlns:a16="http://schemas.microsoft.com/office/drawing/2014/main" id="{A39B7394-0D41-4A28-9040-863EC3A155D6}"/>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14</xdr:row>
      <xdr:rowOff>0</xdr:rowOff>
    </xdr:from>
    <xdr:ext cx="95250" cy="171450"/>
    <xdr:sp macro="" textlink="">
      <xdr:nvSpPr>
        <xdr:cNvPr id="1464" name="Text Box 17">
          <a:extLst>
            <a:ext uri="{FF2B5EF4-FFF2-40B4-BE49-F238E27FC236}">
              <a16:creationId xmlns:a16="http://schemas.microsoft.com/office/drawing/2014/main" id="{ECDA8981-0231-43DD-986E-537AAD623970}"/>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14</xdr:row>
      <xdr:rowOff>0</xdr:rowOff>
    </xdr:from>
    <xdr:ext cx="95250" cy="171450"/>
    <xdr:sp macro="" textlink="">
      <xdr:nvSpPr>
        <xdr:cNvPr id="1465" name="Text Box 18">
          <a:extLst>
            <a:ext uri="{FF2B5EF4-FFF2-40B4-BE49-F238E27FC236}">
              <a16:creationId xmlns:a16="http://schemas.microsoft.com/office/drawing/2014/main" id="{CB203DF9-12D8-44F7-A7A1-8687E2158678}"/>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14</xdr:row>
      <xdr:rowOff>0</xdr:rowOff>
    </xdr:from>
    <xdr:ext cx="95250" cy="171450"/>
    <xdr:sp macro="" textlink="">
      <xdr:nvSpPr>
        <xdr:cNvPr id="1466" name="Text Box 16">
          <a:extLst>
            <a:ext uri="{FF2B5EF4-FFF2-40B4-BE49-F238E27FC236}">
              <a16:creationId xmlns:a16="http://schemas.microsoft.com/office/drawing/2014/main" id="{B355F9AC-1B6C-4610-B0BA-2307C003EF37}"/>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14</xdr:row>
      <xdr:rowOff>0</xdr:rowOff>
    </xdr:from>
    <xdr:ext cx="95250" cy="171450"/>
    <xdr:sp macro="" textlink="">
      <xdr:nvSpPr>
        <xdr:cNvPr id="1467" name="Text Box 17">
          <a:extLst>
            <a:ext uri="{FF2B5EF4-FFF2-40B4-BE49-F238E27FC236}">
              <a16:creationId xmlns:a16="http://schemas.microsoft.com/office/drawing/2014/main" id="{25CEE37F-55F8-46AD-A395-35A07E84D3D4}"/>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14</xdr:row>
      <xdr:rowOff>0</xdr:rowOff>
    </xdr:from>
    <xdr:ext cx="95250" cy="171450"/>
    <xdr:sp macro="" textlink="">
      <xdr:nvSpPr>
        <xdr:cNvPr id="1468" name="Text Box 18">
          <a:extLst>
            <a:ext uri="{FF2B5EF4-FFF2-40B4-BE49-F238E27FC236}">
              <a16:creationId xmlns:a16="http://schemas.microsoft.com/office/drawing/2014/main" id="{CC502069-6C1D-4EA0-A22D-3EC7E19B3707}"/>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14</xdr:row>
      <xdr:rowOff>0</xdr:rowOff>
    </xdr:from>
    <xdr:ext cx="95250" cy="171450"/>
    <xdr:sp macro="" textlink="">
      <xdr:nvSpPr>
        <xdr:cNvPr id="1469" name="Text Box 19">
          <a:extLst>
            <a:ext uri="{FF2B5EF4-FFF2-40B4-BE49-F238E27FC236}">
              <a16:creationId xmlns:a16="http://schemas.microsoft.com/office/drawing/2014/main" id="{EE1D14BB-8FE3-47AA-A23D-738A5620EFF0}"/>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14</xdr:row>
      <xdr:rowOff>0</xdr:rowOff>
    </xdr:from>
    <xdr:ext cx="95250" cy="171450"/>
    <xdr:sp macro="" textlink="">
      <xdr:nvSpPr>
        <xdr:cNvPr id="1470" name="Text Box 16">
          <a:extLst>
            <a:ext uri="{FF2B5EF4-FFF2-40B4-BE49-F238E27FC236}">
              <a16:creationId xmlns:a16="http://schemas.microsoft.com/office/drawing/2014/main" id="{762CFF05-D738-4D48-BC18-1019D1BDEFF9}"/>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14</xdr:row>
      <xdr:rowOff>0</xdr:rowOff>
    </xdr:from>
    <xdr:ext cx="95250" cy="171450"/>
    <xdr:sp macro="" textlink="">
      <xdr:nvSpPr>
        <xdr:cNvPr id="1471" name="Text Box 17">
          <a:extLst>
            <a:ext uri="{FF2B5EF4-FFF2-40B4-BE49-F238E27FC236}">
              <a16:creationId xmlns:a16="http://schemas.microsoft.com/office/drawing/2014/main" id="{59825447-49E2-4CAC-B4C0-3700FBC4AD1C}"/>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14</xdr:row>
      <xdr:rowOff>0</xdr:rowOff>
    </xdr:from>
    <xdr:ext cx="95250" cy="171450"/>
    <xdr:sp macro="" textlink="">
      <xdr:nvSpPr>
        <xdr:cNvPr id="1472" name="Text Box 18">
          <a:extLst>
            <a:ext uri="{FF2B5EF4-FFF2-40B4-BE49-F238E27FC236}">
              <a16:creationId xmlns:a16="http://schemas.microsoft.com/office/drawing/2014/main" id="{15AAA7D4-8CF7-45EF-BD2A-63A2008C6644}"/>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xdr:row>
      <xdr:rowOff>504825</xdr:rowOff>
    </xdr:from>
    <xdr:ext cx="95250" cy="448496"/>
    <xdr:sp macro="" textlink="">
      <xdr:nvSpPr>
        <xdr:cNvPr id="1474" name="Text Box 15">
          <a:extLst>
            <a:ext uri="{FF2B5EF4-FFF2-40B4-BE49-F238E27FC236}">
              <a16:creationId xmlns:a16="http://schemas.microsoft.com/office/drawing/2014/main" id="{7DE74C36-4DBE-4987-9428-D1C663728B26}"/>
            </a:ext>
          </a:extLst>
        </xdr:cNvPr>
        <xdr:cNvSpPr txBox="1">
          <a:spLocks noChangeArrowheads="1"/>
        </xdr:cNvSpPr>
      </xdr:nvSpPr>
      <xdr:spPr bwMode="auto">
        <a:xfrm>
          <a:off x="3706091" y="4508789"/>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14</xdr:row>
      <xdr:rowOff>504825</xdr:rowOff>
    </xdr:from>
    <xdr:ext cx="95250" cy="442269"/>
    <xdr:sp macro="" textlink="">
      <xdr:nvSpPr>
        <xdr:cNvPr id="1475" name="Text Box 15">
          <a:extLst>
            <a:ext uri="{FF2B5EF4-FFF2-40B4-BE49-F238E27FC236}">
              <a16:creationId xmlns:a16="http://schemas.microsoft.com/office/drawing/2014/main" id="{189826E8-8678-4506-B387-6C4A2011E61A}"/>
            </a:ext>
          </a:extLst>
        </xdr:cNvPr>
        <xdr:cNvSpPr txBox="1">
          <a:spLocks noChangeArrowheads="1"/>
        </xdr:cNvSpPr>
      </xdr:nvSpPr>
      <xdr:spPr bwMode="auto">
        <a:xfrm>
          <a:off x="6768234" y="4508789"/>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14</xdr:row>
      <xdr:rowOff>504825</xdr:rowOff>
    </xdr:from>
    <xdr:ext cx="95250" cy="442269"/>
    <xdr:sp macro="" textlink="">
      <xdr:nvSpPr>
        <xdr:cNvPr id="1476" name="Text Box 15">
          <a:extLst>
            <a:ext uri="{FF2B5EF4-FFF2-40B4-BE49-F238E27FC236}">
              <a16:creationId xmlns:a16="http://schemas.microsoft.com/office/drawing/2014/main" id="{F06D1C90-FC21-4422-AB39-6C7944595AA1}"/>
            </a:ext>
          </a:extLst>
        </xdr:cNvPr>
        <xdr:cNvSpPr txBox="1">
          <a:spLocks noChangeArrowheads="1"/>
        </xdr:cNvSpPr>
      </xdr:nvSpPr>
      <xdr:spPr bwMode="auto">
        <a:xfrm>
          <a:off x="48052182" y="4508789"/>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xdr:row>
      <xdr:rowOff>504825</xdr:rowOff>
    </xdr:from>
    <xdr:ext cx="95250" cy="213632"/>
    <xdr:sp macro="" textlink="">
      <xdr:nvSpPr>
        <xdr:cNvPr id="1477" name="Text Box 15">
          <a:extLst>
            <a:ext uri="{FF2B5EF4-FFF2-40B4-BE49-F238E27FC236}">
              <a16:creationId xmlns:a16="http://schemas.microsoft.com/office/drawing/2014/main" id="{148538EE-45B1-4EE8-9E41-AB8A0CC0B4C1}"/>
            </a:ext>
          </a:extLst>
        </xdr:cNvPr>
        <xdr:cNvSpPr txBox="1">
          <a:spLocks noChangeArrowheads="1"/>
        </xdr:cNvSpPr>
      </xdr:nvSpPr>
      <xdr:spPr bwMode="auto">
        <a:xfrm>
          <a:off x="3706091" y="450878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xdr:row>
      <xdr:rowOff>504825</xdr:rowOff>
    </xdr:from>
    <xdr:ext cx="95250" cy="444331"/>
    <xdr:sp macro="" textlink="">
      <xdr:nvSpPr>
        <xdr:cNvPr id="1478" name="Text Box 15">
          <a:extLst>
            <a:ext uri="{FF2B5EF4-FFF2-40B4-BE49-F238E27FC236}">
              <a16:creationId xmlns:a16="http://schemas.microsoft.com/office/drawing/2014/main" id="{B34C32D0-2D25-47B2-8F9B-243BC3860349}"/>
            </a:ext>
          </a:extLst>
        </xdr:cNvPr>
        <xdr:cNvSpPr txBox="1">
          <a:spLocks noChangeArrowheads="1"/>
        </xdr:cNvSpPr>
      </xdr:nvSpPr>
      <xdr:spPr bwMode="auto">
        <a:xfrm>
          <a:off x="3706091" y="4508789"/>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14</xdr:row>
      <xdr:rowOff>170392</xdr:rowOff>
    </xdr:from>
    <xdr:ext cx="95250" cy="213632"/>
    <xdr:sp macro="" textlink="">
      <xdr:nvSpPr>
        <xdr:cNvPr id="1479" name="Text Box 15">
          <a:extLst>
            <a:ext uri="{FF2B5EF4-FFF2-40B4-BE49-F238E27FC236}">
              <a16:creationId xmlns:a16="http://schemas.microsoft.com/office/drawing/2014/main" id="{9125DF31-06EE-4A3F-905D-F70C95B4B562}"/>
            </a:ext>
          </a:extLst>
        </xdr:cNvPr>
        <xdr:cNvSpPr txBox="1">
          <a:spLocks noChangeArrowheads="1"/>
        </xdr:cNvSpPr>
      </xdr:nvSpPr>
      <xdr:spPr bwMode="auto">
        <a:xfrm>
          <a:off x="8452908" y="432964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xdr:row>
      <xdr:rowOff>0</xdr:rowOff>
    </xdr:from>
    <xdr:ext cx="95250" cy="171450"/>
    <xdr:sp macro="" textlink="">
      <xdr:nvSpPr>
        <xdr:cNvPr id="1480" name="Text Box 16">
          <a:extLst>
            <a:ext uri="{FF2B5EF4-FFF2-40B4-BE49-F238E27FC236}">
              <a16:creationId xmlns:a16="http://schemas.microsoft.com/office/drawing/2014/main" id="{00744E81-E8CC-41FE-9236-08845606E5DE}"/>
            </a:ext>
          </a:extLst>
        </xdr:cNvPr>
        <xdr:cNvSpPr txBox="1">
          <a:spLocks noChangeArrowheads="1"/>
        </xdr:cNvSpPr>
      </xdr:nvSpPr>
      <xdr:spPr bwMode="auto">
        <a:xfrm>
          <a:off x="3706091"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xdr:row>
      <xdr:rowOff>0</xdr:rowOff>
    </xdr:from>
    <xdr:ext cx="95250" cy="171450"/>
    <xdr:sp macro="" textlink="">
      <xdr:nvSpPr>
        <xdr:cNvPr id="1481" name="Text Box 17">
          <a:extLst>
            <a:ext uri="{FF2B5EF4-FFF2-40B4-BE49-F238E27FC236}">
              <a16:creationId xmlns:a16="http://schemas.microsoft.com/office/drawing/2014/main" id="{093468B3-0F55-4EAA-84DE-068D99DFF96A}"/>
            </a:ext>
          </a:extLst>
        </xdr:cNvPr>
        <xdr:cNvSpPr txBox="1">
          <a:spLocks noChangeArrowheads="1"/>
        </xdr:cNvSpPr>
      </xdr:nvSpPr>
      <xdr:spPr bwMode="auto">
        <a:xfrm>
          <a:off x="3706091"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xdr:row>
      <xdr:rowOff>0</xdr:rowOff>
    </xdr:from>
    <xdr:ext cx="95250" cy="171450"/>
    <xdr:sp macro="" textlink="">
      <xdr:nvSpPr>
        <xdr:cNvPr id="1482" name="Text Box 18">
          <a:extLst>
            <a:ext uri="{FF2B5EF4-FFF2-40B4-BE49-F238E27FC236}">
              <a16:creationId xmlns:a16="http://schemas.microsoft.com/office/drawing/2014/main" id="{543E5810-4E03-4D79-800B-E09376F3EB8D}"/>
            </a:ext>
          </a:extLst>
        </xdr:cNvPr>
        <xdr:cNvSpPr txBox="1">
          <a:spLocks noChangeArrowheads="1"/>
        </xdr:cNvSpPr>
      </xdr:nvSpPr>
      <xdr:spPr bwMode="auto">
        <a:xfrm>
          <a:off x="3706091"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xdr:row>
      <xdr:rowOff>0</xdr:rowOff>
    </xdr:from>
    <xdr:ext cx="95250" cy="171450"/>
    <xdr:sp macro="" textlink="">
      <xdr:nvSpPr>
        <xdr:cNvPr id="1483" name="Text Box 19">
          <a:extLst>
            <a:ext uri="{FF2B5EF4-FFF2-40B4-BE49-F238E27FC236}">
              <a16:creationId xmlns:a16="http://schemas.microsoft.com/office/drawing/2014/main" id="{93196C3A-D915-4F86-B806-B300195C3114}"/>
            </a:ext>
          </a:extLst>
        </xdr:cNvPr>
        <xdr:cNvSpPr txBox="1">
          <a:spLocks noChangeArrowheads="1"/>
        </xdr:cNvSpPr>
      </xdr:nvSpPr>
      <xdr:spPr bwMode="auto">
        <a:xfrm>
          <a:off x="3706091"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xdr:row>
      <xdr:rowOff>0</xdr:rowOff>
    </xdr:from>
    <xdr:ext cx="95250" cy="171450"/>
    <xdr:sp macro="" textlink="">
      <xdr:nvSpPr>
        <xdr:cNvPr id="1484" name="Text Box 16">
          <a:extLst>
            <a:ext uri="{FF2B5EF4-FFF2-40B4-BE49-F238E27FC236}">
              <a16:creationId xmlns:a16="http://schemas.microsoft.com/office/drawing/2014/main" id="{F3622A50-11C1-4F62-B13C-476A65AA2177}"/>
            </a:ext>
          </a:extLst>
        </xdr:cNvPr>
        <xdr:cNvSpPr txBox="1">
          <a:spLocks noChangeArrowheads="1"/>
        </xdr:cNvSpPr>
      </xdr:nvSpPr>
      <xdr:spPr bwMode="auto">
        <a:xfrm>
          <a:off x="6768234"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xdr:row>
      <xdr:rowOff>0</xdr:rowOff>
    </xdr:from>
    <xdr:ext cx="95250" cy="171450"/>
    <xdr:sp macro="" textlink="">
      <xdr:nvSpPr>
        <xdr:cNvPr id="1485" name="Text Box 17">
          <a:extLst>
            <a:ext uri="{FF2B5EF4-FFF2-40B4-BE49-F238E27FC236}">
              <a16:creationId xmlns:a16="http://schemas.microsoft.com/office/drawing/2014/main" id="{D3BFB281-9E01-451D-BA7E-2A503CB91372}"/>
            </a:ext>
          </a:extLst>
        </xdr:cNvPr>
        <xdr:cNvSpPr txBox="1">
          <a:spLocks noChangeArrowheads="1"/>
        </xdr:cNvSpPr>
      </xdr:nvSpPr>
      <xdr:spPr bwMode="auto">
        <a:xfrm>
          <a:off x="6768234"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xdr:row>
      <xdr:rowOff>0</xdr:rowOff>
    </xdr:from>
    <xdr:ext cx="95250" cy="171450"/>
    <xdr:sp macro="" textlink="">
      <xdr:nvSpPr>
        <xdr:cNvPr id="1486" name="Text Box 18">
          <a:extLst>
            <a:ext uri="{FF2B5EF4-FFF2-40B4-BE49-F238E27FC236}">
              <a16:creationId xmlns:a16="http://schemas.microsoft.com/office/drawing/2014/main" id="{7D57D79F-3D81-4A6C-AFE5-10E4FF391679}"/>
            </a:ext>
          </a:extLst>
        </xdr:cNvPr>
        <xdr:cNvSpPr txBox="1">
          <a:spLocks noChangeArrowheads="1"/>
        </xdr:cNvSpPr>
      </xdr:nvSpPr>
      <xdr:spPr bwMode="auto">
        <a:xfrm>
          <a:off x="6768234"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xdr:row>
      <xdr:rowOff>0</xdr:rowOff>
    </xdr:from>
    <xdr:ext cx="95250" cy="171450"/>
    <xdr:sp macro="" textlink="">
      <xdr:nvSpPr>
        <xdr:cNvPr id="1487" name="Text Box 19">
          <a:extLst>
            <a:ext uri="{FF2B5EF4-FFF2-40B4-BE49-F238E27FC236}">
              <a16:creationId xmlns:a16="http://schemas.microsoft.com/office/drawing/2014/main" id="{3C38AF6E-028C-495B-BE5F-A078B9156895}"/>
            </a:ext>
          </a:extLst>
        </xdr:cNvPr>
        <xdr:cNvSpPr txBox="1">
          <a:spLocks noChangeArrowheads="1"/>
        </xdr:cNvSpPr>
      </xdr:nvSpPr>
      <xdr:spPr bwMode="auto">
        <a:xfrm>
          <a:off x="6768234"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18</xdr:row>
      <xdr:rowOff>0</xdr:rowOff>
    </xdr:from>
    <xdr:ext cx="95250" cy="171450"/>
    <xdr:sp macro="" textlink="">
      <xdr:nvSpPr>
        <xdr:cNvPr id="1488" name="Text Box 16">
          <a:extLst>
            <a:ext uri="{FF2B5EF4-FFF2-40B4-BE49-F238E27FC236}">
              <a16:creationId xmlns:a16="http://schemas.microsoft.com/office/drawing/2014/main" id="{1C1E741B-28BB-4BDD-B09D-ADF48A6C29E5}"/>
            </a:ext>
          </a:extLst>
        </xdr:cNvPr>
        <xdr:cNvSpPr txBox="1">
          <a:spLocks noChangeArrowheads="1"/>
        </xdr:cNvSpPr>
      </xdr:nvSpPr>
      <xdr:spPr bwMode="auto">
        <a:xfrm>
          <a:off x="48052182"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18</xdr:row>
      <xdr:rowOff>0</xdr:rowOff>
    </xdr:from>
    <xdr:ext cx="95250" cy="171450"/>
    <xdr:sp macro="" textlink="">
      <xdr:nvSpPr>
        <xdr:cNvPr id="1489" name="Text Box 17">
          <a:extLst>
            <a:ext uri="{FF2B5EF4-FFF2-40B4-BE49-F238E27FC236}">
              <a16:creationId xmlns:a16="http://schemas.microsoft.com/office/drawing/2014/main" id="{CF42996D-DF7E-41D1-9CCF-F6D502D4A609}"/>
            </a:ext>
          </a:extLst>
        </xdr:cNvPr>
        <xdr:cNvSpPr txBox="1">
          <a:spLocks noChangeArrowheads="1"/>
        </xdr:cNvSpPr>
      </xdr:nvSpPr>
      <xdr:spPr bwMode="auto">
        <a:xfrm>
          <a:off x="48052182"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18</xdr:row>
      <xdr:rowOff>0</xdr:rowOff>
    </xdr:from>
    <xdr:ext cx="95250" cy="171450"/>
    <xdr:sp macro="" textlink="">
      <xdr:nvSpPr>
        <xdr:cNvPr id="1490" name="Text Box 18">
          <a:extLst>
            <a:ext uri="{FF2B5EF4-FFF2-40B4-BE49-F238E27FC236}">
              <a16:creationId xmlns:a16="http://schemas.microsoft.com/office/drawing/2014/main" id="{01D71F6F-554C-49A8-B0C3-4CD6B7301ECA}"/>
            </a:ext>
          </a:extLst>
        </xdr:cNvPr>
        <xdr:cNvSpPr txBox="1">
          <a:spLocks noChangeArrowheads="1"/>
        </xdr:cNvSpPr>
      </xdr:nvSpPr>
      <xdr:spPr bwMode="auto">
        <a:xfrm>
          <a:off x="48052182"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18</xdr:row>
      <xdr:rowOff>0</xdr:rowOff>
    </xdr:from>
    <xdr:ext cx="95250" cy="171450"/>
    <xdr:sp macro="" textlink="">
      <xdr:nvSpPr>
        <xdr:cNvPr id="1491" name="Text Box 19">
          <a:extLst>
            <a:ext uri="{FF2B5EF4-FFF2-40B4-BE49-F238E27FC236}">
              <a16:creationId xmlns:a16="http://schemas.microsoft.com/office/drawing/2014/main" id="{C86287FC-4711-42AA-A91A-D3F5FDF67F26}"/>
            </a:ext>
          </a:extLst>
        </xdr:cNvPr>
        <xdr:cNvSpPr txBox="1">
          <a:spLocks noChangeArrowheads="1"/>
        </xdr:cNvSpPr>
      </xdr:nvSpPr>
      <xdr:spPr bwMode="auto">
        <a:xfrm>
          <a:off x="48052182"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16</xdr:row>
      <xdr:rowOff>504825</xdr:rowOff>
    </xdr:from>
    <xdr:ext cx="95250" cy="444014"/>
    <xdr:sp macro="" textlink="">
      <xdr:nvSpPr>
        <xdr:cNvPr id="1492" name="Text Box 15">
          <a:extLst>
            <a:ext uri="{FF2B5EF4-FFF2-40B4-BE49-F238E27FC236}">
              <a16:creationId xmlns:a16="http://schemas.microsoft.com/office/drawing/2014/main" id="{739E9CFD-9A73-4A01-800A-0C9436033EA8}"/>
            </a:ext>
          </a:extLst>
        </xdr:cNvPr>
        <xdr:cNvSpPr txBox="1">
          <a:spLocks noChangeArrowheads="1"/>
        </xdr:cNvSpPr>
      </xdr:nvSpPr>
      <xdr:spPr bwMode="auto">
        <a:xfrm>
          <a:off x="3706091" y="5377007"/>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xdr:row>
      <xdr:rowOff>0</xdr:rowOff>
    </xdr:from>
    <xdr:ext cx="95250" cy="171450"/>
    <xdr:sp macro="" textlink="">
      <xdr:nvSpPr>
        <xdr:cNvPr id="1493" name="Text Box 16">
          <a:extLst>
            <a:ext uri="{FF2B5EF4-FFF2-40B4-BE49-F238E27FC236}">
              <a16:creationId xmlns:a16="http://schemas.microsoft.com/office/drawing/2014/main" id="{A560A2E6-5712-4990-87B6-F7EE3F0A9E75}"/>
            </a:ext>
          </a:extLst>
        </xdr:cNvPr>
        <xdr:cNvSpPr txBox="1">
          <a:spLocks noChangeArrowheads="1"/>
        </xdr:cNvSpPr>
      </xdr:nvSpPr>
      <xdr:spPr bwMode="auto">
        <a:xfrm>
          <a:off x="3706091"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xdr:row>
      <xdr:rowOff>0</xdr:rowOff>
    </xdr:from>
    <xdr:ext cx="95250" cy="171450"/>
    <xdr:sp macro="" textlink="">
      <xdr:nvSpPr>
        <xdr:cNvPr id="1494" name="Text Box 17">
          <a:extLst>
            <a:ext uri="{FF2B5EF4-FFF2-40B4-BE49-F238E27FC236}">
              <a16:creationId xmlns:a16="http://schemas.microsoft.com/office/drawing/2014/main" id="{BFC72EE1-F6C8-4A1F-83EF-992C00D72F7F}"/>
            </a:ext>
          </a:extLst>
        </xdr:cNvPr>
        <xdr:cNvSpPr txBox="1">
          <a:spLocks noChangeArrowheads="1"/>
        </xdr:cNvSpPr>
      </xdr:nvSpPr>
      <xdr:spPr bwMode="auto">
        <a:xfrm>
          <a:off x="3706091"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xdr:row>
      <xdr:rowOff>0</xdr:rowOff>
    </xdr:from>
    <xdr:ext cx="95250" cy="171450"/>
    <xdr:sp macro="" textlink="">
      <xdr:nvSpPr>
        <xdr:cNvPr id="1495" name="Text Box 18">
          <a:extLst>
            <a:ext uri="{FF2B5EF4-FFF2-40B4-BE49-F238E27FC236}">
              <a16:creationId xmlns:a16="http://schemas.microsoft.com/office/drawing/2014/main" id="{198B9725-7657-40D4-9028-2AC213C8AB04}"/>
            </a:ext>
          </a:extLst>
        </xdr:cNvPr>
        <xdr:cNvSpPr txBox="1">
          <a:spLocks noChangeArrowheads="1"/>
        </xdr:cNvSpPr>
      </xdr:nvSpPr>
      <xdr:spPr bwMode="auto">
        <a:xfrm>
          <a:off x="3706091"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xdr:row>
      <xdr:rowOff>0</xdr:rowOff>
    </xdr:from>
    <xdr:ext cx="95250" cy="171450"/>
    <xdr:sp macro="" textlink="">
      <xdr:nvSpPr>
        <xdr:cNvPr id="1496" name="Text Box 19">
          <a:extLst>
            <a:ext uri="{FF2B5EF4-FFF2-40B4-BE49-F238E27FC236}">
              <a16:creationId xmlns:a16="http://schemas.microsoft.com/office/drawing/2014/main" id="{0B9E08C8-91AD-4E0D-97F8-84C325BF80D7}"/>
            </a:ext>
          </a:extLst>
        </xdr:cNvPr>
        <xdr:cNvSpPr txBox="1">
          <a:spLocks noChangeArrowheads="1"/>
        </xdr:cNvSpPr>
      </xdr:nvSpPr>
      <xdr:spPr bwMode="auto">
        <a:xfrm>
          <a:off x="3706091"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xdr:row>
      <xdr:rowOff>0</xdr:rowOff>
    </xdr:from>
    <xdr:ext cx="95250" cy="171450"/>
    <xdr:sp macro="" textlink="">
      <xdr:nvSpPr>
        <xdr:cNvPr id="1498" name="Text Box 16">
          <a:extLst>
            <a:ext uri="{FF2B5EF4-FFF2-40B4-BE49-F238E27FC236}">
              <a16:creationId xmlns:a16="http://schemas.microsoft.com/office/drawing/2014/main" id="{50C3660B-9C97-41C1-B80D-D3BB037E57D0}"/>
            </a:ext>
          </a:extLst>
        </xdr:cNvPr>
        <xdr:cNvSpPr txBox="1">
          <a:spLocks noChangeArrowheads="1"/>
        </xdr:cNvSpPr>
      </xdr:nvSpPr>
      <xdr:spPr bwMode="auto">
        <a:xfrm>
          <a:off x="6768234"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xdr:row>
      <xdr:rowOff>0</xdr:rowOff>
    </xdr:from>
    <xdr:ext cx="95250" cy="171450"/>
    <xdr:sp macro="" textlink="">
      <xdr:nvSpPr>
        <xdr:cNvPr id="1499" name="Text Box 17">
          <a:extLst>
            <a:ext uri="{FF2B5EF4-FFF2-40B4-BE49-F238E27FC236}">
              <a16:creationId xmlns:a16="http://schemas.microsoft.com/office/drawing/2014/main" id="{90ADEE77-17E0-4BD6-B853-9D9DDC503E24}"/>
            </a:ext>
          </a:extLst>
        </xdr:cNvPr>
        <xdr:cNvSpPr txBox="1">
          <a:spLocks noChangeArrowheads="1"/>
        </xdr:cNvSpPr>
      </xdr:nvSpPr>
      <xdr:spPr bwMode="auto">
        <a:xfrm>
          <a:off x="6768234"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xdr:row>
      <xdr:rowOff>0</xdr:rowOff>
    </xdr:from>
    <xdr:ext cx="95250" cy="171450"/>
    <xdr:sp macro="" textlink="">
      <xdr:nvSpPr>
        <xdr:cNvPr id="1500" name="Text Box 18">
          <a:extLst>
            <a:ext uri="{FF2B5EF4-FFF2-40B4-BE49-F238E27FC236}">
              <a16:creationId xmlns:a16="http://schemas.microsoft.com/office/drawing/2014/main" id="{7A111372-4C3F-4451-8E0C-279387E868E2}"/>
            </a:ext>
          </a:extLst>
        </xdr:cNvPr>
        <xdr:cNvSpPr txBox="1">
          <a:spLocks noChangeArrowheads="1"/>
        </xdr:cNvSpPr>
      </xdr:nvSpPr>
      <xdr:spPr bwMode="auto">
        <a:xfrm>
          <a:off x="6768234"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xdr:row>
      <xdr:rowOff>0</xdr:rowOff>
    </xdr:from>
    <xdr:ext cx="95250" cy="171450"/>
    <xdr:sp macro="" textlink="">
      <xdr:nvSpPr>
        <xdr:cNvPr id="1501" name="Text Box 16">
          <a:extLst>
            <a:ext uri="{FF2B5EF4-FFF2-40B4-BE49-F238E27FC236}">
              <a16:creationId xmlns:a16="http://schemas.microsoft.com/office/drawing/2014/main" id="{2EE27570-ADDA-434C-8368-599FA1317EC1}"/>
            </a:ext>
          </a:extLst>
        </xdr:cNvPr>
        <xdr:cNvSpPr txBox="1">
          <a:spLocks noChangeArrowheads="1"/>
        </xdr:cNvSpPr>
      </xdr:nvSpPr>
      <xdr:spPr bwMode="auto">
        <a:xfrm>
          <a:off x="9615343"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xdr:row>
      <xdr:rowOff>0</xdr:rowOff>
    </xdr:from>
    <xdr:ext cx="95250" cy="171450"/>
    <xdr:sp macro="" textlink="">
      <xdr:nvSpPr>
        <xdr:cNvPr id="1502" name="Text Box 17">
          <a:extLst>
            <a:ext uri="{FF2B5EF4-FFF2-40B4-BE49-F238E27FC236}">
              <a16:creationId xmlns:a16="http://schemas.microsoft.com/office/drawing/2014/main" id="{2A64FB21-FE50-418C-A0E3-5985DE3CE6B7}"/>
            </a:ext>
          </a:extLst>
        </xdr:cNvPr>
        <xdr:cNvSpPr txBox="1">
          <a:spLocks noChangeArrowheads="1"/>
        </xdr:cNvSpPr>
      </xdr:nvSpPr>
      <xdr:spPr bwMode="auto">
        <a:xfrm>
          <a:off x="9615343"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xdr:row>
      <xdr:rowOff>0</xdr:rowOff>
    </xdr:from>
    <xdr:ext cx="95250" cy="171450"/>
    <xdr:sp macro="" textlink="">
      <xdr:nvSpPr>
        <xdr:cNvPr id="1503" name="Text Box 18">
          <a:extLst>
            <a:ext uri="{FF2B5EF4-FFF2-40B4-BE49-F238E27FC236}">
              <a16:creationId xmlns:a16="http://schemas.microsoft.com/office/drawing/2014/main" id="{ED4A8E1A-9750-4D6B-B1CA-5AC60767FB78}"/>
            </a:ext>
          </a:extLst>
        </xdr:cNvPr>
        <xdr:cNvSpPr txBox="1">
          <a:spLocks noChangeArrowheads="1"/>
        </xdr:cNvSpPr>
      </xdr:nvSpPr>
      <xdr:spPr bwMode="auto">
        <a:xfrm>
          <a:off x="9615343"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xdr:row>
      <xdr:rowOff>0</xdr:rowOff>
    </xdr:from>
    <xdr:ext cx="95250" cy="171450"/>
    <xdr:sp macro="" textlink="">
      <xdr:nvSpPr>
        <xdr:cNvPr id="1504" name="Text Box 19">
          <a:extLst>
            <a:ext uri="{FF2B5EF4-FFF2-40B4-BE49-F238E27FC236}">
              <a16:creationId xmlns:a16="http://schemas.microsoft.com/office/drawing/2014/main" id="{CE891067-0AAF-44DD-BCD6-4939304D1329}"/>
            </a:ext>
          </a:extLst>
        </xdr:cNvPr>
        <xdr:cNvSpPr txBox="1">
          <a:spLocks noChangeArrowheads="1"/>
        </xdr:cNvSpPr>
      </xdr:nvSpPr>
      <xdr:spPr bwMode="auto">
        <a:xfrm>
          <a:off x="9615343"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xdr:row>
      <xdr:rowOff>0</xdr:rowOff>
    </xdr:from>
    <xdr:ext cx="95250" cy="171450"/>
    <xdr:sp macro="" textlink="">
      <xdr:nvSpPr>
        <xdr:cNvPr id="1505" name="Text Box 16">
          <a:extLst>
            <a:ext uri="{FF2B5EF4-FFF2-40B4-BE49-F238E27FC236}">
              <a16:creationId xmlns:a16="http://schemas.microsoft.com/office/drawing/2014/main" id="{AE8CA4B1-1867-49E0-A57D-7F00F10F504C}"/>
            </a:ext>
          </a:extLst>
        </xdr:cNvPr>
        <xdr:cNvSpPr txBox="1">
          <a:spLocks noChangeArrowheads="1"/>
        </xdr:cNvSpPr>
      </xdr:nvSpPr>
      <xdr:spPr bwMode="auto">
        <a:xfrm>
          <a:off x="9615343"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xdr:row>
      <xdr:rowOff>0</xdr:rowOff>
    </xdr:from>
    <xdr:ext cx="95250" cy="171450"/>
    <xdr:sp macro="" textlink="">
      <xdr:nvSpPr>
        <xdr:cNvPr id="1506" name="Text Box 17">
          <a:extLst>
            <a:ext uri="{FF2B5EF4-FFF2-40B4-BE49-F238E27FC236}">
              <a16:creationId xmlns:a16="http://schemas.microsoft.com/office/drawing/2014/main" id="{C9A97496-BE18-4152-830A-8A5527339503}"/>
            </a:ext>
          </a:extLst>
        </xdr:cNvPr>
        <xdr:cNvSpPr txBox="1">
          <a:spLocks noChangeArrowheads="1"/>
        </xdr:cNvSpPr>
      </xdr:nvSpPr>
      <xdr:spPr bwMode="auto">
        <a:xfrm>
          <a:off x="9615343"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xdr:row>
      <xdr:rowOff>0</xdr:rowOff>
    </xdr:from>
    <xdr:ext cx="95250" cy="171450"/>
    <xdr:sp macro="" textlink="">
      <xdr:nvSpPr>
        <xdr:cNvPr id="1507" name="Text Box 18">
          <a:extLst>
            <a:ext uri="{FF2B5EF4-FFF2-40B4-BE49-F238E27FC236}">
              <a16:creationId xmlns:a16="http://schemas.microsoft.com/office/drawing/2014/main" id="{C0775CE6-BB7C-428F-856C-B47912E87A16}"/>
            </a:ext>
          </a:extLst>
        </xdr:cNvPr>
        <xdr:cNvSpPr txBox="1">
          <a:spLocks noChangeArrowheads="1"/>
        </xdr:cNvSpPr>
      </xdr:nvSpPr>
      <xdr:spPr bwMode="auto">
        <a:xfrm>
          <a:off x="9615343"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xdr:row>
      <xdr:rowOff>0</xdr:rowOff>
    </xdr:from>
    <xdr:ext cx="95250" cy="171450"/>
    <xdr:sp macro="" textlink="">
      <xdr:nvSpPr>
        <xdr:cNvPr id="1508" name="Text Box 19">
          <a:extLst>
            <a:ext uri="{FF2B5EF4-FFF2-40B4-BE49-F238E27FC236}">
              <a16:creationId xmlns:a16="http://schemas.microsoft.com/office/drawing/2014/main" id="{94FD981D-A315-4894-BD60-96343604DB2D}"/>
            </a:ext>
          </a:extLst>
        </xdr:cNvPr>
        <xdr:cNvSpPr txBox="1">
          <a:spLocks noChangeArrowheads="1"/>
        </xdr:cNvSpPr>
      </xdr:nvSpPr>
      <xdr:spPr bwMode="auto">
        <a:xfrm>
          <a:off x="9615343"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171450"/>
    <xdr:sp macro="" textlink="">
      <xdr:nvSpPr>
        <xdr:cNvPr id="1509" name="Text Box 16">
          <a:extLst>
            <a:ext uri="{FF2B5EF4-FFF2-40B4-BE49-F238E27FC236}">
              <a16:creationId xmlns:a16="http://schemas.microsoft.com/office/drawing/2014/main" id="{B2CA7AAE-5640-4245-B37D-D9AFE1890E30}"/>
            </a:ext>
          </a:extLst>
        </xdr:cNvPr>
        <xdr:cNvSpPr txBox="1">
          <a:spLocks noChangeArrowheads="1"/>
        </xdr:cNvSpPr>
      </xdr:nvSpPr>
      <xdr:spPr bwMode="auto">
        <a:xfrm>
          <a:off x="3706091"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171450"/>
    <xdr:sp macro="" textlink="">
      <xdr:nvSpPr>
        <xdr:cNvPr id="1510" name="Text Box 17">
          <a:extLst>
            <a:ext uri="{FF2B5EF4-FFF2-40B4-BE49-F238E27FC236}">
              <a16:creationId xmlns:a16="http://schemas.microsoft.com/office/drawing/2014/main" id="{98CA5E7A-D5F7-4A5B-B03C-9CDB128F43EF}"/>
            </a:ext>
          </a:extLst>
        </xdr:cNvPr>
        <xdr:cNvSpPr txBox="1">
          <a:spLocks noChangeArrowheads="1"/>
        </xdr:cNvSpPr>
      </xdr:nvSpPr>
      <xdr:spPr bwMode="auto">
        <a:xfrm>
          <a:off x="3706091"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171450"/>
    <xdr:sp macro="" textlink="">
      <xdr:nvSpPr>
        <xdr:cNvPr id="1511" name="Text Box 18">
          <a:extLst>
            <a:ext uri="{FF2B5EF4-FFF2-40B4-BE49-F238E27FC236}">
              <a16:creationId xmlns:a16="http://schemas.microsoft.com/office/drawing/2014/main" id="{31A88C69-43AF-48E9-9143-6AE3494FC632}"/>
            </a:ext>
          </a:extLst>
        </xdr:cNvPr>
        <xdr:cNvSpPr txBox="1">
          <a:spLocks noChangeArrowheads="1"/>
        </xdr:cNvSpPr>
      </xdr:nvSpPr>
      <xdr:spPr bwMode="auto">
        <a:xfrm>
          <a:off x="3706091"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171450"/>
    <xdr:sp macro="" textlink="">
      <xdr:nvSpPr>
        <xdr:cNvPr id="1512" name="Text Box 19">
          <a:extLst>
            <a:ext uri="{FF2B5EF4-FFF2-40B4-BE49-F238E27FC236}">
              <a16:creationId xmlns:a16="http://schemas.microsoft.com/office/drawing/2014/main" id="{7AF13AA3-EF0A-4F5D-ACA5-9AB8BA99F413}"/>
            </a:ext>
          </a:extLst>
        </xdr:cNvPr>
        <xdr:cNvSpPr txBox="1">
          <a:spLocks noChangeArrowheads="1"/>
        </xdr:cNvSpPr>
      </xdr:nvSpPr>
      <xdr:spPr bwMode="auto">
        <a:xfrm>
          <a:off x="3706091"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504825</xdr:rowOff>
    </xdr:from>
    <xdr:ext cx="95250" cy="448496"/>
    <xdr:sp macro="" textlink="">
      <xdr:nvSpPr>
        <xdr:cNvPr id="1513" name="Text Box 15">
          <a:extLst>
            <a:ext uri="{FF2B5EF4-FFF2-40B4-BE49-F238E27FC236}">
              <a16:creationId xmlns:a16="http://schemas.microsoft.com/office/drawing/2014/main" id="{A14F770B-D620-406A-B21D-E4C321B44781}"/>
            </a:ext>
          </a:extLst>
        </xdr:cNvPr>
        <xdr:cNvSpPr txBox="1">
          <a:spLocks noChangeArrowheads="1"/>
        </xdr:cNvSpPr>
      </xdr:nvSpPr>
      <xdr:spPr bwMode="auto">
        <a:xfrm>
          <a:off x="3706091" y="3794702"/>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22</xdr:row>
      <xdr:rowOff>0</xdr:rowOff>
    </xdr:from>
    <xdr:ext cx="95250" cy="171450"/>
    <xdr:sp macro="" textlink="">
      <xdr:nvSpPr>
        <xdr:cNvPr id="1514" name="Text Box 16">
          <a:extLst>
            <a:ext uri="{FF2B5EF4-FFF2-40B4-BE49-F238E27FC236}">
              <a16:creationId xmlns:a16="http://schemas.microsoft.com/office/drawing/2014/main" id="{E43E8CC7-A98E-4E61-9116-A5B4659ED9D3}"/>
            </a:ext>
          </a:extLst>
        </xdr:cNvPr>
        <xdr:cNvSpPr txBox="1">
          <a:spLocks noChangeArrowheads="1"/>
        </xdr:cNvSpPr>
      </xdr:nvSpPr>
      <xdr:spPr bwMode="auto">
        <a:xfrm>
          <a:off x="6768234"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22</xdr:row>
      <xdr:rowOff>0</xdr:rowOff>
    </xdr:from>
    <xdr:ext cx="95250" cy="171450"/>
    <xdr:sp macro="" textlink="">
      <xdr:nvSpPr>
        <xdr:cNvPr id="1515" name="Text Box 17">
          <a:extLst>
            <a:ext uri="{FF2B5EF4-FFF2-40B4-BE49-F238E27FC236}">
              <a16:creationId xmlns:a16="http://schemas.microsoft.com/office/drawing/2014/main" id="{4193BF55-423E-4A80-9595-A533EEEE6705}"/>
            </a:ext>
          </a:extLst>
        </xdr:cNvPr>
        <xdr:cNvSpPr txBox="1">
          <a:spLocks noChangeArrowheads="1"/>
        </xdr:cNvSpPr>
      </xdr:nvSpPr>
      <xdr:spPr bwMode="auto">
        <a:xfrm>
          <a:off x="6768234"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22</xdr:row>
      <xdr:rowOff>0</xdr:rowOff>
    </xdr:from>
    <xdr:ext cx="95250" cy="171450"/>
    <xdr:sp macro="" textlink="">
      <xdr:nvSpPr>
        <xdr:cNvPr id="1516" name="Text Box 18">
          <a:extLst>
            <a:ext uri="{FF2B5EF4-FFF2-40B4-BE49-F238E27FC236}">
              <a16:creationId xmlns:a16="http://schemas.microsoft.com/office/drawing/2014/main" id="{CB8EC99E-B74C-45AB-82F9-5BC4290FA276}"/>
            </a:ext>
          </a:extLst>
        </xdr:cNvPr>
        <xdr:cNvSpPr txBox="1">
          <a:spLocks noChangeArrowheads="1"/>
        </xdr:cNvSpPr>
      </xdr:nvSpPr>
      <xdr:spPr bwMode="auto">
        <a:xfrm>
          <a:off x="6768234"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22</xdr:row>
      <xdr:rowOff>0</xdr:rowOff>
    </xdr:from>
    <xdr:ext cx="95250" cy="171450"/>
    <xdr:sp macro="" textlink="">
      <xdr:nvSpPr>
        <xdr:cNvPr id="1517" name="Text Box 19">
          <a:extLst>
            <a:ext uri="{FF2B5EF4-FFF2-40B4-BE49-F238E27FC236}">
              <a16:creationId xmlns:a16="http://schemas.microsoft.com/office/drawing/2014/main" id="{4F9E109D-F330-4741-BBA4-0928762C092F}"/>
            </a:ext>
          </a:extLst>
        </xdr:cNvPr>
        <xdr:cNvSpPr txBox="1">
          <a:spLocks noChangeArrowheads="1"/>
        </xdr:cNvSpPr>
      </xdr:nvSpPr>
      <xdr:spPr bwMode="auto">
        <a:xfrm>
          <a:off x="6768234"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22</xdr:row>
      <xdr:rowOff>504825</xdr:rowOff>
    </xdr:from>
    <xdr:ext cx="95250" cy="442269"/>
    <xdr:sp macro="" textlink="">
      <xdr:nvSpPr>
        <xdr:cNvPr id="1518" name="Text Box 15">
          <a:extLst>
            <a:ext uri="{FF2B5EF4-FFF2-40B4-BE49-F238E27FC236}">
              <a16:creationId xmlns:a16="http://schemas.microsoft.com/office/drawing/2014/main" id="{91334606-1298-4078-BB55-AE050977BD83}"/>
            </a:ext>
          </a:extLst>
        </xdr:cNvPr>
        <xdr:cNvSpPr txBox="1">
          <a:spLocks noChangeArrowheads="1"/>
        </xdr:cNvSpPr>
      </xdr:nvSpPr>
      <xdr:spPr bwMode="auto">
        <a:xfrm>
          <a:off x="6768234" y="3794702"/>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22</xdr:row>
      <xdr:rowOff>0</xdr:rowOff>
    </xdr:from>
    <xdr:ext cx="95250" cy="171450"/>
    <xdr:sp macro="" textlink="">
      <xdr:nvSpPr>
        <xdr:cNvPr id="1519" name="Text Box 16">
          <a:extLst>
            <a:ext uri="{FF2B5EF4-FFF2-40B4-BE49-F238E27FC236}">
              <a16:creationId xmlns:a16="http://schemas.microsoft.com/office/drawing/2014/main" id="{ED611053-AA08-40BF-90F4-5DE12E56A604}"/>
            </a:ext>
          </a:extLst>
        </xdr:cNvPr>
        <xdr:cNvSpPr txBox="1">
          <a:spLocks noChangeArrowheads="1"/>
        </xdr:cNvSpPr>
      </xdr:nvSpPr>
      <xdr:spPr bwMode="auto">
        <a:xfrm>
          <a:off x="15690273"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22</xdr:row>
      <xdr:rowOff>0</xdr:rowOff>
    </xdr:from>
    <xdr:ext cx="95250" cy="171450"/>
    <xdr:sp macro="" textlink="">
      <xdr:nvSpPr>
        <xdr:cNvPr id="1520" name="Text Box 17">
          <a:extLst>
            <a:ext uri="{FF2B5EF4-FFF2-40B4-BE49-F238E27FC236}">
              <a16:creationId xmlns:a16="http://schemas.microsoft.com/office/drawing/2014/main" id="{B666A416-E08A-4134-AA44-8607C3C2B702}"/>
            </a:ext>
          </a:extLst>
        </xdr:cNvPr>
        <xdr:cNvSpPr txBox="1">
          <a:spLocks noChangeArrowheads="1"/>
        </xdr:cNvSpPr>
      </xdr:nvSpPr>
      <xdr:spPr bwMode="auto">
        <a:xfrm>
          <a:off x="15690273"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22</xdr:row>
      <xdr:rowOff>0</xdr:rowOff>
    </xdr:from>
    <xdr:ext cx="95250" cy="171450"/>
    <xdr:sp macro="" textlink="">
      <xdr:nvSpPr>
        <xdr:cNvPr id="1521" name="Text Box 18">
          <a:extLst>
            <a:ext uri="{FF2B5EF4-FFF2-40B4-BE49-F238E27FC236}">
              <a16:creationId xmlns:a16="http://schemas.microsoft.com/office/drawing/2014/main" id="{CA3C7053-4CF8-46F5-A633-7791F59F9FB5}"/>
            </a:ext>
          </a:extLst>
        </xdr:cNvPr>
        <xdr:cNvSpPr txBox="1">
          <a:spLocks noChangeArrowheads="1"/>
        </xdr:cNvSpPr>
      </xdr:nvSpPr>
      <xdr:spPr bwMode="auto">
        <a:xfrm>
          <a:off x="15690273"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22</xdr:row>
      <xdr:rowOff>0</xdr:rowOff>
    </xdr:from>
    <xdr:ext cx="95250" cy="171450"/>
    <xdr:sp macro="" textlink="">
      <xdr:nvSpPr>
        <xdr:cNvPr id="1522" name="Text Box 19">
          <a:extLst>
            <a:ext uri="{FF2B5EF4-FFF2-40B4-BE49-F238E27FC236}">
              <a16:creationId xmlns:a16="http://schemas.microsoft.com/office/drawing/2014/main" id="{6B657CBF-FE3D-4221-96B9-92AEB2502FE2}"/>
            </a:ext>
          </a:extLst>
        </xdr:cNvPr>
        <xdr:cNvSpPr txBox="1">
          <a:spLocks noChangeArrowheads="1"/>
        </xdr:cNvSpPr>
      </xdr:nvSpPr>
      <xdr:spPr bwMode="auto">
        <a:xfrm>
          <a:off x="15690273"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22</xdr:row>
      <xdr:rowOff>504825</xdr:rowOff>
    </xdr:from>
    <xdr:ext cx="95250" cy="442269"/>
    <xdr:sp macro="" textlink="">
      <xdr:nvSpPr>
        <xdr:cNvPr id="1523" name="Text Box 15">
          <a:extLst>
            <a:ext uri="{FF2B5EF4-FFF2-40B4-BE49-F238E27FC236}">
              <a16:creationId xmlns:a16="http://schemas.microsoft.com/office/drawing/2014/main" id="{1E39AE52-D574-4F46-BCCC-38B8B4FE2167}"/>
            </a:ext>
          </a:extLst>
        </xdr:cNvPr>
        <xdr:cNvSpPr txBox="1">
          <a:spLocks noChangeArrowheads="1"/>
        </xdr:cNvSpPr>
      </xdr:nvSpPr>
      <xdr:spPr bwMode="auto">
        <a:xfrm>
          <a:off x="15690273" y="3794702"/>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21</xdr:row>
      <xdr:rowOff>504825</xdr:rowOff>
    </xdr:from>
    <xdr:ext cx="95250" cy="444014"/>
    <xdr:sp macro="" textlink="">
      <xdr:nvSpPr>
        <xdr:cNvPr id="1524" name="Text Box 15">
          <a:extLst>
            <a:ext uri="{FF2B5EF4-FFF2-40B4-BE49-F238E27FC236}">
              <a16:creationId xmlns:a16="http://schemas.microsoft.com/office/drawing/2014/main" id="{E0CA6FD4-0D78-4DDC-8F37-A02CB4EFE356}"/>
            </a:ext>
          </a:extLst>
        </xdr:cNvPr>
        <xdr:cNvSpPr txBox="1">
          <a:spLocks noChangeArrowheads="1"/>
        </xdr:cNvSpPr>
      </xdr:nvSpPr>
      <xdr:spPr bwMode="auto">
        <a:xfrm>
          <a:off x="3706091" y="361517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171450"/>
    <xdr:sp macro="" textlink="">
      <xdr:nvSpPr>
        <xdr:cNvPr id="1525" name="Text Box 16">
          <a:extLst>
            <a:ext uri="{FF2B5EF4-FFF2-40B4-BE49-F238E27FC236}">
              <a16:creationId xmlns:a16="http://schemas.microsoft.com/office/drawing/2014/main" id="{CB7347CF-46A4-4EA0-86CF-E749B1474A09}"/>
            </a:ext>
          </a:extLst>
        </xdr:cNvPr>
        <xdr:cNvSpPr txBox="1">
          <a:spLocks noChangeArrowheads="1"/>
        </xdr:cNvSpPr>
      </xdr:nvSpPr>
      <xdr:spPr bwMode="auto">
        <a:xfrm>
          <a:off x="3706091"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171450"/>
    <xdr:sp macro="" textlink="">
      <xdr:nvSpPr>
        <xdr:cNvPr id="1526" name="Text Box 17">
          <a:extLst>
            <a:ext uri="{FF2B5EF4-FFF2-40B4-BE49-F238E27FC236}">
              <a16:creationId xmlns:a16="http://schemas.microsoft.com/office/drawing/2014/main" id="{B04D1E89-C9FC-4B0C-B454-DDE51CE7F460}"/>
            </a:ext>
          </a:extLst>
        </xdr:cNvPr>
        <xdr:cNvSpPr txBox="1">
          <a:spLocks noChangeArrowheads="1"/>
        </xdr:cNvSpPr>
      </xdr:nvSpPr>
      <xdr:spPr bwMode="auto">
        <a:xfrm>
          <a:off x="3706091"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171450"/>
    <xdr:sp macro="" textlink="">
      <xdr:nvSpPr>
        <xdr:cNvPr id="1527" name="Text Box 18">
          <a:extLst>
            <a:ext uri="{FF2B5EF4-FFF2-40B4-BE49-F238E27FC236}">
              <a16:creationId xmlns:a16="http://schemas.microsoft.com/office/drawing/2014/main" id="{34BC1373-70A9-487A-9A6E-90D5525217DE}"/>
            </a:ext>
          </a:extLst>
        </xdr:cNvPr>
        <xdr:cNvSpPr txBox="1">
          <a:spLocks noChangeArrowheads="1"/>
        </xdr:cNvSpPr>
      </xdr:nvSpPr>
      <xdr:spPr bwMode="auto">
        <a:xfrm>
          <a:off x="3706091"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171450"/>
    <xdr:sp macro="" textlink="">
      <xdr:nvSpPr>
        <xdr:cNvPr id="1528" name="Text Box 19">
          <a:extLst>
            <a:ext uri="{FF2B5EF4-FFF2-40B4-BE49-F238E27FC236}">
              <a16:creationId xmlns:a16="http://schemas.microsoft.com/office/drawing/2014/main" id="{B2033E01-0D95-47AF-8496-7D2D0BE59DDC}"/>
            </a:ext>
          </a:extLst>
        </xdr:cNvPr>
        <xdr:cNvSpPr txBox="1">
          <a:spLocks noChangeArrowheads="1"/>
        </xdr:cNvSpPr>
      </xdr:nvSpPr>
      <xdr:spPr bwMode="auto">
        <a:xfrm>
          <a:off x="3706091"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504825</xdr:rowOff>
    </xdr:from>
    <xdr:ext cx="95250" cy="213632"/>
    <xdr:sp macro="" textlink="">
      <xdr:nvSpPr>
        <xdr:cNvPr id="1529" name="Text Box 15">
          <a:extLst>
            <a:ext uri="{FF2B5EF4-FFF2-40B4-BE49-F238E27FC236}">
              <a16:creationId xmlns:a16="http://schemas.microsoft.com/office/drawing/2014/main" id="{10B42D6B-D56A-4331-8197-77898F7768D8}"/>
            </a:ext>
          </a:extLst>
        </xdr:cNvPr>
        <xdr:cNvSpPr txBox="1">
          <a:spLocks noChangeArrowheads="1"/>
        </xdr:cNvSpPr>
      </xdr:nvSpPr>
      <xdr:spPr bwMode="auto">
        <a:xfrm>
          <a:off x="3706091" y="379470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504825</xdr:rowOff>
    </xdr:from>
    <xdr:ext cx="95250" cy="444331"/>
    <xdr:sp macro="" textlink="">
      <xdr:nvSpPr>
        <xdr:cNvPr id="1530" name="Text Box 15">
          <a:extLst>
            <a:ext uri="{FF2B5EF4-FFF2-40B4-BE49-F238E27FC236}">
              <a16:creationId xmlns:a16="http://schemas.microsoft.com/office/drawing/2014/main" id="{5456CFC5-867F-47B6-B1D9-25D50930036C}"/>
            </a:ext>
          </a:extLst>
        </xdr:cNvPr>
        <xdr:cNvSpPr txBox="1">
          <a:spLocks noChangeArrowheads="1"/>
        </xdr:cNvSpPr>
      </xdr:nvSpPr>
      <xdr:spPr bwMode="auto">
        <a:xfrm>
          <a:off x="3706091" y="3794702"/>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21</xdr:row>
      <xdr:rowOff>504825</xdr:rowOff>
    </xdr:from>
    <xdr:ext cx="95250" cy="442269"/>
    <xdr:sp macro="" textlink="">
      <xdr:nvSpPr>
        <xdr:cNvPr id="1531" name="Text Box 15">
          <a:extLst>
            <a:ext uri="{FF2B5EF4-FFF2-40B4-BE49-F238E27FC236}">
              <a16:creationId xmlns:a16="http://schemas.microsoft.com/office/drawing/2014/main" id="{A49AA27D-F3D1-4692-BC27-0B006F64D720}"/>
            </a:ext>
          </a:extLst>
        </xdr:cNvPr>
        <xdr:cNvSpPr txBox="1">
          <a:spLocks noChangeArrowheads="1"/>
        </xdr:cNvSpPr>
      </xdr:nvSpPr>
      <xdr:spPr bwMode="auto">
        <a:xfrm>
          <a:off x="6768234" y="361517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22</xdr:row>
      <xdr:rowOff>0</xdr:rowOff>
    </xdr:from>
    <xdr:ext cx="95250" cy="171450"/>
    <xdr:sp macro="" textlink="">
      <xdr:nvSpPr>
        <xdr:cNvPr id="1532" name="Text Box 16">
          <a:extLst>
            <a:ext uri="{FF2B5EF4-FFF2-40B4-BE49-F238E27FC236}">
              <a16:creationId xmlns:a16="http://schemas.microsoft.com/office/drawing/2014/main" id="{9598EBFC-D5D8-40BF-8BED-30C5F79DDB1C}"/>
            </a:ext>
          </a:extLst>
        </xdr:cNvPr>
        <xdr:cNvSpPr txBox="1">
          <a:spLocks noChangeArrowheads="1"/>
        </xdr:cNvSpPr>
      </xdr:nvSpPr>
      <xdr:spPr bwMode="auto">
        <a:xfrm>
          <a:off x="6768234"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22</xdr:row>
      <xdr:rowOff>0</xdr:rowOff>
    </xdr:from>
    <xdr:ext cx="95250" cy="171450"/>
    <xdr:sp macro="" textlink="">
      <xdr:nvSpPr>
        <xdr:cNvPr id="1533" name="Text Box 17">
          <a:extLst>
            <a:ext uri="{FF2B5EF4-FFF2-40B4-BE49-F238E27FC236}">
              <a16:creationId xmlns:a16="http://schemas.microsoft.com/office/drawing/2014/main" id="{6AE8D304-7516-4742-9CD5-31A4FF0847C6}"/>
            </a:ext>
          </a:extLst>
        </xdr:cNvPr>
        <xdr:cNvSpPr txBox="1">
          <a:spLocks noChangeArrowheads="1"/>
        </xdr:cNvSpPr>
      </xdr:nvSpPr>
      <xdr:spPr bwMode="auto">
        <a:xfrm>
          <a:off x="6768234"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22</xdr:row>
      <xdr:rowOff>0</xdr:rowOff>
    </xdr:from>
    <xdr:ext cx="95250" cy="171450"/>
    <xdr:sp macro="" textlink="">
      <xdr:nvSpPr>
        <xdr:cNvPr id="1534" name="Text Box 18">
          <a:extLst>
            <a:ext uri="{FF2B5EF4-FFF2-40B4-BE49-F238E27FC236}">
              <a16:creationId xmlns:a16="http://schemas.microsoft.com/office/drawing/2014/main" id="{34212A20-11FD-4880-AC36-ADA2CD25CCC0}"/>
            </a:ext>
          </a:extLst>
        </xdr:cNvPr>
        <xdr:cNvSpPr txBox="1">
          <a:spLocks noChangeArrowheads="1"/>
        </xdr:cNvSpPr>
      </xdr:nvSpPr>
      <xdr:spPr bwMode="auto">
        <a:xfrm>
          <a:off x="6768234"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22</xdr:row>
      <xdr:rowOff>504825</xdr:rowOff>
    </xdr:from>
    <xdr:ext cx="95250" cy="213632"/>
    <xdr:sp macro="" textlink="">
      <xdr:nvSpPr>
        <xdr:cNvPr id="1535" name="Text Box 15">
          <a:extLst>
            <a:ext uri="{FF2B5EF4-FFF2-40B4-BE49-F238E27FC236}">
              <a16:creationId xmlns:a16="http://schemas.microsoft.com/office/drawing/2014/main" id="{827D1593-1E4A-43F9-A6D8-B4D24F74E14C}"/>
            </a:ext>
          </a:extLst>
        </xdr:cNvPr>
        <xdr:cNvSpPr txBox="1">
          <a:spLocks noChangeArrowheads="1"/>
        </xdr:cNvSpPr>
      </xdr:nvSpPr>
      <xdr:spPr bwMode="auto">
        <a:xfrm>
          <a:off x="6768234" y="379470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22</xdr:row>
      <xdr:rowOff>0</xdr:rowOff>
    </xdr:from>
    <xdr:ext cx="95250" cy="171450"/>
    <xdr:sp macro="" textlink="">
      <xdr:nvSpPr>
        <xdr:cNvPr id="1536" name="Text Box 16">
          <a:extLst>
            <a:ext uri="{FF2B5EF4-FFF2-40B4-BE49-F238E27FC236}">
              <a16:creationId xmlns:a16="http://schemas.microsoft.com/office/drawing/2014/main" id="{CA39D431-DC7D-4C04-8AB3-E83B00A8BFA8}"/>
            </a:ext>
          </a:extLst>
        </xdr:cNvPr>
        <xdr:cNvSpPr txBox="1">
          <a:spLocks noChangeArrowheads="1"/>
        </xdr:cNvSpPr>
      </xdr:nvSpPr>
      <xdr:spPr bwMode="auto">
        <a:xfrm>
          <a:off x="9615343"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22</xdr:row>
      <xdr:rowOff>0</xdr:rowOff>
    </xdr:from>
    <xdr:ext cx="95250" cy="171450"/>
    <xdr:sp macro="" textlink="">
      <xdr:nvSpPr>
        <xdr:cNvPr id="1537" name="Text Box 17">
          <a:extLst>
            <a:ext uri="{FF2B5EF4-FFF2-40B4-BE49-F238E27FC236}">
              <a16:creationId xmlns:a16="http://schemas.microsoft.com/office/drawing/2014/main" id="{28DA5597-412A-4B1C-A197-4B43C3895AD6}"/>
            </a:ext>
          </a:extLst>
        </xdr:cNvPr>
        <xdr:cNvSpPr txBox="1">
          <a:spLocks noChangeArrowheads="1"/>
        </xdr:cNvSpPr>
      </xdr:nvSpPr>
      <xdr:spPr bwMode="auto">
        <a:xfrm>
          <a:off x="9615343"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22</xdr:row>
      <xdr:rowOff>0</xdr:rowOff>
    </xdr:from>
    <xdr:ext cx="95250" cy="171450"/>
    <xdr:sp macro="" textlink="">
      <xdr:nvSpPr>
        <xdr:cNvPr id="1538" name="Text Box 18">
          <a:extLst>
            <a:ext uri="{FF2B5EF4-FFF2-40B4-BE49-F238E27FC236}">
              <a16:creationId xmlns:a16="http://schemas.microsoft.com/office/drawing/2014/main" id="{014CC820-A786-47F6-8982-DCE8080A5B76}"/>
            </a:ext>
          </a:extLst>
        </xdr:cNvPr>
        <xdr:cNvSpPr txBox="1">
          <a:spLocks noChangeArrowheads="1"/>
        </xdr:cNvSpPr>
      </xdr:nvSpPr>
      <xdr:spPr bwMode="auto">
        <a:xfrm>
          <a:off x="9615343"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22</xdr:row>
      <xdr:rowOff>0</xdr:rowOff>
    </xdr:from>
    <xdr:ext cx="95250" cy="171450"/>
    <xdr:sp macro="" textlink="">
      <xdr:nvSpPr>
        <xdr:cNvPr id="1539" name="Text Box 19">
          <a:extLst>
            <a:ext uri="{FF2B5EF4-FFF2-40B4-BE49-F238E27FC236}">
              <a16:creationId xmlns:a16="http://schemas.microsoft.com/office/drawing/2014/main" id="{3A2D3AE6-0509-46C6-BF91-63CFBC13D458}"/>
            </a:ext>
          </a:extLst>
        </xdr:cNvPr>
        <xdr:cNvSpPr txBox="1">
          <a:spLocks noChangeArrowheads="1"/>
        </xdr:cNvSpPr>
      </xdr:nvSpPr>
      <xdr:spPr bwMode="auto">
        <a:xfrm>
          <a:off x="9615343"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22</xdr:row>
      <xdr:rowOff>0</xdr:rowOff>
    </xdr:from>
    <xdr:ext cx="95250" cy="171450"/>
    <xdr:sp macro="" textlink="">
      <xdr:nvSpPr>
        <xdr:cNvPr id="1540" name="Text Box 16">
          <a:extLst>
            <a:ext uri="{FF2B5EF4-FFF2-40B4-BE49-F238E27FC236}">
              <a16:creationId xmlns:a16="http://schemas.microsoft.com/office/drawing/2014/main" id="{FD61AEC9-BE08-45D3-9394-60DD70D55B20}"/>
            </a:ext>
          </a:extLst>
        </xdr:cNvPr>
        <xdr:cNvSpPr txBox="1">
          <a:spLocks noChangeArrowheads="1"/>
        </xdr:cNvSpPr>
      </xdr:nvSpPr>
      <xdr:spPr bwMode="auto">
        <a:xfrm>
          <a:off x="9615343"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22</xdr:row>
      <xdr:rowOff>0</xdr:rowOff>
    </xdr:from>
    <xdr:ext cx="95250" cy="171450"/>
    <xdr:sp macro="" textlink="">
      <xdr:nvSpPr>
        <xdr:cNvPr id="1541" name="Text Box 17">
          <a:extLst>
            <a:ext uri="{FF2B5EF4-FFF2-40B4-BE49-F238E27FC236}">
              <a16:creationId xmlns:a16="http://schemas.microsoft.com/office/drawing/2014/main" id="{3933EB9E-342C-46A8-9AB4-391D446830A6}"/>
            </a:ext>
          </a:extLst>
        </xdr:cNvPr>
        <xdr:cNvSpPr txBox="1">
          <a:spLocks noChangeArrowheads="1"/>
        </xdr:cNvSpPr>
      </xdr:nvSpPr>
      <xdr:spPr bwMode="auto">
        <a:xfrm>
          <a:off x="9615343"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22</xdr:row>
      <xdr:rowOff>0</xdr:rowOff>
    </xdr:from>
    <xdr:ext cx="95250" cy="171450"/>
    <xdr:sp macro="" textlink="">
      <xdr:nvSpPr>
        <xdr:cNvPr id="1542" name="Text Box 18">
          <a:extLst>
            <a:ext uri="{FF2B5EF4-FFF2-40B4-BE49-F238E27FC236}">
              <a16:creationId xmlns:a16="http://schemas.microsoft.com/office/drawing/2014/main" id="{AF52F17D-9264-4352-B851-D02ED2879C01}"/>
            </a:ext>
          </a:extLst>
        </xdr:cNvPr>
        <xdr:cNvSpPr txBox="1">
          <a:spLocks noChangeArrowheads="1"/>
        </xdr:cNvSpPr>
      </xdr:nvSpPr>
      <xdr:spPr bwMode="auto">
        <a:xfrm>
          <a:off x="9615343"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22</xdr:row>
      <xdr:rowOff>0</xdr:rowOff>
    </xdr:from>
    <xdr:ext cx="95250" cy="171450"/>
    <xdr:sp macro="" textlink="">
      <xdr:nvSpPr>
        <xdr:cNvPr id="1543" name="Text Box 19">
          <a:extLst>
            <a:ext uri="{FF2B5EF4-FFF2-40B4-BE49-F238E27FC236}">
              <a16:creationId xmlns:a16="http://schemas.microsoft.com/office/drawing/2014/main" id="{AED1A02B-0138-430B-8048-1767E785CBDB}"/>
            </a:ext>
          </a:extLst>
        </xdr:cNvPr>
        <xdr:cNvSpPr txBox="1">
          <a:spLocks noChangeArrowheads="1"/>
        </xdr:cNvSpPr>
      </xdr:nvSpPr>
      <xdr:spPr bwMode="auto">
        <a:xfrm>
          <a:off x="9615343"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1544" name="Text Box 16">
          <a:extLst>
            <a:ext uri="{FF2B5EF4-FFF2-40B4-BE49-F238E27FC236}">
              <a16:creationId xmlns:a16="http://schemas.microsoft.com/office/drawing/2014/main" id="{FE768798-1A75-47C0-A971-041099BD0CB3}"/>
            </a:ext>
          </a:extLst>
        </xdr:cNvPr>
        <xdr:cNvSpPr txBox="1">
          <a:spLocks noChangeArrowheads="1"/>
        </xdr:cNvSpPr>
      </xdr:nvSpPr>
      <xdr:spPr bwMode="auto">
        <a:xfrm>
          <a:off x="3706091"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1545" name="Text Box 17">
          <a:extLst>
            <a:ext uri="{FF2B5EF4-FFF2-40B4-BE49-F238E27FC236}">
              <a16:creationId xmlns:a16="http://schemas.microsoft.com/office/drawing/2014/main" id="{E11F6D05-6B7B-495F-931D-CD67892F0E12}"/>
            </a:ext>
          </a:extLst>
        </xdr:cNvPr>
        <xdr:cNvSpPr txBox="1">
          <a:spLocks noChangeArrowheads="1"/>
        </xdr:cNvSpPr>
      </xdr:nvSpPr>
      <xdr:spPr bwMode="auto">
        <a:xfrm>
          <a:off x="3706091"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1546" name="Text Box 18">
          <a:extLst>
            <a:ext uri="{FF2B5EF4-FFF2-40B4-BE49-F238E27FC236}">
              <a16:creationId xmlns:a16="http://schemas.microsoft.com/office/drawing/2014/main" id="{D951D338-D327-4A87-981C-94D812D84AD1}"/>
            </a:ext>
          </a:extLst>
        </xdr:cNvPr>
        <xdr:cNvSpPr txBox="1">
          <a:spLocks noChangeArrowheads="1"/>
        </xdr:cNvSpPr>
      </xdr:nvSpPr>
      <xdr:spPr bwMode="auto">
        <a:xfrm>
          <a:off x="3706091"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1547" name="Text Box 19">
          <a:extLst>
            <a:ext uri="{FF2B5EF4-FFF2-40B4-BE49-F238E27FC236}">
              <a16:creationId xmlns:a16="http://schemas.microsoft.com/office/drawing/2014/main" id="{93B3E3A1-53BE-4981-953E-BD54C9070F10}"/>
            </a:ext>
          </a:extLst>
        </xdr:cNvPr>
        <xdr:cNvSpPr txBox="1">
          <a:spLocks noChangeArrowheads="1"/>
        </xdr:cNvSpPr>
      </xdr:nvSpPr>
      <xdr:spPr bwMode="auto">
        <a:xfrm>
          <a:off x="3706091"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1548" name="Text Box 16">
          <a:extLst>
            <a:ext uri="{FF2B5EF4-FFF2-40B4-BE49-F238E27FC236}">
              <a16:creationId xmlns:a16="http://schemas.microsoft.com/office/drawing/2014/main" id="{4125C643-D169-4369-8B03-73D989AD39E5}"/>
            </a:ext>
          </a:extLst>
        </xdr:cNvPr>
        <xdr:cNvSpPr txBox="1">
          <a:spLocks noChangeArrowheads="1"/>
        </xdr:cNvSpPr>
      </xdr:nvSpPr>
      <xdr:spPr bwMode="auto">
        <a:xfrm>
          <a:off x="6768234"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1549" name="Text Box 17">
          <a:extLst>
            <a:ext uri="{FF2B5EF4-FFF2-40B4-BE49-F238E27FC236}">
              <a16:creationId xmlns:a16="http://schemas.microsoft.com/office/drawing/2014/main" id="{38B11184-D6CE-48D5-8DC2-D766BEFB11EE}"/>
            </a:ext>
          </a:extLst>
        </xdr:cNvPr>
        <xdr:cNvSpPr txBox="1">
          <a:spLocks noChangeArrowheads="1"/>
        </xdr:cNvSpPr>
      </xdr:nvSpPr>
      <xdr:spPr bwMode="auto">
        <a:xfrm>
          <a:off x="6768234"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1550" name="Text Box 18">
          <a:extLst>
            <a:ext uri="{FF2B5EF4-FFF2-40B4-BE49-F238E27FC236}">
              <a16:creationId xmlns:a16="http://schemas.microsoft.com/office/drawing/2014/main" id="{C7875718-6AB7-44A3-B454-E835749A5962}"/>
            </a:ext>
          </a:extLst>
        </xdr:cNvPr>
        <xdr:cNvSpPr txBox="1">
          <a:spLocks noChangeArrowheads="1"/>
        </xdr:cNvSpPr>
      </xdr:nvSpPr>
      <xdr:spPr bwMode="auto">
        <a:xfrm>
          <a:off x="6768234"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1551" name="Text Box 19">
          <a:extLst>
            <a:ext uri="{FF2B5EF4-FFF2-40B4-BE49-F238E27FC236}">
              <a16:creationId xmlns:a16="http://schemas.microsoft.com/office/drawing/2014/main" id="{FDC757AA-7267-409D-88B6-0F5A4B1FE92F}"/>
            </a:ext>
          </a:extLst>
        </xdr:cNvPr>
        <xdr:cNvSpPr txBox="1">
          <a:spLocks noChangeArrowheads="1"/>
        </xdr:cNvSpPr>
      </xdr:nvSpPr>
      <xdr:spPr bwMode="auto">
        <a:xfrm>
          <a:off x="6768234"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26</xdr:row>
      <xdr:rowOff>0</xdr:rowOff>
    </xdr:from>
    <xdr:ext cx="95250" cy="171450"/>
    <xdr:sp macro="" textlink="">
      <xdr:nvSpPr>
        <xdr:cNvPr id="1552" name="Text Box 16">
          <a:extLst>
            <a:ext uri="{FF2B5EF4-FFF2-40B4-BE49-F238E27FC236}">
              <a16:creationId xmlns:a16="http://schemas.microsoft.com/office/drawing/2014/main" id="{12DDE240-63A3-4E15-9DB8-C868C8420659}"/>
            </a:ext>
          </a:extLst>
        </xdr:cNvPr>
        <xdr:cNvSpPr txBox="1">
          <a:spLocks noChangeArrowheads="1"/>
        </xdr:cNvSpPr>
      </xdr:nvSpPr>
      <xdr:spPr bwMode="auto">
        <a:xfrm>
          <a:off x="15690273"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26</xdr:row>
      <xdr:rowOff>0</xdr:rowOff>
    </xdr:from>
    <xdr:ext cx="95250" cy="171450"/>
    <xdr:sp macro="" textlink="">
      <xdr:nvSpPr>
        <xdr:cNvPr id="1553" name="Text Box 17">
          <a:extLst>
            <a:ext uri="{FF2B5EF4-FFF2-40B4-BE49-F238E27FC236}">
              <a16:creationId xmlns:a16="http://schemas.microsoft.com/office/drawing/2014/main" id="{E14E1608-7D17-4337-B1F1-B7E2C2682453}"/>
            </a:ext>
          </a:extLst>
        </xdr:cNvPr>
        <xdr:cNvSpPr txBox="1">
          <a:spLocks noChangeArrowheads="1"/>
        </xdr:cNvSpPr>
      </xdr:nvSpPr>
      <xdr:spPr bwMode="auto">
        <a:xfrm>
          <a:off x="15690273"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26</xdr:row>
      <xdr:rowOff>0</xdr:rowOff>
    </xdr:from>
    <xdr:ext cx="95250" cy="171450"/>
    <xdr:sp macro="" textlink="">
      <xdr:nvSpPr>
        <xdr:cNvPr id="1554" name="Text Box 18">
          <a:extLst>
            <a:ext uri="{FF2B5EF4-FFF2-40B4-BE49-F238E27FC236}">
              <a16:creationId xmlns:a16="http://schemas.microsoft.com/office/drawing/2014/main" id="{BF4B87C2-50A9-4256-9F03-D2B4AFFCA22D}"/>
            </a:ext>
          </a:extLst>
        </xdr:cNvPr>
        <xdr:cNvSpPr txBox="1">
          <a:spLocks noChangeArrowheads="1"/>
        </xdr:cNvSpPr>
      </xdr:nvSpPr>
      <xdr:spPr bwMode="auto">
        <a:xfrm>
          <a:off x="15690273"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26</xdr:row>
      <xdr:rowOff>0</xdr:rowOff>
    </xdr:from>
    <xdr:ext cx="95250" cy="171450"/>
    <xdr:sp macro="" textlink="">
      <xdr:nvSpPr>
        <xdr:cNvPr id="1555" name="Text Box 19">
          <a:extLst>
            <a:ext uri="{FF2B5EF4-FFF2-40B4-BE49-F238E27FC236}">
              <a16:creationId xmlns:a16="http://schemas.microsoft.com/office/drawing/2014/main" id="{2EA7D1CE-DA5B-412B-9381-959C5231C000}"/>
            </a:ext>
          </a:extLst>
        </xdr:cNvPr>
        <xdr:cNvSpPr txBox="1">
          <a:spLocks noChangeArrowheads="1"/>
        </xdr:cNvSpPr>
      </xdr:nvSpPr>
      <xdr:spPr bwMode="auto">
        <a:xfrm>
          <a:off x="15690273"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504825</xdr:rowOff>
    </xdr:from>
    <xdr:ext cx="95250" cy="444014"/>
    <xdr:sp macro="" textlink="">
      <xdr:nvSpPr>
        <xdr:cNvPr id="1556" name="Text Box 15">
          <a:extLst>
            <a:ext uri="{FF2B5EF4-FFF2-40B4-BE49-F238E27FC236}">
              <a16:creationId xmlns:a16="http://schemas.microsoft.com/office/drawing/2014/main" id="{0D77432B-24BD-4397-B41A-7D17DC4BBDC3}"/>
            </a:ext>
          </a:extLst>
        </xdr:cNvPr>
        <xdr:cNvSpPr txBox="1">
          <a:spLocks noChangeArrowheads="1"/>
        </xdr:cNvSpPr>
      </xdr:nvSpPr>
      <xdr:spPr bwMode="auto">
        <a:xfrm>
          <a:off x="3706091" y="4146261"/>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1557" name="Text Box 16">
          <a:extLst>
            <a:ext uri="{FF2B5EF4-FFF2-40B4-BE49-F238E27FC236}">
              <a16:creationId xmlns:a16="http://schemas.microsoft.com/office/drawing/2014/main" id="{B4B468B0-9F52-46A6-BA3D-4B3342010BC2}"/>
            </a:ext>
          </a:extLst>
        </xdr:cNvPr>
        <xdr:cNvSpPr txBox="1">
          <a:spLocks noChangeArrowheads="1"/>
        </xdr:cNvSpPr>
      </xdr:nvSpPr>
      <xdr:spPr bwMode="auto">
        <a:xfrm>
          <a:off x="3706091"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1558" name="Text Box 17">
          <a:extLst>
            <a:ext uri="{FF2B5EF4-FFF2-40B4-BE49-F238E27FC236}">
              <a16:creationId xmlns:a16="http://schemas.microsoft.com/office/drawing/2014/main" id="{F01B3B25-931A-4D9D-9C81-97D2F2148A8A}"/>
            </a:ext>
          </a:extLst>
        </xdr:cNvPr>
        <xdr:cNvSpPr txBox="1">
          <a:spLocks noChangeArrowheads="1"/>
        </xdr:cNvSpPr>
      </xdr:nvSpPr>
      <xdr:spPr bwMode="auto">
        <a:xfrm>
          <a:off x="3706091"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1559" name="Text Box 18">
          <a:extLst>
            <a:ext uri="{FF2B5EF4-FFF2-40B4-BE49-F238E27FC236}">
              <a16:creationId xmlns:a16="http://schemas.microsoft.com/office/drawing/2014/main" id="{4753B3BB-3CD2-423E-9EA6-A16D857B5E57}"/>
            </a:ext>
          </a:extLst>
        </xdr:cNvPr>
        <xdr:cNvSpPr txBox="1">
          <a:spLocks noChangeArrowheads="1"/>
        </xdr:cNvSpPr>
      </xdr:nvSpPr>
      <xdr:spPr bwMode="auto">
        <a:xfrm>
          <a:off x="3706091"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1560" name="Text Box 19">
          <a:extLst>
            <a:ext uri="{FF2B5EF4-FFF2-40B4-BE49-F238E27FC236}">
              <a16:creationId xmlns:a16="http://schemas.microsoft.com/office/drawing/2014/main" id="{06CB2CD5-4D79-499B-A3AF-AAC6AA8408A3}"/>
            </a:ext>
          </a:extLst>
        </xdr:cNvPr>
        <xdr:cNvSpPr txBox="1">
          <a:spLocks noChangeArrowheads="1"/>
        </xdr:cNvSpPr>
      </xdr:nvSpPr>
      <xdr:spPr bwMode="auto">
        <a:xfrm>
          <a:off x="3706091"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25</xdr:row>
      <xdr:rowOff>504825</xdr:rowOff>
    </xdr:from>
    <xdr:ext cx="95250" cy="442269"/>
    <xdr:sp macro="" textlink="">
      <xdr:nvSpPr>
        <xdr:cNvPr id="1561" name="Text Box 15">
          <a:extLst>
            <a:ext uri="{FF2B5EF4-FFF2-40B4-BE49-F238E27FC236}">
              <a16:creationId xmlns:a16="http://schemas.microsoft.com/office/drawing/2014/main" id="{46CAB5E6-1473-4108-9ADC-3C9A7154BF64}"/>
            </a:ext>
          </a:extLst>
        </xdr:cNvPr>
        <xdr:cNvSpPr txBox="1">
          <a:spLocks noChangeArrowheads="1"/>
        </xdr:cNvSpPr>
      </xdr:nvSpPr>
      <xdr:spPr bwMode="auto">
        <a:xfrm>
          <a:off x="6768234" y="414626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1562" name="Text Box 16">
          <a:extLst>
            <a:ext uri="{FF2B5EF4-FFF2-40B4-BE49-F238E27FC236}">
              <a16:creationId xmlns:a16="http://schemas.microsoft.com/office/drawing/2014/main" id="{457AB3BF-5D27-4DBD-BEE9-F5C5E5F8F662}"/>
            </a:ext>
          </a:extLst>
        </xdr:cNvPr>
        <xdr:cNvSpPr txBox="1">
          <a:spLocks noChangeArrowheads="1"/>
        </xdr:cNvSpPr>
      </xdr:nvSpPr>
      <xdr:spPr bwMode="auto">
        <a:xfrm>
          <a:off x="6768234"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1563" name="Text Box 17">
          <a:extLst>
            <a:ext uri="{FF2B5EF4-FFF2-40B4-BE49-F238E27FC236}">
              <a16:creationId xmlns:a16="http://schemas.microsoft.com/office/drawing/2014/main" id="{12EE7C86-EBC5-4493-95C0-5B6F3992AD38}"/>
            </a:ext>
          </a:extLst>
        </xdr:cNvPr>
        <xdr:cNvSpPr txBox="1">
          <a:spLocks noChangeArrowheads="1"/>
        </xdr:cNvSpPr>
      </xdr:nvSpPr>
      <xdr:spPr bwMode="auto">
        <a:xfrm>
          <a:off x="6768234"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1564" name="Text Box 18">
          <a:extLst>
            <a:ext uri="{FF2B5EF4-FFF2-40B4-BE49-F238E27FC236}">
              <a16:creationId xmlns:a16="http://schemas.microsoft.com/office/drawing/2014/main" id="{61613A39-1DAE-4B49-9DFD-5C9253D8A141}"/>
            </a:ext>
          </a:extLst>
        </xdr:cNvPr>
        <xdr:cNvSpPr txBox="1">
          <a:spLocks noChangeArrowheads="1"/>
        </xdr:cNvSpPr>
      </xdr:nvSpPr>
      <xdr:spPr bwMode="auto">
        <a:xfrm>
          <a:off x="6768234"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1565" name="Text Box 16">
          <a:extLst>
            <a:ext uri="{FF2B5EF4-FFF2-40B4-BE49-F238E27FC236}">
              <a16:creationId xmlns:a16="http://schemas.microsoft.com/office/drawing/2014/main" id="{B09074E0-1B62-4A61-8D28-80B3E620EB10}"/>
            </a:ext>
          </a:extLst>
        </xdr:cNvPr>
        <xdr:cNvSpPr txBox="1">
          <a:spLocks noChangeArrowheads="1"/>
        </xdr:cNvSpPr>
      </xdr:nvSpPr>
      <xdr:spPr bwMode="auto">
        <a:xfrm>
          <a:off x="9615343"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1566" name="Text Box 17">
          <a:extLst>
            <a:ext uri="{FF2B5EF4-FFF2-40B4-BE49-F238E27FC236}">
              <a16:creationId xmlns:a16="http://schemas.microsoft.com/office/drawing/2014/main" id="{4027B645-8E7A-492D-A347-9C835B226CFC}"/>
            </a:ext>
          </a:extLst>
        </xdr:cNvPr>
        <xdr:cNvSpPr txBox="1">
          <a:spLocks noChangeArrowheads="1"/>
        </xdr:cNvSpPr>
      </xdr:nvSpPr>
      <xdr:spPr bwMode="auto">
        <a:xfrm>
          <a:off x="9615343"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1567" name="Text Box 18">
          <a:extLst>
            <a:ext uri="{FF2B5EF4-FFF2-40B4-BE49-F238E27FC236}">
              <a16:creationId xmlns:a16="http://schemas.microsoft.com/office/drawing/2014/main" id="{D44228D8-26C4-4FC2-874E-79B3EDF2BB10}"/>
            </a:ext>
          </a:extLst>
        </xdr:cNvPr>
        <xdr:cNvSpPr txBox="1">
          <a:spLocks noChangeArrowheads="1"/>
        </xdr:cNvSpPr>
      </xdr:nvSpPr>
      <xdr:spPr bwMode="auto">
        <a:xfrm>
          <a:off x="9615343"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1568" name="Text Box 19">
          <a:extLst>
            <a:ext uri="{FF2B5EF4-FFF2-40B4-BE49-F238E27FC236}">
              <a16:creationId xmlns:a16="http://schemas.microsoft.com/office/drawing/2014/main" id="{4281097B-CE1F-4EAE-8618-8F57171D1366}"/>
            </a:ext>
          </a:extLst>
        </xdr:cNvPr>
        <xdr:cNvSpPr txBox="1">
          <a:spLocks noChangeArrowheads="1"/>
        </xdr:cNvSpPr>
      </xdr:nvSpPr>
      <xdr:spPr bwMode="auto">
        <a:xfrm>
          <a:off x="9615343"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1569" name="Text Box 16">
          <a:extLst>
            <a:ext uri="{FF2B5EF4-FFF2-40B4-BE49-F238E27FC236}">
              <a16:creationId xmlns:a16="http://schemas.microsoft.com/office/drawing/2014/main" id="{5C0200A8-9C10-44FC-B638-953AA25599CF}"/>
            </a:ext>
          </a:extLst>
        </xdr:cNvPr>
        <xdr:cNvSpPr txBox="1">
          <a:spLocks noChangeArrowheads="1"/>
        </xdr:cNvSpPr>
      </xdr:nvSpPr>
      <xdr:spPr bwMode="auto">
        <a:xfrm>
          <a:off x="9615343"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1570" name="Text Box 17">
          <a:extLst>
            <a:ext uri="{FF2B5EF4-FFF2-40B4-BE49-F238E27FC236}">
              <a16:creationId xmlns:a16="http://schemas.microsoft.com/office/drawing/2014/main" id="{BD588144-5027-46E8-8783-66D0DCC7A667}"/>
            </a:ext>
          </a:extLst>
        </xdr:cNvPr>
        <xdr:cNvSpPr txBox="1">
          <a:spLocks noChangeArrowheads="1"/>
        </xdr:cNvSpPr>
      </xdr:nvSpPr>
      <xdr:spPr bwMode="auto">
        <a:xfrm>
          <a:off x="9615343"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1571" name="Text Box 18">
          <a:extLst>
            <a:ext uri="{FF2B5EF4-FFF2-40B4-BE49-F238E27FC236}">
              <a16:creationId xmlns:a16="http://schemas.microsoft.com/office/drawing/2014/main" id="{78931F9B-6984-4CEB-BE78-C621405813ED}"/>
            </a:ext>
          </a:extLst>
        </xdr:cNvPr>
        <xdr:cNvSpPr txBox="1">
          <a:spLocks noChangeArrowheads="1"/>
        </xdr:cNvSpPr>
      </xdr:nvSpPr>
      <xdr:spPr bwMode="auto">
        <a:xfrm>
          <a:off x="9615343"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1572" name="Text Box 19">
          <a:extLst>
            <a:ext uri="{FF2B5EF4-FFF2-40B4-BE49-F238E27FC236}">
              <a16:creationId xmlns:a16="http://schemas.microsoft.com/office/drawing/2014/main" id="{8E62D781-6342-4F58-BAF1-42FB840B6DBF}"/>
            </a:ext>
          </a:extLst>
        </xdr:cNvPr>
        <xdr:cNvSpPr txBox="1">
          <a:spLocks noChangeArrowheads="1"/>
        </xdr:cNvSpPr>
      </xdr:nvSpPr>
      <xdr:spPr bwMode="auto">
        <a:xfrm>
          <a:off x="9615343"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504825</xdr:rowOff>
    </xdr:from>
    <xdr:ext cx="95250" cy="448496"/>
    <xdr:sp macro="" textlink="">
      <xdr:nvSpPr>
        <xdr:cNvPr id="1573" name="Text Box 15">
          <a:extLst>
            <a:ext uri="{FF2B5EF4-FFF2-40B4-BE49-F238E27FC236}">
              <a16:creationId xmlns:a16="http://schemas.microsoft.com/office/drawing/2014/main" id="{9A730AA6-B09C-4931-B5D7-9B4E48762E3B}"/>
            </a:ext>
          </a:extLst>
        </xdr:cNvPr>
        <xdr:cNvSpPr txBox="1">
          <a:spLocks noChangeArrowheads="1"/>
        </xdr:cNvSpPr>
      </xdr:nvSpPr>
      <xdr:spPr bwMode="auto">
        <a:xfrm>
          <a:off x="3706091" y="4325793"/>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504825</xdr:rowOff>
    </xdr:from>
    <xdr:ext cx="95250" cy="442269"/>
    <xdr:sp macro="" textlink="">
      <xdr:nvSpPr>
        <xdr:cNvPr id="1574" name="Text Box 15">
          <a:extLst>
            <a:ext uri="{FF2B5EF4-FFF2-40B4-BE49-F238E27FC236}">
              <a16:creationId xmlns:a16="http://schemas.microsoft.com/office/drawing/2014/main" id="{66857527-B58D-4282-8AE1-A6B32C694DC1}"/>
            </a:ext>
          </a:extLst>
        </xdr:cNvPr>
        <xdr:cNvSpPr txBox="1">
          <a:spLocks noChangeArrowheads="1"/>
        </xdr:cNvSpPr>
      </xdr:nvSpPr>
      <xdr:spPr bwMode="auto">
        <a:xfrm>
          <a:off x="6768234" y="4325793"/>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26</xdr:row>
      <xdr:rowOff>504825</xdr:rowOff>
    </xdr:from>
    <xdr:ext cx="95250" cy="442269"/>
    <xdr:sp macro="" textlink="">
      <xdr:nvSpPr>
        <xdr:cNvPr id="1575" name="Text Box 15">
          <a:extLst>
            <a:ext uri="{FF2B5EF4-FFF2-40B4-BE49-F238E27FC236}">
              <a16:creationId xmlns:a16="http://schemas.microsoft.com/office/drawing/2014/main" id="{121D662A-258A-4E21-9FC5-E40A33C31DFD}"/>
            </a:ext>
          </a:extLst>
        </xdr:cNvPr>
        <xdr:cNvSpPr txBox="1">
          <a:spLocks noChangeArrowheads="1"/>
        </xdr:cNvSpPr>
      </xdr:nvSpPr>
      <xdr:spPr bwMode="auto">
        <a:xfrm>
          <a:off x="15690273" y="4325793"/>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504825</xdr:rowOff>
    </xdr:from>
    <xdr:ext cx="95250" cy="213632"/>
    <xdr:sp macro="" textlink="">
      <xdr:nvSpPr>
        <xdr:cNvPr id="1576" name="Text Box 15">
          <a:extLst>
            <a:ext uri="{FF2B5EF4-FFF2-40B4-BE49-F238E27FC236}">
              <a16:creationId xmlns:a16="http://schemas.microsoft.com/office/drawing/2014/main" id="{FBEF3D98-BE6A-4C4C-ACFF-C85E56268F50}"/>
            </a:ext>
          </a:extLst>
        </xdr:cNvPr>
        <xdr:cNvSpPr txBox="1">
          <a:spLocks noChangeArrowheads="1"/>
        </xdr:cNvSpPr>
      </xdr:nvSpPr>
      <xdr:spPr bwMode="auto">
        <a:xfrm>
          <a:off x="3706091" y="432579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504825</xdr:rowOff>
    </xdr:from>
    <xdr:ext cx="95250" cy="444331"/>
    <xdr:sp macro="" textlink="">
      <xdr:nvSpPr>
        <xdr:cNvPr id="1577" name="Text Box 15">
          <a:extLst>
            <a:ext uri="{FF2B5EF4-FFF2-40B4-BE49-F238E27FC236}">
              <a16:creationId xmlns:a16="http://schemas.microsoft.com/office/drawing/2014/main" id="{FF2D76C3-87AB-460D-AC91-4C25E407BED3}"/>
            </a:ext>
          </a:extLst>
        </xdr:cNvPr>
        <xdr:cNvSpPr txBox="1">
          <a:spLocks noChangeArrowheads="1"/>
        </xdr:cNvSpPr>
      </xdr:nvSpPr>
      <xdr:spPr bwMode="auto">
        <a:xfrm>
          <a:off x="3706091" y="4325793"/>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504825</xdr:rowOff>
    </xdr:from>
    <xdr:ext cx="95250" cy="213632"/>
    <xdr:sp macro="" textlink="">
      <xdr:nvSpPr>
        <xdr:cNvPr id="1578" name="Text Box 15">
          <a:extLst>
            <a:ext uri="{FF2B5EF4-FFF2-40B4-BE49-F238E27FC236}">
              <a16:creationId xmlns:a16="http://schemas.microsoft.com/office/drawing/2014/main" id="{80868FC0-3E98-46DC-88EB-E975E747B3AD}"/>
            </a:ext>
          </a:extLst>
        </xdr:cNvPr>
        <xdr:cNvSpPr txBox="1">
          <a:spLocks noChangeArrowheads="1"/>
        </xdr:cNvSpPr>
      </xdr:nvSpPr>
      <xdr:spPr bwMode="auto">
        <a:xfrm>
          <a:off x="6768234" y="432579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0</xdr:rowOff>
    </xdr:from>
    <xdr:ext cx="95250" cy="171450"/>
    <xdr:sp macro="" textlink="">
      <xdr:nvSpPr>
        <xdr:cNvPr id="1579" name="Text Box 16">
          <a:extLst>
            <a:ext uri="{FF2B5EF4-FFF2-40B4-BE49-F238E27FC236}">
              <a16:creationId xmlns:a16="http://schemas.microsoft.com/office/drawing/2014/main" id="{7592F477-4C97-414A-A590-635B1A3AFE97}"/>
            </a:ext>
          </a:extLst>
        </xdr:cNvPr>
        <xdr:cNvSpPr txBox="1">
          <a:spLocks noChangeArrowheads="1"/>
        </xdr:cNvSpPr>
      </xdr:nvSpPr>
      <xdr:spPr bwMode="auto">
        <a:xfrm>
          <a:off x="3706091"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0</xdr:rowOff>
    </xdr:from>
    <xdr:ext cx="95250" cy="171450"/>
    <xdr:sp macro="" textlink="">
      <xdr:nvSpPr>
        <xdr:cNvPr id="1580" name="Text Box 17">
          <a:extLst>
            <a:ext uri="{FF2B5EF4-FFF2-40B4-BE49-F238E27FC236}">
              <a16:creationId xmlns:a16="http://schemas.microsoft.com/office/drawing/2014/main" id="{D01B1E0C-8F64-4881-AFA0-1B4D7E1E41B1}"/>
            </a:ext>
          </a:extLst>
        </xdr:cNvPr>
        <xdr:cNvSpPr txBox="1">
          <a:spLocks noChangeArrowheads="1"/>
        </xdr:cNvSpPr>
      </xdr:nvSpPr>
      <xdr:spPr bwMode="auto">
        <a:xfrm>
          <a:off x="3706091"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0</xdr:rowOff>
    </xdr:from>
    <xdr:ext cx="95250" cy="171450"/>
    <xdr:sp macro="" textlink="">
      <xdr:nvSpPr>
        <xdr:cNvPr id="1581" name="Text Box 18">
          <a:extLst>
            <a:ext uri="{FF2B5EF4-FFF2-40B4-BE49-F238E27FC236}">
              <a16:creationId xmlns:a16="http://schemas.microsoft.com/office/drawing/2014/main" id="{1C2A6337-B65E-47BD-BC94-02E92A7D8C95}"/>
            </a:ext>
          </a:extLst>
        </xdr:cNvPr>
        <xdr:cNvSpPr txBox="1">
          <a:spLocks noChangeArrowheads="1"/>
        </xdr:cNvSpPr>
      </xdr:nvSpPr>
      <xdr:spPr bwMode="auto">
        <a:xfrm>
          <a:off x="3706091"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0</xdr:rowOff>
    </xdr:from>
    <xdr:ext cx="95250" cy="171450"/>
    <xdr:sp macro="" textlink="">
      <xdr:nvSpPr>
        <xdr:cNvPr id="1582" name="Text Box 19">
          <a:extLst>
            <a:ext uri="{FF2B5EF4-FFF2-40B4-BE49-F238E27FC236}">
              <a16:creationId xmlns:a16="http://schemas.microsoft.com/office/drawing/2014/main" id="{26620325-AFEB-4C14-8081-3CF1FD64AF86}"/>
            </a:ext>
          </a:extLst>
        </xdr:cNvPr>
        <xdr:cNvSpPr txBox="1">
          <a:spLocks noChangeArrowheads="1"/>
        </xdr:cNvSpPr>
      </xdr:nvSpPr>
      <xdr:spPr bwMode="auto">
        <a:xfrm>
          <a:off x="3706091"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30</xdr:row>
      <xdr:rowOff>0</xdr:rowOff>
    </xdr:from>
    <xdr:ext cx="95250" cy="171450"/>
    <xdr:sp macro="" textlink="">
      <xdr:nvSpPr>
        <xdr:cNvPr id="1583" name="Text Box 16">
          <a:extLst>
            <a:ext uri="{FF2B5EF4-FFF2-40B4-BE49-F238E27FC236}">
              <a16:creationId xmlns:a16="http://schemas.microsoft.com/office/drawing/2014/main" id="{AA87B871-F505-4134-B599-51106FE5BD56}"/>
            </a:ext>
          </a:extLst>
        </xdr:cNvPr>
        <xdr:cNvSpPr txBox="1">
          <a:spLocks noChangeArrowheads="1"/>
        </xdr:cNvSpPr>
      </xdr:nvSpPr>
      <xdr:spPr bwMode="auto">
        <a:xfrm>
          <a:off x="6768234"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30</xdr:row>
      <xdr:rowOff>0</xdr:rowOff>
    </xdr:from>
    <xdr:ext cx="95250" cy="171450"/>
    <xdr:sp macro="" textlink="">
      <xdr:nvSpPr>
        <xdr:cNvPr id="1584" name="Text Box 17">
          <a:extLst>
            <a:ext uri="{FF2B5EF4-FFF2-40B4-BE49-F238E27FC236}">
              <a16:creationId xmlns:a16="http://schemas.microsoft.com/office/drawing/2014/main" id="{6BF17569-B708-4124-9254-FC0A2735BC5C}"/>
            </a:ext>
          </a:extLst>
        </xdr:cNvPr>
        <xdr:cNvSpPr txBox="1">
          <a:spLocks noChangeArrowheads="1"/>
        </xdr:cNvSpPr>
      </xdr:nvSpPr>
      <xdr:spPr bwMode="auto">
        <a:xfrm>
          <a:off x="6768234"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30</xdr:row>
      <xdr:rowOff>0</xdr:rowOff>
    </xdr:from>
    <xdr:ext cx="95250" cy="171450"/>
    <xdr:sp macro="" textlink="">
      <xdr:nvSpPr>
        <xdr:cNvPr id="1585" name="Text Box 18">
          <a:extLst>
            <a:ext uri="{FF2B5EF4-FFF2-40B4-BE49-F238E27FC236}">
              <a16:creationId xmlns:a16="http://schemas.microsoft.com/office/drawing/2014/main" id="{E90EC142-046D-4C55-8A88-3EFD222516B7}"/>
            </a:ext>
          </a:extLst>
        </xdr:cNvPr>
        <xdr:cNvSpPr txBox="1">
          <a:spLocks noChangeArrowheads="1"/>
        </xdr:cNvSpPr>
      </xdr:nvSpPr>
      <xdr:spPr bwMode="auto">
        <a:xfrm>
          <a:off x="6768234"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30</xdr:row>
      <xdr:rowOff>0</xdr:rowOff>
    </xdr:from>
    <xdr:ext cx="95250" cy="171450"/>
    <xdr:sp macro="" textlink="">
      <xdr:nvSpPr>
        <xdr:cNvPr id="1586" name="Text Box 19">
          <a:extLst>
            <a:ext uri="{FF2B5EF4-FFF2-40B4-BE49-F238E27FC236}">
              <a16:creationId xmlns:a16="http://schemas.microsoft.com/office/drawing/2014/main" id="{1A3DDC16-72C3-40DB-BA8A-6EEA428914F4}"/>
            </a:ext>
          </a:extLst>
        </xdr:cNvPr>
        <xdr:cNvSpPr txBox="1">
          <a:spLocks noChangeArrowheads="1"/>
        </xdr:cNvSpPr>
      </xdr:nvSpPr>
      <xdr:spPr bwMode="auto">
        <a:xfrm>
          <a:off x="6768234"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30</xdr:row>
      <xdr:rowOff>0</xdr:rowOff>
    </xdr:from>
    <xdr:ext cx="95250" cy="171450"/>
    <xdr:sp macro="" textlink="">
      <xdr:nvSpPr>
        <xdr:cNvPr id="1587" name="Text Box 16">
          <a:extLst>
            <a:ext uri="{FF2B5EF4-FFF2-40B4-BE49-F238E27FC236}">
              <a16:creationId xmlns:a16="http://schemas.microsoft.com/office/drawing/2014/main" id="{E27F9379-264B-4277-87B1-BAE005AC6595}"/>
            </a:ext>
          </a:extLst>
        </xdr:cNvPr>
        <xdr:cNvSpPr txBox="1">
          <a:spLocks noChangeArrowheads="1"/>
        </xdr:cNvSpPr>
      </xdr:nvSpPr>
      <xdr:spPr bwMode="auto">
        <a:xfrm>
          <a:off x="15690273"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30</xdr:row>
      <xdr:rowOff>0</xdr:rowOff>
    </xdr:from>
    <xdr:ext cx="95250" cy="171450"/>
    <xdr:sp macro="" textlink="">
      <xdr:nvSpPr>
        <xdr:cNvPr id="1588" name="Text Box 17">
          <a:extLst>
            <a:ext uri="{FF2B5EF4-FFF2-40B4-BE49-F238E27FC236}">
              <a16:creationId xmlns:a16="http://schemas.microsoft.com/office/drawing/2014/main" id="{B77FBF61-049B-4BAE-8398-3A47138B4909}"/>
            </a:ext>
          </a:extLst>
        </xdr:cNvPr>
        <xdr:cNvSpPr txBox="1">
          <a:spLocks noChangeArrowheads="1"/>
        </xdr:cNvSpPr>
      </xdr:nvSpPr>
      <xdr:spPr bwMode="auto">
        <a:xfrm>
          <a:off x="15690273"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30</xdr:row>
      <xdr:rowOff>0</xdr:rowOff>
    </xdr:from>
    <xdr:ext cx="95250" cy="171450"/>
    <xdr:sp macro="" textlink="">
      <xdr:nvSpPr>
        <xdr:cNvPr id="1589" name="Text Box 18">
          <a:extLst>
            <a:ext uri="{FF2B5EF4-FFF2-40B4-BE49-F238E27FC236}">
              <a16:creationId xmlns:a16="http://schemas.microsoft.com/office/drawing/2014/main" id="{7DC62485-9466-41A0-832E-4008323C14F7}"/>
            </a:ext>
          </a:extLst>
        </xdr:cNvPr>
        <xdr:cNvSpPr txBox="1">
          <a:spLocks noChangeArrowheads="1"/>
        </xdr:cNvSpPr>
      </xdr:nvSpPr>
      <xdr:spPr bwMode="auto">
        <a:xfrm>
          <a:off x="15690273"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30</xdr:row>
      <xdr:rowOff>0</xdr:rowOff>
    </xdr:from>
    <xdr:ext cx="95250" cy="171450"/>
    <xdr:sp macro="" textlink="">
      <xdr:nvSpPr>
        <xdr:cNvPr id="1590" name="Text Box 19">
          <a:extLst>
            <a:ext uri="{FF2B5EF4-FFF2-40B4-BE49-F238E27FC236}">
              <a16:creationId xmlns:a16="http://schemas.microsoft.com/office/drawing/2014/main" id="{8861D871-CF73-4087-9F3D-3E27A95BF75B}"/>
            </a:ext>
          </a:extLst>
        </xdr:cNvPr>
        <xdr:cNvSpPr txBox="1">
          <a:spLocks noChangeArrowheads="1"/>
        </xdr:cNvSpPr>
      </xdr:nvSpPr>
      <xdr:spPr bwMode="auto">
        <a:xfrm>
          <a:off x="15690273"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0</xdr:rowOff>
    </xdr:from>
    <xdr:ext cx="95250" cy="171450"/>
    <xdr:sp macro="" textlink="">
      <xdr:nvSpPr>
        <xdr:cNvPr id="1591" name="Text Box 16">
          <a:extLst>
            <a:ext uri="{FF2B5EF4-FFF2-40B4-BE49-F238E27FC236}">
              <a16:creationId xmlns:a16="http://schemas.microsoft.com/office/drawing/2014/main" id="{77E2D468-7A6F-4130-9FB6-9B0A049A50FF}"/>
            </a:ext>
          </a:extLst>
        </xdr:cNvPr>
        <xdr:cNvSpPr txBox="1">
          <a:spLocks noChangeArrowheads="1"/>
        </xdr:cNvSpPr>
      </xdr:nvSpPr>
      <xdr:spPr bwMode="auto">
        <a:xfrm>
          <a:off x="3706091"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0</xdr:rowOff>
    </xdr:from>
    <xdr:ext cx="95250" cy="171450"/>
    <xdr:sp macro="" textlink="">
      <xdr:nvSpPr>
        <xdr:cNvPr id="1592" name="Text Box 17">
          <a:extLst>
            <a:ext uri="{FF2B5EF4-FFF2-40B4-BE49-F238E27FC236}">
              <a16:creationId xmlns:a16="http://schemas.microsoft.com/office/drawing/2014/main" id="{E6A589EB-309F-481E-AF6D-8A370FE72D22}"/>
            </a:ext>
          </a:extLst>
        </xdr:cNvPr>
        <xdr:cNvSpPr txBox="1">
          <a:spLocks noChangeArrowheads="1"/>
        </xdr:cNvSpPr>
      </xdr:nvSpPr>
      <xdr:spPr bwMode="auto">
        <a:xfrm>
          <a:off x="3706091"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0</xdr:rowOff>
    </xdr:from>
    <xdr:ext cx="95250" cy="171450"/>
    <xdr:sp macro="" textlink="">
      <xdr:nvSpPr>
        <xdr:cNvPr id="1593" name="Text Box 18">
          <a:extLst>
            <a:ext uri="{FF2B5EF4-FFF2-40B4-BE49-F238E27FC236}">
              <a16:creationId xmlns:a16="http://schemas.microsoft.com/office/drawing/2014/main" id="{14F9D488-B9C6-443D-98E4-B10137242390}"/>
            </a:ext>
          </a:extLst>
        </xdr:cNvPr>
        <xdr:cNvSpPr txBox="1">
          <a:spLocks noChangeArrowheads="1"/>
        </xdr:cNvSpPr>
      </xdr:nvSpPr>
      <xdr:spPr bwMode="auto">
        <a:xfrm>
          <a:off x="3706091"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0</xdr:rowOff>
    </xdr:from>
    <xdr:ext cx="95250" cy="171450"/>
    <xdr:sp macro="" textlink="">
      <xdr:nvSpPr>
        <xdr:cNvPr id="1594" name="Text Box 19">
          <a:extLst>
            <a:ext uri="{FF2B5EF4-FFF2-40B4-BE49-F238E27FC236}">
              <a16:creationId xmlns:a16="http://schemas.microsoft.com/office/drawing/2014/main" id="{723ED325-F8CF-4306-81EC-FB87639D7BF9}"/>
            </a:ext>
          </a:extLst>
        </xdr:cNvPr>
        <xdr:cNvSpPr txBox="1">
          <a:spLocks noChangeArrowheads="1"/>
        </xdr:cNvSpPr>
      </xdr:nvSpPr>
      <xdr:spPr bwMode="auto">
        <a:xfrm>
          <a:off x="3706091"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30</xdr:row>
      <xdr:rowOff>0</xdr:rowOff>
    </xdr:from>
    <xdr:ext cx="95250" cy="171450"/>
    <xdr:sp macro="" textlink="">
      <xdr:nvSpPr>
        <xdr:cNvPr id="1595" name="Text Box 16">
          <a:extLst>
            <a:ext uri="{FF2B5EF4-FFF2-40B4-BE49-F238E27FC236}">
              <a16:creationId xmlns:a16="http://schemas.microsoft.com/office/drawing/2014/main" id="{B3234C51-08EB-469B-A4DD-1B9642E2E1A9}"/>
            </a:ext>
          </a:extLst>
        </xdr:cNvPr>
        <xdr:cNvSpPr txBox="1">
          <a:spLocks noChangeArrowheads="1"/>
        </xdr:cNvSpPr>
      </xdr:nvSpPr>
      <xdr:spPr bwMode="auto">
        <a:xfrm>
          <a:off x="6768234"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30</xdr:row>
      <xdr:rowOff>0</xdr:rowOff>
    </xdr:from>
    <xdr:ext cx="95250" cy="171450"/>
    <xdr:sp macro="" textlink="">
      <xdr:nvSpPr>
        <xdr:cNvPr id="1596" name="Text Box 17">
          <a:extLst>
            <a:ext uri="{FF2B5EF4-FFF2-40B4-BE49-F238E27FC236}">
              <a16:creationId xmlns:a16="http://schemas.microsoft.com/office/drawing/2014/main" id="{18DA1026-19D7-4C9D-BC31-3F650D8490B6}"/>
            </a:ext>
          </a:extLst>
        </xdr:cNvPr>
        <xdr:cNvSpPr txBox="1">
          <a:spLocks noChangeArrowheads="1"/>
        </xdr:cNvSpPr>
      </xdr:nvSpPr>
      <xdr:spPr bwMode="auto">
        <a:xfrm>
          <a:off x="6768234"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30</xdr:row>
      <xdr:rowOff>0</xdr:rowOff>
    </xdr:from>
    <xdr:ext cx="95250" cy="171450"/>
    <xdr:sp macro="" textlink="">
      <xdr:nvSpPr>
        <xdr:cNvPr id="1597" name="Text Box 18">
          <a:extLst>
            <a:ext uri="{FF2B5EF4-FFF2-40B4-BE49-F238E27FC236}">
              <a16:creationId xmlns:a16="http://schemas.microsoft.com/office/drawing/2014/main" id="{F067DF14-EF9D-4E2B-9EFB-DD4E6C664FEB}"/>
            </a:ext>
          </a:extLst>
        </xdr:cNvPr>
        <xdr:cNvSpPr txBox="1">
          <a:spLocks noChangeArrowheads="1"/>
        </xdr:cNvSpPr>
      </xdr:nvSpPr>
      <xdr:spPr bwMode="auto">
        <a:xfrm>
          <a:off x="6768234"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30</xdr:row>
      <xdr:rowOff>0</xdr:rowOff>
    </xdr:from>
    <xdr:ext cx="95250" cy="171450"/>
    <xdr:sp macro="" textlink="">
      <xdr:nvSpPr>
        <xdr:cNvPr id="1598" name="Text Box 16">
          <a:extLst>
            <a:ext uri="{FF2B5EF4-FFF2-40B4-BE49-F238E27FC236}">
              <a16:creationId xmlns:a16="http://schemas.microsoft.com/office/drawing/2014/main" id="{0040CC2D-1486-43DE-928C-C0966C26731F}"/>
            </a:ext>
          </a:extLst>
        </xdr:cNvPr>
        <xdr:cNvSpPr txBox="1">
          <a:spLocks noChangeArrowheads="1"/>
        </xdr:cNvSpPr>
      </xdr:nvSpPr>
      <xdr:spPr bwMode="auto">
        <a:xfrm>
          <a:off x="9615343"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30</xdr:row>
      <xdr:rowOff>0</xdr:rowOff>
    </xdr:from>
    <xdr:ext cx="95250" cy="171450"/>
    <xdr:sp macro="" textlink="">
      <xdr:nvSpPr>
        <xdr:cNvPr id="1599" name="Text Box 17">
          <a:extLst>
            <a:ext uri="{FF2B5EF4-FFF2-40B4-BE49-F238E27FC236}">
              <a16:creationId xmlns:a16="http://schemas.microsoft.com/office/drawing/2014/main" id="{235497A7-E1A0-4337-B5D7-9F1D654DB758}"/>
            </a:ext>
          </a:extLst>
        </xdr:cNvPr>
        <xdr:cNvSpPr txBox="1">
          <a:spLocks noChangeArrowheads="1"/>
        </xdr:cNvSpPr>
      </xdr:nvSpPr>
      <xdr:spPr bwMode="auto">
        <a:xfrm>
          <a:off x="9615343"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30</xdr:row>
      <xdr:rowOff>0</xdr:rowOff>
    </xdr:from>
    <xdr:ext cx="95250" cy="171450"/>
    <xdr:sp macro="" textlink="">
      <xdr:nvSpPr>
        <xdr:cNvPr id="1600" name="Text Box 18">
          <a:extLst>
            <a:ext uri="{FF2B5EF4-FFF2-40B4-BE49-F238E27FC236}">
              <a16:creationId xmlns:a16="http://schemas.microsoft.com/office/drawing/2014/main" id="{228D0AAD-1963-410D-8AE4-AF4A5C66DF03}"/>
            </a:ext>
          </a:extLst>
        </xdr:cNvPr>
        <xdr:cNvSpPr txBox="1">
          <a:spLocks noChangeArrowheads="1"/>
        </xdr:cNvSpPr>
      </xdr:nvSpPr>
      <xdr:spPr bwMode="auto">
        <a:xfrm>
          <a:off x="9615343"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30</xdr:row>
      <xdr:rowOff>0</xdr:rowOff>
    </xdr:from>
    <xdr:ext cx="95250" cy="171450"/>
    <xdr:sp macro="" textlink="">
      <xdr:nvSpPr>
        <xdr:cNvPr id="1601" name="Text Box 19">
          <a:extLst>
            <a:ext uri="{FF2B5EF4-FFF2-40B4-BE49-F238E27FC236}">
              <a16:creationId xmlns:a16="http://schemas.microsoft.com/office/drawing/2014/main" id="{255D6614-745E-4A7C-A57F-902AB7D5B220}"/>
            </a:ext>
          </a:extLst>
        </xdr:cNvPr>
        <xdr:cNvSpPr txBox="1">
          <a:spLocks noChangeArrowheads="1"/>
        </xdr:cNvSpPr>
      </xdr:nvSpPr>
      <xdr:spPr bwMode="auto">
        <a:xfrm>
          <a:off x="9615343"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30</xdr:row>
      <xdr:rowOff>0</xdr:rowOff>
    </xdr:from>
    <xdr:ext cx="95250" cy="171450"/>
    <xdr:sp macro="" textlink="">
      <xdr:nvSpPr>
        <xdr:cNvPr id="1602" name="Text Box 16">
          <a:extLst>
            <a:ext uri="{FF2B5EF4-FFF2-40B4-BE49-F238E27FC236}">
              <a16:creationId xmlns:a16="http://schemas.microsoft.com/office/drawing/2014/main" id="{71535F2F-28AF-499B-B5DD-F1E2CA6548C9}"/>
            </a:ext>
          </a:extLst>
        </xdr:cNvPr>
        <xdr:cNvSpPr txBox="1">
          <a:spLocks noChangeArrowheads="1"/>
        </xdr:cNvSpPr>
      </xdr:nvSpPr>
      <xdr:spPr bwMode="auto">
        <a:xfrm>
          <a:off x="9615343"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30</xdr:row>
      <xdr:rowOff>0</xdr:rowOff>
    </xdr:from>
    <xdr:ext cx="95250" cy="171450"/>
    <xdr:sp macro="" textlink="">
      <xdr:nvSpPr>
        <xdr:cNvPr id="1603" name="Text Box 17">
          <a:extLst>
            <a:ext uri="{FF2B5EF4-FFF2-40B4-BE49-F238E27FC236}">
              <a16:creationId xmlns:a16="http://schemas.microsoft.com/office/drawing/2014/main" id="{8DDD459A-6E93-4B13-9B5E-4F3900E5D943}"/>
            </a:ext>
          </a:extLst>
        </xdr:cNvPr>
        <xdr:cNvSpPr txBox="1">
          <a:spLocks noChangeArrowheads="1"/>
        </xdr:cNvSpPr>
      </xdr:nvSpPr>
      <xdr:spPr bwMode="auto">
        <a:xfrm>
          <a:off x="9615343"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30</xdr:row>
      <xdr:rowOff>0</xdr:rowOff>
    </xdr:from>
    <xdr:ext cx="95250" cy="171450"/>
    <xdr:sp macro="" textlink="">
      <xdr:nvSpPr>
        <xdr:cNvPr id="1604" name="Text Box 18">
          <a:extLst>
            <a:ext uri="{FF2B5EF4-FFF2-40B4-BE49-F238E27FC236}">
              <a16:creationId xmlns:a16="http://schemas.microsoft.com/office/drawing/2014/main" id="{7B10EA4C-1988-490F-8717-C0D4FFD4160B}"/>
            </a:ext>
          </a:extLst>
        </xdr:cNvPr>
        <xdr:cNvSpPr txBox="1">
          <a:spLocks noChangeArrowheads="1"/>
        </xdr:cNvSpPr>
      </xdr:nvSpPr>
      <xdr:spPr bwMode="auto">
        <a:xfrm>
          <a:off x="9615343"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30</xdr:row>
      <xdr:rowOff>0</xdr:rowOff>
    </xdr:from>
    <xdr:ext cx="95250" cy="171450"/>
    <xdr:sp macro="" textlink="">
      <xdr:nvSpPr>
        <xdr:cNvPr id="1605" name="Text Box 19">
          <a:extLst>
            <a:ext uri="{FF2B5EF4-FFF2-40B4-BE49-F238E27FC236}">
              <a16:creationId xmlns:a16="http://schemas.microsoft.com/office/drawing/2014/main" id="{E1B6476D-255D-41A0-A7E8-B8251227CE1D}"/>
            </a:ext>
          </a:extLst>
        </xdr:cNvPr>
        <xdr:cNvSpPr txBox="1">
          <a:spLocks noChangeArrowheads="1"/>
        </xdr:cNvSpPr>
      </xdr:nvSpPr>
      <xdr:spPr bwMode="auto">
        <a:xfrm>
          <a:off x="9615343"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1606" name="Text Box 16">
          <a:extLst>
            <a:ext uri="{FF2B5EF4-FFF2-40B4-BE49-F238E27FC236}">
              <a16:creationId xmlns:a16="http://schemas.microsoft.com/office/drawing/2014/main" id="{27DBA62A-A187-446E-856B-0408E5650C55}"/>
            </a:ext>
          </a:extLst>
        </xdr:cNvPr>
        <xdr:cNvSpPr txBox="1">
          <a:spLocks noChangeArrowheads="1"/>
        </xdr:cNvSpPr>
      </xdr:nvSpPr>
      <xdr:spPr bwMode="auto">
        <a:xfrm>
          <a:off x="371021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1607" name="Text Box 17">
          <a:extLst>
            <a:ext uri="{FF2B5EF4-FFF2-40B4-BE49-F238E27FC236}">
              <a16:creationId xmlns:a16="http://schemas.microsoft.com/office/drawing/2014/main" id="{127D5FCA-3C75-40CC-9951-00A08B419B1B}"/>
            </a:ext>
          </a:extLst>
        </xdr:cNvPr>
        <xdr:cNvSpPr txBox="1">
          <a:spLocks noChangeArrowheads="1"/>
        </xdr:cNvSpPr>
      </xdr:nvSpPr>
      <xdr:spPr bwMode="auto">
        <a:xfrm>
          <a:off x="371021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1608" name="Text Box 18">
          <a:extLst>
            <a:ext uri="{FF2B5EF4-FFF2-40B4-BE49-F238E27FC236}">
              <a16:creationId xmlns:a16="http://schemas.microsoft.com/office/drawing/2014/main" id="{29E3D086-F282-4ABE-8569-A05657DB1CB2}"/>
            </a:ext>
          </a:extLst>
        </xdr:cNvPr>
        <xdr:cNvSpPr txBox="1">
          <a:spLocks noChangeArrowheads="1"/>
        </xdr:cNvSpPr>
      </xdr:nvSpPr>
      <xdr:spPr bwMode="auto">
        <a:xfrm>
          <a:off x="371021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1609" name="Text Box 19">
          <a:extLst>
            <a:ext uri="{FF2B5EF4-FFF2-40B4-BE49-F238E27FC236}">
              <a16:creationId xmlns:a16="http://schemas.microsoft.com/office/drawing/2014/main" id="{7AEDF135-6564-45D4-AC92-A0910EF62D23}"/>
            </a:ext>
          </a:extLst>
        </xdr:cNvPr>
        <xdr:cNvSpPr txBox="1">
          <a:spLocks noChangeArrowheads="1"/>
        </xdr:cNvSpPr>
      </xdr:nvSpPr>
      <xdr:spPr bwMode="auto">
        <a:xfrm>
          <a:off x="371021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504825</xdr:rowOff>
    </xdr:from>
    <xdr:ext cx="95250" cy="461691"/>
    <xdr:sp macro="" textlink="">
      <xdr:nvSpPr>
        <xdr:cNvPr id="1610" name="Text Box 15">
          <a:extLst>
            <a:ext uri="{FF2B5EF4-FFF2-40B4-BE49-F238E27FC236}">
              <a16:creationId xmlns:a16="http://schemas.microsoft.com/office/drawing/2014/main" id="{1412B394-D3CC-4AB9-843F-1071280087AE}"/>
            </a:ext>
          </a:extLst>
        </xdr:cNvPr>
        <xdr:cNvSpPr txBox="1">
          <a:spLocks noChangeArrowheads="1"/>
        </xdr:cNvSpPr>
      </xdr:nvSpPr>
      <xdr:spPr bwMode="auto">
        <a:xfrm>
          <a:off x="3710214" y="3800475"/>
          <a:ext cx="95250" cy="4616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1611" name="Text Box 16">
          <a:extLst>
            <a:ext uri="{FF2B5EF4-FFF2-40B4-BE49-F238E27FC236}">
              <a16:creationId xmlns:a16="http://schemas.microsoft.com/office/drawing/2014/main" id="{DB9A8FF1-C79A-4305-9D77-28C1D12AE027}"/>
            </a:ext>
          </a:extLst>
        </xdr:cNvPr>
        <xdr:cNvSpPr txBox="1">
          <a:spLocks noChangeArrowheads="1"/>
        </xdr:cNvSpPr>
      </xdr:nvSpPr>
      <xdr:spPr bwMode="auto">
        <a:xfrm>
          <a:off x="6555468"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1612" name="Text Box 17">
          <a:extLst>
            <a:ext uri="{FF2B5EF4-FFF2-40B4-BE49-F238E27FC236}">
              <a16:creationId xmlns:a16="http://schemas.microsoft.com/office/drawing/2014/main" id="{A2C2C059-9238-41E9-A304-FAECAA307837}"/>
            </a:ext>
          </a:extLst>
        </xdr:cNvPr>
        <xdr:cNvSpPr txBox="1">
          <a:spLocks noChangeArrowheads="1"/>
        </xdr:cNvSpPr>
      </xdr:nvSpPr>
      <xdr:spPr bwMode="auto">
        <a:xfrm>
          <a:off x="6555468"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1613" name="Text Box 18">
          <a:extLst>
            <a:ext uri="{FF2B5EF4-FFF2-40B4-BE49-F238E27FC236}">
              <a16:creationId xmlns:a16="http://schemas.microsoft.com/office/drawing/2014/main" id="{3781FA22-9C98-49F8-8B15-AF3ABC485DC0}"/>
            </a:ext>
          </a:extLst>
        </xdr:cNvPr>
        <xdr:cNvSpPr txBox="1">
          <a:spLocks noChangeArrowheads="1"/>
        </xdr:cNvSpPr>
      </xdr:nvSpPr>
      <xdr:spPr bwMode="auto">
        <a:xfrm>
          <a:off x="6555468"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1614" name="Text Box 19">
          <a:extLst>
            <a:ext uri="{FF2B5EF4-FFF2-40B4-BE49-F238E27FC236}">
              <a16:creationId xmlns:a16="http://schemas.microsoft.com/office/drawing/2014/main" id="{F83D04CF-01C4-4572-8D27-4661FB5EC125}"/>
            </a:ext>
          </a:extLst>
        </xdr:cNvPr>
        <xdr:cNvSpPr txBox="1">
          <a:spLocks noChangeArrowheads="1"/>
        </xdr:cNvSpPr>
      </xdr:nvSpPr>
      <xdr:spPr bwMode="auto">
        <a:xfrm>
          <a:off x="6555468"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504825</xdr:rowOff>
    </xdr:from>
    <xdr:ext cx="95250" cy="442269"/>
    <xdr:sp macro="" textlink="">
      <xdr:nvSpPr>
        <xdr:cNvPr id="1615" name="Text Box 15">
          <a:extLst>
            <a:ext uri="{FF2B5EF4-FFF2-40B4-BE49-F238E27FC236}">
              <a16:creationId xmlns:a16="http://schemas.microsoft.com/office/drawing/2014/main" id="{DA7F112F-2078-4C4B-8BC8-B4B74D7CC72C}"/>
            </a:ext>
          </a:extLst>
        </xdr:cNvPr>
        <xdr:cNvSpPr txBox="1">
          <a:spLocks noChangeArrowheads="1"/>
        </xdr:cNvSpPr>
      </xdr:nvSpPr>
      <xdr:spPr bwMode="auto">
        <a:xfrm>
          <a:off x="6555468" y="3800475"/>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34</xdr:row>
      <xdr:rowOff>0</xdr:rowOff>
    </xdr:from>
    <xdr:ext cx="95250" cy="171450"/>
    <xdr:sp macro="" textlink="">
      <xdr:nvSpPr>
        <xdr:cNvPr id="1616" name="Text Box 16">
          <a:extLst>
            <a:ext uri="{FF2B5EF4-FFF2-40B4-BE49-F238E27FC236}">
              <a16:creationId xmlns:a16="http://schemas.microsoft.com/office/drawing/2014/main" id="{59823262-3FEB-4553-91E8-D315770CF2CA}"/>
            </a:ext>
          </a:extLst>
        </xdr:cNvPr>
        <xdr:cNvSpPr txBox="1">
          <a:spLocks noChangeArrowheads="1"/>
        </xdr:cNvSpPr>
      </xdr:nvSpPr>
      <xdr:spPr bwMode="auto">
        <a:xfrm>
          <a:off x="15475857"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34</xdr:row>
      <xdr:rowOff>0</xdr:rowOff>
    </xdr:from>
    <xdr:ext cx="95250" cy="171450"/>
    <xdr:sp macro="" textlink="">
      <xdr:nvSpPr>
        <xdr:cNvPr id="1617" name="Text Box 17">
          <a:extLst>
            <a:ext uri="{FF2B5EF4-FFF2-40B4-BE49-F238E27FC236}">
              <a16:creationId xmlns:a16="http://schemas.microsoft.com/office/drawing/2014/main" id="{B2E70B7B-99DD-4BB6-976F-1F05840041AC}"/>
            </a:ext>
          </a:extLst>
        </xdr:cNvPr>
        <xdr:cNvSpPr txBox="1">
          <a:spLocks noChangeArrowheads="1"/>
        </xdr:cNvSpPr>
      </xdr:nvSpPr>
      <xdr:spPr bwMode="auto">
        <a:xfrm>
          <a:off x="15475857"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34</xdr:row>
      <xdr:rowOff>0</xdr:rowOff>
    </xdr:from>
    <xdr:ext cx="95250" cy="171450"/>
    <xdr:sp macro="" textlink="">
      <xdr:nvSpPr>
        <xdr:cNvPr id="1618" name="Text Box 18">
          <a:extLst>
            <a:ext uri="{FF2B5EF4-FFF2-40B4-BE49-F238E27FC236}">
              <a16:creationId xmlns:a16="http://schemas.microsoft.com/office/drawing/2014/main" id="{7468E110-680B-4F91-9A77-DBE57A321733}"/>
            </a:ext>
          </a:extLst>
        </xdr:cNvPr>
        <xdr:cNvSpPr txBox="1">
          <a:spLocks noChangeArrowheads="1"/>
        </xdr:cNvSpPr>
      </xdr:nvSpPr>
      <xdr:spPr bwMode="auto">
        <a:xfrm>
          <a:off x="15475857"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34</xdr:row>
      <xdr:rowOff>0</xdr:rowOff>
    </xdr:from>
    <xdr:ext cx="95250" cy="171450"/>
    <xdr:sp macro="" textlink="">
      <xdr:nvSpPr>
        <xdr:cNvPr id="1619" name="Text Box 19">
          <a:extLst>
            <a:ext uri="{FF2B5EF4-FFF2-40B4-BE49-F238E27FC236}">
              <a16:creationId xmlns:a16="http://schemas.microsoft.com/office/drawing/2014/main" id="{F16393AB-EA07-48AA-855D-85DCA4A2AB70}"/>
            </a:ext>
          </a:extLst>
        </xdr:cNvPr>
        <xdr:cNvSpPr txBox="1">
          <a:spLocks noChangeArrowheads="1"/>
        </xdr:cNvSpPr>
      </xdr:nvSpPr>
      <xdr:spPr bwMode="auto">
        <a:xfrm>
          <a:off x="15475857"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34</xdr:row>
      <xdr:rowOff>504825</xdr:rowOff>
    </xdr:from>
    <xdr:ext cx="95250" cy="442269"/>
    <xdr:sp macro="" textlink="">
      <xdr:nvSpPr>
        <xdr:cNvPr id="1620" name="Text Box 15">
          <a:extLst>
            <a:ext uri="{FF2B5EF4-FFF2-40B4-BE49-F238E27FC236}">
              <a16:creationId xmlns:a16="http://schemas.microsoft.com/office/drawing/2014/main" id="{C39790C6-A6D5-4106-84A7-5495225FC3EB}"/>
            </a:ext>
          </a:extLst>
        </xdr:cNvPr>
        <xdr:cNvSpPr txBox="1">
          <a:spLocks noChangeArrowheads="1"/>
        </xdr:cNvSpPr>
      </xdr:nvSpPr>
      <xdr:spPr bwMode="auto">
        <a:xfrm>
          <a:off x="15475857" y="3800475"/>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504825</xdr:rowOff>
    </xdr:from>
    <xdr:ext cx="95250" cy="444014"/>
    <xdr:sp macro="" textlink="">
      <xdr:nvSpPr>
        <xdr:cNvPr id="1621" name="Text Box 15">
          <a:extLst>
            <a:ext uri="{FF2B5EF4-FFF2-40B4-BE49-F238E27FC236}">
              <a16:creationId xmlns:a16="http://schemas.microsoft.com/office/drawing/2014/main" id="{8E8B2DC0-9461-4C4F-A476-1A1ECF70C124}"/>
            </a:ext>
          </a:extLst>
        </xdr:cNvPr>
        <xdr:cNvSpPr txBox="1">
          <a:spLocks noChangeArrowheads="1"/>
        </xdr:cNvSpPr>
      </xdr:nvSpPr>
      <xdr:spPr bwMode="auto">
        <a:xfrm>
          <a:off x="3710214" y="3612696"/>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1622" name="Text Box 16">
          <a:extLst>
            <a:ext uri="{FF2B5EF4-FFF2-40B4-BE49-F238E27FC236}">
              <a16:creationId xmlns:a16="http://schemas.microsoft.com/office/drawing/2014/main" id="{E1DD7180-8A35-4B88-9494-7D1BFBBFDECF}"/>
            </a:ext>
          </a:extLst>
        </xdr:cNvPr>
        <xdr:cNvSpPr txBox="1">
          <a:spLocks noChangeArrowheads="1"/>
        </xdr:cNvSpPr>
      </xdr:nvSpPr>
      <xdr:spPr bwMode="auto">
        <a:xfrm>
          <a:off x="371021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1623" name="Text Box 17">
          <a:extLst>
            <a:ext uri="{FF2B5EF4-FFF2-40B4-BE49-F238E27FC236}">
              <a16:creationId xmlns:a16="http://schemas.microsoft.com/office/drawing/2014/main" id="{844412B3-5C1A-49C2-BFB1-6D316214C821}"/>
            </a:ext>
          </a:extLst>
        </xdr:cNvPr>
        <xdr:cNvSpPr txBox="1">
          <a:spLocks noChangeArrowheads="1"/>
        </xdr:cNvSpPr>
      </xdr:nvSpPr>
      <xdr:spPr bwMode="auto">
        <a:xfrm>
          <a:off x="371021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1624" name="Text Box 18">
          <a:extLst>
            <a:ext uri="{FF2B5EF4-FFF2-40B4-BE49-F238E27FC236}">
              <a16:creationId xmlns:a16="http://schemas.microsoft.com/office/drawing/2014/main" id="{5C0D1B44-DCAD-4858-95BB-C02178B1979E}"/>
            </a:ext>
          </a:extLst>
        </xdr:cNvPr>
        <xdr:cNvSpPr txBox="1">
          <a:spLocks noChangeArrowheads="1"/>
        </xdr:cNvSpPr>
      </xdr:nvSpPr>
      <xdr:spPr bwMode="auto">
        <a:xfrm>
          <a:off x="371021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1625" name="Text Box 19">
          <a:extLst>
            <a:ext uri="{FF2B5EF4-FFF2-40B4-BE49-F238E27FC236}">
              <a16:creationId xmlns:a16="http://schemas.microsoft.com/office/drawing/2014/main" id="{301ED08A-52EC-47CD-BEAA-1F3C6D213BE1}"/>
            </a:ext>
          </a:extLst>
        </xdr:cNvPr>
        <xdr:cNvSpPr txBox="1">
          <a:spLocks noChangeArrowheads="1"/>
        </xdr:cNvSpPr>
      </xdr:nvSpPr>
      <xdr:spPr bwMode="auto">
        <a:xfrm>
          <a:off x="371021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504825</xdr:rowOff>
    </xdr:from>
    <xdr:ext cx="95250" cy="213632"/>
    <xdr:sp macro="" textlink="">
      <xdr:nvSpPr>
        <xdr:cNvPr id="1626" name="Text Box 15">
          <a:extLst>
            <a:ext uri="{FF2B5EF4-FFF2-40B4-BE49-F238E27FC236}">
              <a16:creationId xmlns:a16="http://schemas.microsoft.com/office/drawing/2014/main" id="{E168CF8E-4FDC-48CE-80CE-5712AFBE95B9}"/>
            </a:ext>
          </a:extLst>
        </xdr:cNvPr>
        <xdr:cNvSpPr txBox="1">
          <a:spLocks noChangeArrowheads="1"/>
        </xdr:cNvSpPr>
      </xdr:nvSpPr>
      <xdr:spPr bwMode="auto">
        <a:xfrm>
          <a:off x="3710214" y="38004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504825</xdr:rowOff>
    </xdr:from>
    <xdr:ext cx="95250" cy="444331"/>
    <xdr:sp macro="" textlink="">
      <xdr:nvSpPr>
        <xdr:cNvPr id="1627" name="Text Box 15">
          <a:extLst>
            <a:ext uri="{FF2B5EF4-FFF2-40B4-BE49-F238E27FC236}">
              <a16:creationId xmlns:a16="http://schemas.microsoft.com/office/drawing/2014/main" id="{7B7EC614-2E99-480C-BD2E-8BFBC3F97926}"/>
            </a:ext>
          </a:extLst>
        </xdr:cNvPr>
        <xdr:cNvSpPr txBox="1">
          <a:spLocks noChangeArrowheads="1"/>
        </xdr:cNvSpPr>
      </xdr:nvSpPr>
      <xdr:spPr bwMode="auto">
        <a:xfrm>
          <a:off x="3710214" y="380047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33</xdr:row>
      <xdr:rowOff>504825</xdr:rowOff>
    </xdr:from>
    <xdr:ext cx="95250" cy="442269"/>
    <xdr:sp macro="" textlink="">
      <xdr:nvSpPr>
        <xdr:cNvPr id="1628" name="Text Box 15">
          <a:extLst>
            <a:ext uri="{FF2B5EF4-FFF2-40B4-BE49-F238E27FC236}">
              <a16:creationId xmlns:a16="http://schemas.microsoft.com/office/drawing/2014/main" id="{2C4CE3A4-49E9-4FF5-AF0D-8CE5954FB49B}"/>
            </a:ext>
          </a:extLst>
        </xdr:cNvPr>
        <xdr:cNvSpPr txBox="1">
          <a:spLocks noChangeArrowheads="1"/>
        </xdr:cNvSpPr>
      </xdr:nvSpPr>
      <xdr:spPr bwMode="auto">
        <a:xfrm>
          <a:off x="6555468" y="3612696"/>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1629" name="Text Box 16">
          <a:extLst>
            <a:ext uri="{FF2B5EF4-FFF2-40B4-BE49-F238E27FC236}">
              <a16:creationId xmlns:a16="http://schemas.microsoft.com/office/drawing/2014/main" id="{6414322D-2FFB-44DA-B2C6-99FF6E9A5825}"/>
            </a:ext>
          </a:extLst>
        </xdr:cNvPr>
        <xdr:cNvSpPr txBox="1">
          <a:spLocks noChangeArrowheads="1"/>
        </xdr:cNvSpPr>
      </xdr:nvSpPr>
      <xdr:spPr bwMode="auto">
        <a:xfrm>
          <a:off x="6555468"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1630" name="Text Box 17">
          <a:extLst>
            <a:ext uri="{FF2B5EF4-FFF2-40B4-BE49-F238E27FC236}">
              <a16:creationId xmlns:a16="http://schemas.microsoft.com/office/drawing/2014/main" id="{50A7B3A1-FA6B-4CE1-ADDB-CAFB29E8B8AC}"/>
            </a:ext>
          </a:extLst>
        </xdr:cNvPr>
        <xdr:cNvSpPr txBox="1">
          <a:spLocks noChangeArrowheads="1"/>
        </xdr:cNvSpPr>
      </xdr:nvSpPr>
      <xdr:spPr bwMode="auto">
        <a:xfrm>
          <a:off x="6555468"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1631" name="Text Box 18">
          <a:extLst>
            <a:ext uri="{FF2B5EF4-FFF2-40B4-BE49-F238E27FC236}">
              <a16:creationId xmlns:a16="http://schemas.microsoft.com/office/drawing/2014/main" id="{AB1DE6DB-40FD-463A-959E-150B85C533E2}"/>
            </a:ext>
          </a:extLst>
        </xdr:cNvPr>
        <xdr:cNvSpPr txBox="1">
          <a:spLocks noChangeArrowheads="1"/>
        </xdr:cNvSpPr>
      </xdr:nvSpPr>
      <xdr:spPr bwMode="auto">
        <a:xfrm>
          <a:off x="6555468"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504825</xdr:rowOff>
    </xdr:from>
    <xdr:ext cx="95250" cy="213632"/>
    <xdr:sp macro="" textlink="">
      <xdr:nvSpPr>
        <xdr:cNvPr id="1632" name="Text Box 15">
          <a:extLst>
            <a:ext uri="{FF2B5EF4-FFF2-40B4-BE49-F238E27FC236}">
              <a16:creationId xmlns:a16="http://schemas.microsoft.com/office/drawing/2014/main" id="{54790E5C-A57A-4D2D-B7CC-05F86DB8442B}"/>
            </a:ext>
          </a:extLst>
        </xdr:cNvPr>
        <xdr:cNvSpPr txBox="1">
          <a:spLocks noChangeArrowheads="1"/>
        </xdr:cNvSpPr>
      </xdr:nvSpPr>
      <xdr:spPr bwMode="auto">
        <a:xfrm>
          <a:off x="6555468" y="38004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1633" name="Text Box 16">
          <a:extLst>
            <a:ext uri="{FF2B5EF4-FFF2-40B4-BE49-F238E27FC236}">
              <a16:creationId xmlns:a16="http://schemas.microsoft.com/office/drawing/2014/main" id="{EEC83748-1B3F-473B-A67E-9F3E3ADE14F3}"/>
            </a:ext>
          </a:extLst>
        </xdr:cNvPr>
        <xdr:cNvSpPr txBox="1">
          <a:spLocks noChangeArrowheads="1"/>
        </xdr:cNvSpPr>
      </xdr:nvSpPr>
      <xdr:spPr bwMode="auto">
        <a:xfrm>
          <a:off x="939845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1634" name="Text Box 17">
          <a:extLst>
            <a:ext uri="{FF2B5EF4-FFF2-40B4-BE49-F238E27FC236}">
              <a16:creationId xmlns:a16="http://schemas.microsoft.com/office/drawing/2014/main" id="{30DA2991-3477-4E5C-AF4A-B4075A31ED74}"/>
            </a:ext>
          </a:extLst>
        </xdr:cNvPr>
        <xdr:cNvSpPr txBox="1">
          <a:spLocks noChangeArrowheads="1"/>
        </xdr:cNvSpPr>
      </xdr:nvSpPr>
      <xdr:spPr bwMode="auto">
        <a:xfrm>
          <a:off x="939845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1635" name="Text Box 18">
          <a:extLst>
            <a:ext uri="{FF2B5EF4-FFF2-40B4-BE49-F238E27FC236}">
              <a16:creationId xmlns:a16="http://schemas.microsoft.com/office/drawing/2014/main" id="{2860D349-913B-482E-BB67-AFC2952CA372}"/>
            </a:ext>
          </a:extLst>
        </xdr:cNvPr>
        <xdr:cNvSpPr txBox="1">
          <a:spLocks noChangeArrowheads="1"/>
        </xdr:cNvSpPr>
      </xdr:nvSpPr>
      <xdr:spPr bwMode="auto">
        <a:xfrm>
          <a:off x="939845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1636" name="Text Box 19">
          <a:extLst>
            <a:ext uri="{FF2B5EF4-FFF2-40B4-BE49-F238E27FC236}">
              <a16:creationId xmlns:a16="http://schemas.microsoft.com/office/drawing/2014/main" id="{04BE7F07-C784-44CD-B8F8-64732852E22B}"/>
            </a:ext>
          </a:extLst>
        </xdr:cNvPr>
        <xdr:cNvSpPr txBox="1">
          <a:spLocks noChangeArrowheads="1"/>
        </xdr:cNvSpPr>
      </xdr:nvSpPr>
      <xdr:spPr bwMode="auto">
        <a:xfrm>
          <a:off x="939845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1637" name="Text Box 16">
          <a:extLst>
            <a:ext uri="{FF2B5EF4-FFF2-40B4-BE49-F238E27FC236}">
              <a16:creationId xmlns:a16="http://schemas.microsoft.com/office/drawing/2014/main" id="{A05253B8-45E2-414B-BBB1-F8FFDEAC68A4}"/>
            </a:ext>
          </a:extLst>
        </xdr:cNvPr>
        <xdr:cNvSpPr txBox="1">
          <a:spLocks noChangeArrowheads="1"/>
        </xdr:cNvSpPr>
      </xdr:nvSpPr>
      <xdr:spPr bwMode="auto">
        <a:xfrm>
          <a:off x="939845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1638" name="Text Box 17">
          <a:extLst>
            <a:ext uri="{FF2B5EF4-FFF2-40B4-BE49-F238E27FC236}">
              <a16:creationId xmlns:a16="http://schemas.microsoft.com/office/drawing/2014/main" id="{95C47D64-0DCA-4C63-A54A-129A3814C2BE}"/>
            </a:ext>
          </a:extLst>
        </xdr:cNvPr>
        <xdr:cNvSpPr txBox="1">
          <a:spLocks noChangeArrowheads="1"/>
        </xdr:cNvSpPr>
      </xdr:nvSpPr>
      <xdr:spPr bwMode="auto">
        <a:xfrm>
          <a:off x="939845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1639" name="Text Box 18">
          <a:extLst>
            <a:ext uri="{FF2B5EF4-FFF2-40B4-BE49-F238E27FC236}">
              <a16:creationId xmlns:a16="http://schemas.microsoft.com/office/drawing/2014/main" id="{C2E1DE94-65D6-4A67-9FA6-E58EA115BF76}"/>
            </a:ext>
          </a:extLst>
        </xdr:cNvPr>
        <xdr:cNvSpPr txBox="1">
          <a:spLocks noChangeArrowheads="1"/>
        </xdr:cNvSpPr>
      </xdr:nvSpPr>
      <xdr:spPr bwMode="auto">
        <a:xfrm>
          <a:off x="939845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1640" name="Text Box 19">
          <a:extLst>
            <a:ext uri="{FF2B5EF4-FFF2-40B4-BE49-F238E27FC236}">
              <a16:creationId xmlns:a16="http://schemas.microsoft.com/office/drawing/2014/main" id="{9E95B9FA-5D23-43FB-9984-E80091C3CBDC}"/>
            </a:ext>
          </a:extLst>
        </xdr:cNvPr>
        <xdr:cNvSpPr txBox="1">
          <a:spLocks noChangeArrowheads="1"/>
        </xdr:cNvSpPr>
      </xdr:nvSpPr>
      <xdr:spPr bwMode="auto">
        <a:xfrm>
          <a:off x="939845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0</xdr:rowOff>
    </xdr:from>
    <xdr:ext cx="95250" cy="171450"/>
    <xdr:sp macro="" textlink="">
      <xdr:nvSpPr>
        <xdr:cNvPr id="1641" name="Text Box 16">
          <a:extLst>
            <a:ext uri="{FF2B5EF4-FFF2-40B4-BE49-F238E27FC236}">
              <a16:creationId xmlns:a16="http://schemas.microsoft.com/office/drawing/2014/main" id="{83750FB9-4755-40C3-B19E-2F03AFCA4222}"/>
            </a:ext>
          </a:extLst>
        </xdr:cNvPr>
        <xdr:cNvSpPr txBox="1">
          <a:spLocks noChangeArrowheads="1"/>
        </xdr:cNvSpPr>
      </xdr:nvSpPr>
      <xdr:spPr bwMode="auto">
        <a:xfrm>
          <a:off x="371021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0</xdr:rowOff>
    </xdr:from>
    <xdr:ext cx="95250" cy="171450"/>
    <xdr:sp macro="" textlink="">
      <xdr:nvSpPr>
        <xdr:cNvPr id="1642" name="Text Box 17">
          <a:extLst>
            <a:ext uri="{FF2B5EF4-FFF2-40B4-BE49-F238E27FC236}">
              <a16:creationId xmlns:a16="http://schemas.microsoft.com/office/drawing/2014/main" id="{24524B73-93C5-44D4-A406-68E15F665A08}"/>
            </a:ext>
          </a:extLst>
        </xdr:cNvPr>
        <xdr:cNvSpPr txBox="1">
          <a:spLocks noChangeArrowheads="1"/>
        </xdr:cNvSpPr>
      </xdr:nvSpPr>
      <xdr:spPr bwMode="auto">
        <a:xfrm>
          <a:off x="371021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0</xdr:rowOff>
    </xdr:from>
    <xdr:ext cx="95250" cy="171450"/>
    <xdr:sp macro="" textlink="">
      <xdr:nvSpPr>
        <xdr:cNvPr id="1643" name="Text Box 18">
          <a:extLst>
            <a:ext uri="{FF2B5EF4-FFF2-40B4-BE49-F238E27FC236}">
              <a16:creationId xmlns:a16="http://schemas.microsoft.com/office/drawing/2014/main" id="{66096F3A-CAD9-4335-AF25-28025DEEDBDC}"/>
            </a:ext>
          </a:extLst>
        </xdr:cNvPr>
        <xdr:cNvSpPr txBox="1">
          <a:spLocks noChangeArrowheads="1"/>
        </xdr:cNvSpPr>
      </xdr:nvSpPr>
      <xdr:spPr bwMode="auto">
        <a:xfrm>
          <a:off x="371021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0</xdr:rowOff>
    </xdr:from>
    <xdr:ext cx="95250" cy="171450"/>
    <xdr:sp macro="" textlink="">
      <xdr:nvSpPr>
        <xdr:cNvPr id="1644" name="Text Box 19">
          <a:extLst>
            <a:ext uri="{FF2B5EF4-FFF2-40B4-BE49-F238E27FC236}">
              <a16:creationId xmlns:a16="http://schemas.microsoft.com/office/drawing/2014/main" id="{A2FC7731-36F7-4294-B4EF-CEADA09DD20C}"/>
            </a:ext>
          </a:extLst>
        </xdr:cNvPr>
        <xdr:cNvSpPr txBox="1">
          <a:spLocks noChangeArrowheads="1"/>
        </xdr:cNvSpPr>
      </xdr:nvSpPr>
      <xdr:spPr bwMode="auto">
        <a:xfrm>
          <a:off x="371021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38</xdr:row>
      <xdr:rowOff>0</xdr:rowOff>
    </xdr:from>
    <xdr:ext cx="95250" cy="171450"/>
    <xdr:sp macro="" textlink="">
      <xdr:nvSpPr>
        <xdr:cNvPr id="1645" name="Text Box 16">
          <a:extLst>
            <a:ext uri="{FF2B5EF4-FFF2-40B4-BE49-F238E27FC236}">
              <a16:creationId xmlns:a16="http://schemas.microsoft.com/office/drawing/2014/main" id="{C8A659F4-33BB-4C2E-B042-168B7CAD21DC}"/>
            </a:ext>
          </a:extLst>
        </xdr:cNvPr>
        <xdr:cNvSpPr txBox="1">
          <a:spLocks noChangeArrowheads="1"/>
        </xdr:cNvSpPr>
      </xdr:nvSpPr>
      <xdr:spPr bwMode="auto">
        <a:xfrm>
          <a:off x="6555468"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38</xdr:row>
      <xdr:rowOff>0</xdr:rowOff>
    </xdr:from>
    <xdr:ext cx="95250" cy="171450"/>
    <xdr:sp macro="" textlink="">
      <xdr:nvSpPr>
        <xdr:cNvPr id="1646" name="Text Box 17">
          <a:extLst>
            <a:ext uri="{FF2B5EF4-FFF2-40B4-BE49-F238E27FC236}">
              <a16:creationId xmlns:a16="http://schemas.microsoft.com/office/drawing/2014/main" id="{42F7E8E5-76E9-40FD-8D87-61AE78E07CB3}"/>
            </a:ext>
          </a:extLst>
        </xdr:cNvPr>
        <xdr:cNvSpPr txBox="1">
          <a:spLocks noChangeArrowheads="1"/>
        </xdr:cNvSpPr>
      </xdr:nvSpPr>
      <xdr:spPr bwMode="auto">
        <a:xfrm>
          <a:off x="6555468"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38</xdr:row>
      <xdr:rowOff>0</xdr:rowOff>
    </xdr:from>
    <xdr:ext cx="95250" cy="171450"/>
    <xdr:sp macro="" textlink="">
      <xdr:nvSpPr>
        <xdr:cNvPr id="1647" name="Text Box 18">
          <a:extLst>
            <a:ext uri="{FF2B5EF4-FFF2-40B4-BE49-F238E27FC236}">
              <a16:creationId xmlns:a16="http://schemas.microsoft.com/office/drawing/2014/main" id="{CC8C9B9C-F986-4B31-9AA0-B07471D30F58}"/>
            </a:ext>
          </a:extLst>
        </xdr:cNvPr>
        <xdr:cNvSpPr txBox="1">
          <a:spLocks noChangeArrowheads="1"/>
        </xdr:cNvSpPr>
      </xdr:nvSpPr>
      <xdr:spPr bwMode="auto">
        <a:xfrm>
          <a:off x="6555468"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38</xdr:row>
      <xdr:rowOff>0</xdr:rowOff>
    </xdr:from>
    <xdr:ext cx="95250" cy="171450"/>
    <xdr:sp macro="" textlink="">
      <xdr:nvSpPr>
        <xdr:cNvPr id="1648" name="Text Box 19">
          <a:extLst>
            <a:ext uri="{FF2B5EF4-FFF2-40B4-BE49-F238E27FC236}">
              <a16:creationId xmlns:a16="http://schemas.microsoft.com/office/drawing/2014/main" id="{39BB9AAF-4B0B-4860-A1D8-6F8EEBFD9107}"/>
            </a:ext>
          </a:extLst>
        </xdr:cNvPr>
        <xdr:cNvSpPr txBox="1">
          <a:spLocks noChangeArrowheads="1"/>
        </xdr:cNvSpPr>
      </xdr:nvSpPr>
      <xdr:spPr bwMode="auto">
        <a:xfrm>
          <a:off x="6555468"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38</xdr:row>
      <xdr:rowOff>0</xdr:rowOff>
    </xdr:from>
    <xdr:ext cx="95250" cy="171450"/>
    <xdr:sp macro="" textlink="">
      <xdr:nvSpPr>
        <xdr:cNvPr id="1649" name="Text Box 16">
          <a:extLst>
            <a:ext uri="{FF2B5EF4-FFF2-40B4-BE49-F238E27FC236}">
              <a16:creationId xmlns:a16="http://schemas.microsoft.com/office/drawing/2014/main" id="{D21837B3-3831-4CA4-8EF6-40F3C800F24F}"/>
            </a:ext>
          </a:extLst>
        </xdr:cNvPr>
        <xdr:cNvSpPr txBox="1">
          <a:spLocks noChangeArrowheads="1"/>
        </xdr:cNvSpPr>
      </xdr:nvSpPr>
      <xdr:spPr bwMode="auto">
        <a:xfrm>
          <a:off x="15475857"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38</xdr:row>
      <xdr:rowOff>0</xdr:rowOff>
    </xdr:from>
    <xdr:ext cx="95250" cy="171450"/>
    <xdr:sp macro="" textlink="">
      <xdr:nvSpPr>
        <xdr:cNvPr id="1650" name="Text Box 17">
          <a:extLst>
            <a:ext uri="{FF2B5EF4-FFF2-40B4-BE49-F238E27FC236}">
              <a16:creationId xmlns:a16="http://schemas.microsoft.com/office/drawing/2014/main" id="{0114841F-BBF4-461A-84AA-ECE530573A6F}"/>
            </a:ext>
          </a:extLst>
        </xdr:cNvPr>
        <xdr:cNvSpPr txBox="1">
          <a:spLocks noChangeArrowheads="1"/>
        </xdr:cNvSpPr>
      </xdr:nvSpPr>
      <xdr:spPr bwMode="auto">
        <a:xfrm>
          <a:off x="15475857"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38</xdr:row>
      <xdr:rowOff>0</xdr:rowOff>
    </xdr:from>
    <xdr:ext cx="95250" cy="171450"/>
    <xdr:sp macro="" textlink="">
      <xdr:nvSpPr>
        <xdr:cNvPr id="1651" name="Text Box 18">
          <a:extLst>
            <a:ext uri="{FF2B5EF4-FFF2-40B4-BE49-F238E27FC236}">
              <a16:creationId xmlns:a16="http://schemas.microsoft.com/office/drawing/2014/main" id="{67CB7E94-6C62-4054-8A95-B262275A7C53}"/>
            </a:ext>
          </a:extLst>
        </xdr:cNvPr>
        <xdr:cNvSpPr txBox="1">
          <a:spLocks noChangeArrowheads="1"/>
        </xdr:cNvSpPr>
      </xdr:nvSpPr>
      <xdr:spPr bwMode="auto">
        <a:xfrm>
          <a:off x="15475857"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38</xdr:row>
      <xdr:rowOff>0</xdr:rowOff>
    </xdr:from>
    <xdr:ext cx="95250" cy="171450"/>
    <xdr:sp macro="" textlink="">
      <xdr:nvSpPr>
        <xdr:cNvPr id="1652" name="Text Box 19">
          <a:extLst>
            <a:ext uri="{FF2B5EF4-FFF2-40B4-BE49-F238E27FC236}">
              <a16:creationId xmlns:a16="http://schemas.microsoft.com/office/drawing/2014/main" id="{C1141003-FBF7-4DE0-BB74-6F5A2C75B874}"/>
            </a:ext>
          </a:extLst>
        </xdr:cNvPr>
        <xdr:cNvSpPr txBox="1">
          <a:spLocks noChangeArrowheads="1"/>
        </xdr:cNvSpPr>
      </xdr:nvSpPr>
      <xdr:spPr bwMode="auto">
        <a:xfrm>
          <a:off x="15475857"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37</xdr:row>
      <xdr:rowOff>504825</xdr:rowOff>
    </xdr:from>
    <xdr:ext cx="95250" cy="444014"/>
    <xdr:sp macro="" textlink="">
      <xdr:nvSpPr>
        <xdr:cNvPr id="1653" name="Text Box 15">
          <a:extLst>
            <a:ext uri="{FF2B5EF4-FFF2-40B4-BE49-F238E27FC236}">
              <a16:creationId xmlns:a16="http://schemas.microsoft.com/office/drawing/2014/main" id="{06A0F2D0-9912-4DB0-BE46-5406F39B9EC2}"/>
            </a:ext>
          </a:extLst>
        </xdr:cNvPr>
        <xdr:cNvSpPr txBox="1">
          <a:spLocks noChangeArrowheads="1"/>
        </xdr:cNvSpPr>
      </xdr:nvSpPr>
      <xdr:spPr bwMode="auto">
        <a:xfrm>
          <a:off x="3710214" y="4156982"/>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0</xdr:rowOff>
    </xdr:from>
    <xdr:ext cx="95250" cy="171450"/>
    <xdr:sp macro="" textlink="">
      <xdr:nvSpPr>
        <xdr:cNvPr id="1654" name="Text Box 16">
          <a:extLst>
            <a:ext uri="{FF2B5EF4-FFF2-40B4-BE49-F238E27FC236}">
              <a16:creationId xmlns:a16="http://schemas.microsoft.com/office/drawing/2014/main" id="{6BE32E41-E383-46B1-9077-F0F1F58DCCF3}"/>
            </a:ext>
          </a:extLst>
        </xdr:cNvPr>
        <xdr:cNvSpPr txBox="1">
          <a:spLocks noChangeArrowheads="1"/>
        </xdr:cNvSpPr>
      </xdr:nvSpPr>
      <xdr:spPr bwMode="auto">
        <a:xfrm>
          <a:off x="371021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0</xdr:rowOff>
    </xdr:from>
    <xdr:ext cx="95250" cy="171450"/>
    <xdr:sp macro="" textlink="">
      <xdr:nvSpPr>
        <xdr:cNvPr id="1655" name="Text Box 17">
          <a:extLst>
            <a:ext uri="{FF2B5EF4-FFF2-40B4-BE49-F238E27FC236}">
              <a16:creationId xmlns:a16="http://schemas.microsoft.com/office/drawing/2014/main" id="{E3DAAACA-FC78-4129-BBF8-7A1C9A337B24}"/>
            </a:ext>
          </a:extLst>
        </xdr:cNvPr>
        <xdr:cNvSpPr txBox="1">
          <a:spLocks noChangeArrowheads="1"/>
        </xdr:cNvSpPr>
      </xdr:nvSpPr>
      <xdr:spPr bwMode="auto">
        <a:xfrm>
          <a:off x="371021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0</xdr:rowOff>
    </xdr:from>
    <xdr:ext cx="95250" cy="171450"/>
    <xdr:sp macro="" textlink="">
      <xdr:nvSpPr>
        <xdr:cNvPr id="1656" name="Text Box 18">
          <a:extLst>
            <a:ext uri="{FF2B5EF4-FFF2-40B4-BE49-F238E27FC236}">
              <a16:creationId xmlns:a16="http://schemas.microsoft.com/office/drawing/2014/main" id="{9C3E43EF-2988-4CA1-805A-7B870010343F}"/>
            </a:ext>
          </a:extLst>
        </xdr:cNvPr>
        <xdr:cNvSpPr txBox="1">
          <a:spLocks noChangeArrowheads="1"/>
        </xdr:cNvSpPr>
      </xdr:nvSpPr>
      <xdr:spPr bwMode="auto">
        <a:xfrm>
          <a:off x="371021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0</xdr:rowOff>
    </xdr:from>
    <xdr:ext cx="95250" cy="171450"/>
    <xdr:sp macro="" textlink="">
      <xdr:nvSpPr>
        <xdr:cNvPr id="1657" name="Text Box 19">
          <a:extLst>
            <a:ext uri="{FF2B5EF4-FFF2-40B4-BE49-F238E27FC236}">
              <a16:creationId xmlns:a16="http://schemas.microsoft.com/office/drawing/2014/main" id="{2D1BE19D-EF45-495C-9B7B-E2BB310C08C1}"/>
            </a:ext>
          </a:extLst>
        </xdr:cNvPr>
        <xdr:cNvSpPr txBox="1">
          <a:spLocks noChangeArrowheads="1"/>
        </xdr:cNvSpPr>
      </xdr:nvSpPr>
      <xdr:spPr bwMode="auto">
        <a:xfrm>
          <a:off x="371021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37</xdr:row>
      <xdr:rowOff>504825</xdr:rowOff>
    </xdr:from>
    <xdr:ext cx="95250" cy="442269"/>
    <xdr:sp macro="" textlink="">
      <xdr:nvSpPr>
        <xdr:cNvPr id="1658" name="Text Box 15">
          <a:extLst>
            <a:ext uri="{FF2B5EF4-FFF2-40B4-BE49-F238E27FC236}">
              <a16:creationId xmlns:a16="http://schemas.microsoft.com/office/drawing/2014/main" id="{45E645C3-1E97-43F8-89A0-8B7B9E01ACC0}"/>
            </a:ext>
          </a:extLst>
        </xdr:cNvPr>
        <xdr:cNvSpPr txBox="1">
          <a:spLocks noChangeArrowheads="1"/>
        </xdr:cNvSpPr>
      </xdr:nvSpPr>
      <xdr:spPr bwMode="auto">
        <a:xfrm>
          <a:off x="6555468" y="4156982"/>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38</xdr:row>
      <xdr:rowOff>0</xdr:rowOff>
    </xdr:from>
    <xdr:ext cx="95250" cy="171450"/>
    <xdr:sp macro="" textlink="">
      <xdr:nvSpPr>
        <xdr:cNvPr id="1659" name="Text Box 16">
          <a:extLst>
            <a:ext uri="{FF2B5EF4-FFF2-40B4-BE49-F238E27FC236}">
              <a16:creationId xmlns:a16="http://schemas.microsoft.com/office/drawing/2014/main" id="{81FA51E0-70F4-45CA-9A00-604A44F4DA1B}"/>
            </a:ext>
          </a:extLst>
        </xdr:cNvPr>
        <xdr:cNvSpPr txBox="1">
          <a:spLocks noChangeArrowheads="1"/>
        </xdr:cNvSpPr>
      </xdr:nvSpPr>
      <xdr:spPr bwMode="auto">
        <a:xfrm>
          <a:off x="6555468"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38</xdr:row>
      <xdr:rowOff>0</xdr:rowOff>
    </xdr:from>
    <xdr:ext cx="95250" cy="171450"/>
    <xdr:sp macro="" textlink="">
      <xdr:nvSpPr>
        <xdr:cNvPr id="1660" name="Text Box 17">
          <a:extLst>
            <a:ext uri="{FF2B5EF4-FFF2-40B4-BE49-F238E27FC236}">
              <a16:creationId xmlns:a16="http://schemas.microsoft.com/office/drawing/2014/main" id="{9A408680-E8C5-40B4-A1C0-A7E2A0227DE9}"/>
            </a:ext>
          </a:extLst>
        </xdr:cNvPr>
        <xdr:cNvSpPr txBox="1">
          <a:spLocks noChangeArrowheads="1"/>
        </xdr:cNvSpPr>
      </xdr:nvSpPr>
      <xdr:spPr bwMode="auto">
        <a:xfrm>
          <a:off x="6555468"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38</xdr:row>
      <xdr:rowOff>0</xdr:rowOff>
    </xdr:from>
    <xdr:ext cx="95250" cy="171450"/>
    <xdr:sp macro="" textlink="">
      <xdr:nvSpPr>
        <xdr:cNvPr id="1661" name="Text Box 18">
          <a:extLst>
            <a:ext uri="{FF2B5EF4-FFF2-40B4-BE49-F238E27FC236}">
              <a16:creationId xmlns:a16="http://schemas.microsoft.com/office/drawing/2014/main" id="{76D68A74-4061-4475-8A3E-C8008C2BF9F0}"/>
            </a:ext>
          </a:extLst>
        </xdr:cNvPr>
        <xdr:cNvSpPr txBox="1">
          <a:spLocks noChangeArrowheads="1"/>
        </xdr:cNvSpPr>
      </xdr:nvSpPr>
      <xdr:spPr bwMode="auto">
        <a:xfrm>
          <a:off x="6555468"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38</xdr:row>
      <xdr:rowOff>0</xdr:rowOff>
    </xdr:from>
    <xdr:ext cx="95250" cy="171450"/>
    <xdr:sp macro="" textlink="">
      <xdr:nvSpPr>
        <xdr:cNvPr id="1662" name="Text Box 16">
          <a:extLst>
            <a:ext uri="{FF2B5EF4-FFF2-40B4-BE49-F238E27FC236}">
              <a16:creationId xmlns:a16="http://schemas.microsoft.com/office/drawing/2014/main" id="{6D191F1B-8E28-4590-B09C-7880DC0BD6C6}"/>
            </a:ext>
          </a:extLst>
        </xdr:cNvPr>
        <xdr:cNvSpPr txBox="1">
          <a:spLocks noChangeArrowheads="1"/>
        </xdr:cNvSpPr>
      </xdr:nvSpPr>
      <xdr:spPr bwMode="auto">
        <a:xfrm>
          <a:off x="939845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38</xdr:row>
      <xdr:rowOff>0</xdr:rowOff>
    </xdr:from>
    <xdr:ext cx="95250" cy="171450"/>
    <xdr:sp macro="" textlink="">
      <xdr:nvSpPr>
        <xdr:cNvPr id="1663" name="Text Box 17">
          <a:extLst>
            <a:ext uri="{FF2B5EF4-FFF2-40B4-BE49-F238E27FC236}">
              <a16:creationId xmlns:a16="http://schemas.microsoft.com/office/drawing/2014/main" id="{3C149710-8BF2-430C-AD5E-EB786E596EAE}"/>
            </a:ext>
          </a:extLst>
        </xdr:cNvPr>
        <xdr:cNvSpPr txBox="1">
          <a:spLocks noChangeArrowheads="1"/>
        </xdr:cNvSpPr>
      </xdr:nvSpPr>
      <xdr:spPr bwMode="auto">
        <a:xfrm>
          <a:off x="939845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38</xdr:row>
      <xdr:rowOff>0</xdr:rowOff>
    </xdr:from>
    <xdr:ext cx="95250" cy="171450"/>
    <xdr:sp macro="" textlink="">
      <xdr:nvSpPr>
        <xdr:cNvPr id="1664" name="Text Box 18">
          <a:extLst>
            <a:ext uri="{FF2B5EF4-FFF2-40B4-BE49-F238E27FC236}">
              <a16:creationId xmlns:a16="http://schemas.microsoft.com/office/drawing/2014/main" id="{2FF4C6FA-3296-4FE8-89D2-9EF3B02C7D90}"/>
            </a:ext>
          </a:extLst>
        </xdr:cNvPr>
        <xdr:cNvSpPr txBox="1">
          <a:spLocks noChangeArrowheads="1"/>
        </xdr:cNvSpPr>
      </xdr:nvSpPr>
      <xdr:spPr bwMode="auto">
        <a:xfrm>
          <a:off x="939845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38</xdr:row>
      <xdr:rowOff>0</xdr:rowOff>
    </xdr:from>
    <xdr:ext cx="95250" cy="171450"/>
    <xdr:sp macro="" textlink="">
      <xdr:nvSpPr>
        <xdr:cNvPr id="1665" name="Text Box 19">
          <a:extLst>
            <a:ext uri="{FF2B5EF4-FFF2-40B4-BE49-F238E27FC236}">
              <a16:creationId xmlns:a16="http://schemas.microsoft.com/office/drawing/2014/main" id="{90A49E4C-31BC-4763-B7B0-1BFCC0B8F94C}"/>
            </a:ext>
          </a:extLst>
        </xdr:cNvPr>
        <xdr:cNvSpPr txBox="1">
          <a:spLocks noChangeArrowheads="1"/>
        </xdr:cNvSpPr>
      </xdr:nvSpPr>
      <xdr:spPr bwMode="auto">
        <a:xfrm>
          <a:off x="939845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38</xdr:row>
      <xdr:rowOff>0</xdr:rowOff>
    </xdr:from>
    <xdr:ext cx="95250" cy="171450"/>
    <xdr:sp macro="" textlink="">
      <xdr:nvSpPr>
        <xdr:cNvPr id="1666" name="Text Box 16">
          <a:extLst>
            <a:ext uri="{FF2B5EF4-FFF2-40B4-BE49-F238E27FC236}">
              <a16:creationId xmlns:a16="http://schemas.microsoft.com/office/drawing/2014/main" id="{33587A3F-094F-4FA5-B469-CC9300905905}"/>
            </a:ext>
          </a:extLst>
        </xdr:cNvPr>
        <xdr:cNvSpPr txBox="1">
          <a:spLocks noChangeArrowheads="1"/>
        </xdr:cNvSpPr>
      </xdr:nvSpPr>
      <xdr:spPr bwMode="auto">
        <a:xfrm>
          <a:off x="939845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38</xdr:row>
      <xdr:rowOff>0</xdr:rowOff>
    </xdr:from>
    <xdr:ext cx="95250" cy="171450"/>
    <xdr:sp macro="" textlink="">
      <xdr:nvSpPr>
        <xdr:cNvPr id="1667" name="Text Box 17">
          <a:extLst>
            <a:ext uri="{FF2B5EF4-FFF2-40B4-BE49-F238E27FC236}">
              <a16:creationId xmlns:a16="http://schemas.microsoft.com/office/drawing/2014/main" id="{10D2993A-AE64-4388-8BC6-BCEE0A47FA9F}"/>
            </a:ext>
          </a:extLst>
        </xdr:cNvPr>
        <xdr:cNvSpPr txBox="1">
          <a:spLocks noChangeArrowheads="1"/>
        </xdr:cNvSpPr>
      </xdr:nvSpPr>
      <xdr:spPr bwMode="auto">
        <a:xfrm>
          <a:off x="939845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38</xdr:row>
      <xdr:rowOff>0</xdr:rowOff>
    </xdr:from>
    <xdr:ext cx="95250" cy="171450"/>
    <xdr:sp macro="" textlink="">
      <xdr:nvSpPr>
        <xdr:cNvPr id="1668" name="Text Box 18">
          <a:extLst>
            <a:ext uri="{FF2B5EF4-FFF2-40B4-BE49-F238E27FC236}">
              <a16:creationId xmlns:a16="http://schemas.microsoft.com/office/drawing/2014/main" id="{86195BAB-7869-4D3B-B86A-296AF858E9EE}"/>
            </a:ext>
          </a:extLst>
        </xdr:cNvPr>
        <xdr:cNvSpPr txBox="1">
          <a:spLocks noChangeArrowheads="1"/>
        </xdr:cNvSpPr>
      </xdr:nvSpPr>
      <xdr:spPr bwMode="auto">
        <a:xfrm>
          <a:off x="939845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38</xdr:row>
      <xdr:rowOff>0</xdr:rowOff>
    </xdr:from>
    <xdr:ext cx="95250" cy="171450"/>
    <xdr:sp macro="" textlink="">
      <xdr:nvSpPr>
        <xdr:cNvPr id="1669" name="Text Box 19">
          <a:extLst>
            <a:ext uri="{FF2B5EF4-FFF2-40B4-BE49-F238E27FC236}">
              <a16:creationId xmlns:a16="http://schemas.microsoft.com/office/drawing/2014/main" id="{D4DDD01A-976D-4F12-81D9-061D164B73E2}"/>
            </a:ext>
          </a:extLst>
        </xdr:cNvPr>
        <xdr:cNvSpPr txBox="1">
          <a:spLocks noChangeArrowheads="1"/>
        </xdr:cNvSpPr>
      </xdr:nvSpPr>
      <xdr:spPr bwMode="auto">
        <a:xfrm>
          <a:off x="939845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504825</xdr:rowOff>
    </xdr:from>
    <xdr:ext cx="95250" cy="448496"/>
    <xdr:sp macro="" textlink="">
      <xdr:nvSpPr>
        <xdr:cNvPr id="1670" name="Text Box 15">
          <a:extLst>
            <a:ext uri="{FF2B5EF4-FFF2-40B4-BE49-F238E27FC236}">
              <a16:creationId xmlns:a16="http://schemas.microsoft.com/office/drawing/2014/main" id="{8776B3DC-1BC0-483B-84C9-4DE4B34974FE}"/>
            </a:ext>
          </a:extLst>
        </xdr:cNvPr>
        <xdr:cNvSpPr txBox="1">
          <a:spLocks noChangeArrowheads="1"/>
        </xdr:cNvSpPr>
      </xdr:nvSpPr>
      <xdr:spPr bwMode="auto">
        <a:xfrm>
          <a:off x="3710214" y="4344761"/>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38</xdr:row>
      <xdr:rowOff>504825</xdr:rowOff>
    </xdr:from>
    <xdr:ext cx="95250" cy="442269"/>
    <xdr:sp macro="" textlink="">
      <xdr:nvSpPr>
        <xdr:cNvPr id="1671" name="Text Box 15">
          <a:extLst>
            <a:ext uri="{FF2B5EF4-FFF2-40B4-BE49-F238E27FC236}">
              <a16:creationId xmlns:a16="http://schemas.microsoft.com/office/drawing/2014/main" id="{7860BEC5-5627-48B8-A69B-E95CD058244A}"/>
            </a:ext>
          </a:extLst>
        </xdr:cNvPr>
        <xdr:cNvSpPr txBox="1">
          <a:spLocks noChangeArrowheads="1"/>
        </xdr:cNvSpPr>
      </xdr:nvSpPr>
      <xdr:spPr bwMode="auto">
        <a:xfrm>
          <a:off x="6555468" y="434476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38</xdr:row>
      <xdr:rowOff>504825</xdr:rowOff>
    </xdr:from>
    <xdr:ext cx="95250" cy="442269"/>
    <xdr:sp macro="" textlink="">
      <xdr:nvSpPr>
        <xdr:cNvPr id="1672" name="Text Box 15">
          <a:extLst>
            <a:ext uri="{FF2B5EF4-FFF2-40B4-BE49-F238E27FC236}">
              <a16:creationId xmlns:a16="http://schemas.microsoft.com/office/drawing/2014/main" id="{EB24D09C-6278-464D-81A8-B9C92D7E064E}"/>
            </a:ext>
          </a:extLst>
        </xdr:cNvPr>
        <xdr:cNvSpPr txBox="1">
          <a:spLocks noChangeArrowheads="1"/>
        </xdr:cNvSpPr>
      </xdr:nvSpPr>
      <xdr:spPr bwMode="auto">
        <a:xfrm>
          <a:off x="15475857" y="434476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504825</xdr:rowOff>
    </xdr:from>
    <xdr:ext cx="95250" cy="213632"/>
    <xdr:sp macro="" textlink="">
      <xdr:nvSpPr>
        <xdr:cNvPr id="1673" name="Text Box 15">
          <a:extLst>
            <a:ext uri="{FF2B5EF4-FFF2-40B4-BE49-F238E27FC236}">
              <a16:creationId xmlns:a16="http://schemas.microsoft.com/office/drawing/2014/main" id="{4D41578B-15BF-447A-BC93-234D3531B566}"/>
            </a:ext>
          </a:extLst>
        </xdr:cNvPr>
        <xdr:cNvSpPr txBox="1">
          <a:spLocks noChangeArrowheads="1"/>
        </xdr:cNvSpPr>
      </xdr:nvSpPr>
      <xdr:spPr bwMode="auto">
        <a:xfrm>
          <a:off x="3710214" y="434476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504825</xdr:rowOff>
    </xdr:from>
    <xdr:ext cx="95250" cy="444331"/>
    <xdr:sp macro="" textlink="">
      <xdr:nvSpPr>
        <xdr:cNvPr id="1674" name="Text Box 15">
          <a:extLst>
            <a:ext uri="{FF2B5EF4-FFF2-40B4-BE49-F238E27FC236}">
              <a16:creationId xmlns:a16="http://schemas.microsoft.com/office/drawing/2014/main" id="{ABE95BA8-8168-46A8-B534-962B83696366}"/>
            </a:ext>
          </a:extLst>
        </xdr:cNvPr>
        <xdr:cNvSpPr txBox="1">
          <a:spLocks noChangeArrowheads="1"/>
        </xdr:cNvSpPr>
      </xdr:nvSpPr>
      <xdr:spPr bwMode="auto">
        <a:xfrm>
          <a:off x="3710214" y="434476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38</xdr:row>
      <xdr:rowOff>504825</xdr:rowOff>
    </xdr:from>
    <xdr:ext cx="95250" cy="213632"/>
    <xdr:sp macro="" textlink="">
      <xdr:nvSpPr>
        <xdr:cNvPr id="1675" name="Text Box 15">
          <a:extLst>
            <a:ext uri="{FF2B5EF4-FFF2-40B4-BE49-F238E27FC236}">
              <a16:creationId xmlns:a16="http://schemas.microsoft.com/office/drawing/2014/main" id="{6964A56E-7DE8-4F35-9D9D-CCAA6E286D76}"/>
            </a:ext>
          </a:extLst>
        </xdr:cNvPr>
        <xdr:cNvSpPr txBox="1">
          <a:spLocks noChangeArrowheads="1"/>
        </xdr:cNvSpPr>
      </xdr:nvSpPr>
      <xdr:spPr bwMode="auto">
        <a:xfrm>
          <a:off x="6555468" y="434476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0</xdr:rowOff>
    </xdr:from>
    <xdr:ext cx="95250" cy="171450"/>
    <xdr:sp macro="" textlink="">
      <xdr:nvSpPr>
        <xdr:cNvPr id="1676" name="Text Box 16">
          <a:extLst>
            <a:ext uri="{FF2B5EF4-FFF2-40B4-BE49-F238E27FC236}">
              <a16:creationId xmlns:a16="http://schemas.microsoft.com/office/drawing/2014/main" id="{04081449-A0B4-4503-8BB6-6A9DAEF31386}"/>
            </a:ext>
          </a:extLst>
        </xdr:cNvPr>
        <xdr:cNvSpPr txBox="1">
          <a:spLocks noChangeArrowheads="1"/>
        </xdr:cNvSpPr>
      </xdr:nvSpPr>
      <xdr:spPr bwMode="auto">
        <a:xfrm>
          <a:off x="371021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0</xdr:rowOff>
    </xdr:from>
    <xdr:ext cx="95250" cy="171450"/>
    <xdr:sp macro="" textlink="">
      <xdr:nvSpPr>
        <xdr:cNvPr id="1677" name="Text Box 17">
          <a:extLst>
            <a:ext uri="{FF2B5EF4-FFF2-40B4-BE49-F238E27FC236}">
              <a16:creationId xmlns:a16="http://schemas.microsoft.com/office/drawing/2014/main" id="{8548E9FC-F3FA-421C-98AE-7E1C27FA3D10}"/>
            </a:ext>
          </a:extLst>
        </xdr:cNvPr>
        <xdr:cNvSpPr txBox="1">
          <a:spLocks noChangeArrowheads="1"/>
        </xdr:cNvSpPr>
      </xdr:nvSpPr>
      <xdr:spPr bwMode="auto">
        <a:xfrm>
          <a:off x="371021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0</xdr:rowOff>
    </xdr:from>
    <xdr:ext cx="95250" cy="171450"/>
    <xdr:sp macro="" textlink="">
      <xdr:nvSpPr>
        <xdr:cNvPr id="1678" name="Text Box 18">
          <a:extLst>
            <a:ext uri="{FF2B5EF4-FFF2-40B4-BE49-F238E27FC236}">
              <a16:creationId xmlns:a16="http://schemas.microsoft.com/office/drawing/2014/main" id="{DFEC4DE6-46C0-4DD4-B3D2-B6092E7F865F}"/>
            </a:ext>
          </a:extLst>
        </xdr:cNvPr>
        <xdr:cNvSpPr txBox="1">
          <a:spLocks noChangeArrowheads="1"/>
        </xdr:cNvSpPr>
      </xdr:nvSpPr>
      <xdr:spPr bwMode="auto">
        <a:xfrm>
          <a:off x="371021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0</xdr:rowOff>
    </xdr:from>
    <xdr:ext cx="95250" cy="171450"/>
    <xdr:sp macro="" textlink="">
      <xdr:nvSpPr>
        <xdr:cNvPr id="1679" name="Text Box 19">
          <a:extLst>
            <a:ext uri="{FF2B5EF4-FFF2-40B4-BE49-F238E27FC236}">
              <a16:creationId xmlns:a16="http://schemas.microsoft.com/office/drawing/2014/main" id="{E2F6B95B-B651-4520-A691-D71FED3B0080}"/>
            </a:ext>
          </a:extLst>
        </xdr:cNvPr>
        <xdr:cNvSpPr txBox="1">
          <a:spLocks noChangeArrowheads="1"/>
        </xdr:cNvSpPr>
      </xdr:nvSpPr>
      <xdr:spPr bwMode="auto">
        <a:xfrm>
          <a:off x="371021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42</xdr:row>
      <xdr:rowOff>0</xdr:rowOff>
    </xdr:from>
    <xdr:ext cx="95250" cy="171450"/>
    <xdr:sp macro="" textlink="">
      <xdr:nvSpPr>
        <xdr:cNvPr id="1680" name="Text Box 16">
          <a:extLst>
            <a:ext uri="{FF2B5EF4-FFF2-40B4-BE49-F238E27FC236}">
              <a16:creationId xmlns:a16="http://schemas.microsoft.com/office/drawing/2014/main" id="{C6FBE87F-8625-4BB7-B27D-D3E3D4267D81}"/>
            </a:ext>
          </a:extLst>
        </xdr:cNvPr>
        <xdr:cNvSpPr txBox="1">
          <a:spLocks noChangeArrowheads="1"/>
        </xdr:cNvSpPr>
      </xdr:nvSpPr>
      <xdr:spPr bwMode="auto">
        <a:xfrm>
          <a:off x="6555468"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42</xdr:row>
      <xdr:rowOff>0</xdr:rowOff>
    </xdr:from>
    <xdr:ext cx="95250" cy="171450"/>
    <xdr:sp macro="" textlink="">
      <xdr:nvSpPr>
        <xdr:cNvPr id="1681" name="Text Box 17">
          <a:extLst>
            <a:ext uri="{FF2B5EF4-FFF2-40B4-BE49-F238E27FC236}">
              <a16:creationId xmlns:a16="http://schemas.microsoft.com/office/drawing/2014/main" id="{D218F2A4-6E41-4F8C-B36E-5AFDD64E0392}"/>
            </a:ext>
          </a:extLst>
        </xdr:cNvPr>
        <xdr:cNvSpPr txBox="1">
          <a:spLocks noChangeArrowheads="1"/>
        </xdr:cNvSpPr>
      </xdr:nvSpPr>
      <xdr:spPr bwMode="auto">
        <a:xfrm>
          <a:off x="6555468"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42</xdr:row>
      <xdr:rowOff>0</xdr:rowOff>
    </xdr:from>
    <xdr:ext cx="95250" cy="171450"/>
    <xdr:sp macro="" textlink="">
      <xdr:nvSpPr>
        <xdr:cNvPr id="1682" name="Text Box 18">
          <a:extLst>
            <a:ext uri="{FF2B5EF4-FFF2-40B4-BE49-F238E27FC236}">
              <a16:creationId xmlns:a16="http://schemas.microsoft.com/office/drawing/2014/main" id="{6414758D-6A22-4284-AED0-EB6F24F8A8B9}"/>
            </a:ext>
          </a:extLst>
        </xdr:cNvPr>
        <xdr:cNvSpPr txBox="1">
          <a:spLocks noChangeArrowheads="1"/>
        </xdr:cNvSpPr>
      </xdr:nvSpPr>
      <xdr:spPr bwMode="auto">
        <a:xfrm>
          <a:off x="6555468"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42</xdr:row>
      <xdr:rowOff>0</xdr:rowOff>
    </xdr:from>
    <xdr:ext cx="95250" cy="171450"/>
    <xdr:sp macro="" textlink="">
      <xdr:nvSpPr>
        <xdr:cNvPr id="1683" name="Text Box 19">
          <a:extLst>
            <a:ext uri="{FF2B5EF4-FFF2-40B4-BE49-F238E27FC236}">
              <a16:creationId xmlns:a16="http://schemas.microsoft.com/office/drawing/2014/main" id="{197278CC-D4BA-4B3E-961B-8C8F7CD1123B}"/>
            </a:ext>
          </a:extLst>
        </xdr:cNvPr>
        <xdr:cNvSpPr txBox="1">
          <a:spLocks noChangeArrowheads="1"/>
        </xdr:cNvSpPr>
      </xdr:nvSpPr>
      <xdr:spPr bwMode="auto">
        <a:xfrm>
          <a:off x="6555468"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42</xdr:row>
      <xdr:rowOff>0</xdr:rowOff>
    </xdr:from>
    <xdr:ext cx="95250" cy="171450"/>
    <xdr:sp macro="" textlink="">
      <xdr:nvSpPr>
        <xdr:cNvPr id="1684" name="Text Box 16">
          <a:extLst>
            <a:ext uri="{FF2B5EF4-FFF2-40B4-BE49-F238E27FC236}">
              <a16:creationId xmlns:a16="http://schemas.microsoft.com/office/drawing/2014/main" id="{DAF65640-361B-4E12-9F42-4A1160AD982B}"/>
            </a:ext>
          </a:extLst>
        </xdr:cNvPr>
        <xdr:cNvSpPr txBox="1">
          <a:spLocks noChangeArrowheads="1"/>
        </xdr:cNvSpPr>
      </xdr:nvSpPr>
      <xdr:spPr bwMode="auto">
        <a:xfrm>
          <a:off x="15475857"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42</xdr:row>
      <xdr:rowOff>0</xdr:rowOff>
    </xdr:from>
    <xdr:ext cx="95250" cy="171450"/>
    <xdr:sp macro="" textlink="">
      <xdr:nvSpPr>
        <xdr:cNvPr id="1685" name="Text Box 17">
          <a:extLst>
            <a:ext uri="{FF2B5EF4-FFF2-40B4-BE49-F238E27FC236}">
              <a16:creationId xmlns:a16="http://schemas.microsoft.com/office/drawing/2014/main" id="{661A5465-D736-4D02-BC33-8A572A543318}"/>
            </a:ext>
          </a:extLst>
        </xdr:cNvPr>
        <xdr:cNvSpPr txBox="1">
          <a:spLocks noChangeArrowheads="1"/>
        </xdr:cNvSpPr>
      </xdr:nvSpPr>
      <xdr:spPr bwMode="auto">
        <a:xfrm>
          <a:off x="15475857"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42</xdr:row>
      <xdr:rowOff>0</xdr:rowOff>
    </xdr:from>
    <xdr:ext cx="95250" cy="171450"/>
    <xdr:sp macro="" textlink="">
      <xdr:nvSpPr>
        <xdr:cNvPr id="1686" name="Text Box 18">
          <a:extLst>
            <a:ext uri="{FF2B5EF4-FFF2-40B4-BE49-F238E27FC236}">
              <a16:creationId xmlns:a16="http://schemas.microsoft.com/office/drawing/2014/main" id="{56D701A3-8548-459D-89F3-570A75DA562E}"/>
            </a:ext>
          </a:extLst>
        </xdr:cNvPr>
        <xdr:cNvSpPr txBox="1">
          <a:spLocks noChangeArrowheads="1"/>
        </xdr:cNvSpPr>
      </xdr:nvSpPr>
      <xdr:spPr bwMode="auto">
        <a:xfrm>
          <a:off x="15475857"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42</xdr:row>
      <xdr:rowOff>0</xdr:rowOff>
    </xdr:from>
    <xdr:ext cx="95250" cy="171450"/>
    <xdr:sp macro="" textlink="">
      <xdr:nvSpPr>
        <xdr:cNvPr id="1687" name="Text Box 19">
          <a:extLst>
            <a:ext uri="{FF2B5EF4-FFF2-40B4-BE49-F238E27FC236}">
              <a16:creationId xmlns:a16="http://schemas.microsoft.com/office/drawing/2014/main" id="{6F2DAC43-C7ED-49A8-A3C4-2652E489DC43}"/>
            </a:ext>
          </a:extLst>
        </xdr:cNvPr>
        <xdr:cNvSpPr txBox="1">
          <a:spLocks noChangeArrowheads="1"/>
        </xdr:cNvSpPr>
      </xdr:nvSpPr>
      <xdr:spPr bwMode="auto">
        <a:xfrm>
          <a:off x="15475857"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41</xdr:row>
      <xdr:rowOff>504825</xdr:rowOff>
    </xdr:from>
    <xdr:ext cx="95250" cy="444014"/>
    <xdr:sp macro="" textlink="">
      <xdr:nvSpPr>
        <xdr:cNvPr id="1688" name="Text Box 15">
          <a:extLst>
            <a:ext uri="{FF2B5EF4-FFF2-40B4-BE49-F238E27FC236}">
              <a16:creationId xmlns:a16="http://schemas.microsoft.com/office/drawing/2014/main" id="{B6AF91A6-C0B1-4EDC-B29E-60282DD4FF24}"/>
            </a:ext>
          </a:extLst>
        </xdr:cNvPr>
        <xdr:cNvSpPr txBox="1">
          <a:spLocks noChangeArrowheads="1"/>
        </xdr:cNvSpPr>
      </xdr:nvSpPr>
      <xdr:spPr bwMode="auto">
        <a:xfrm>
          <a:off x="3710214" y="4701268"/>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0</xdr:rowOff>
    </xdr:from>
    <xdr:ext cx="95250" cy="171450"/>
    <xdr:sp macro="" textlink="">
      <xdr:nvSpPr>
        <xdr:cNvPr id="1689" name="Text Box 16">
          <a:extLst>
            <a:ext uri="{FF2B5EF4-FFF2-40B4-BE49-F238E27FC236}">
              <a16:creationId xmlns:a16="http://schemas.microsoft.com/office/drawing/2014/main" id="{F0493820-E4F4-492B-9280-EA29A94808C4}"/>
            </a:ext>
          </a:extLst>
        </xdr:cNvPr>
        <xdr:cNvSpPr txBox="1">
          <a:spLocks noChangeArrowheads="1"/>
        </xdr:cNvSpPr>
      </xdr:nvSpPr>
      <xdr:spPr bwMode="auto">
        <a:xfrm>
          <a:off x="371021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0</xdr:rowOff>
    </xdr:from>
    <xdr:ext cx="95250" cy="171450"/>
    <xdr:sp macro="" textlink="">
      <xdr:nvSpPr>
        <xdr:cNvPr id="1690" name="Text Box 17">
          <a:extLst>
            <a:ext uri="{FF2B5EF4-FFF2-40B4-BE49-F238E27FC236}">
              <a16:creationId xmlns:a16="http://schemas.microsoft.com/office/drawing/2014/main" id="{9A2F2192-E922-469A-B108-493B26BD3365}"/>
            </a:ext>
          </a:extLst>
        </xdr:cNvPr>
        <xdr:cNvSpPr txBox="1">
          <a:spLocks noChangeArrowheads="1"/>
        </xdr:cNvSpPr>
      </xdr:nvSpPr>
      <xdr:spPr bwMode="auto">
        <a:xfrm>
          <a:off x="371021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0</xdr:rowOff>
    </xdr:from>
    <xdr:ext cx="95250" cy="171450"/>
    <xdr:sp macro="" textlink="">
      <xdr:nvSpPr>
        <xdr:cNvPr id="1691" name="Text Box 18">
          <a:extLst>
            <a:ext uri="{FF2B5EF4-FFF2-40B4-BE49-F238E27FC236}">
              <a16:creationId xmlns:a16="http://schemas.microsoft.com/office/drawing/2014/main" id="{51CD7565-2900-4013-9419-AC8B8D12640D}"/>
            </a:ext>
          </a:extLst>
        </xdr:cNvPr>
        <xdr:cNvSpPr txBox="1">
          <a:spLocks noChangeArrowheads="1"/>
        </xdr:cNvSpPr>
      </xdr:nvSpPr>
      <xdr:spPr bwMode="auto">
        <a:xfrm>
          <a:off x="371021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0</xdr:rowOff>
    </xdr:from>
    <xdr:ext cx="95250" cy="171450"/>
    <xdr:sp macro="" textlink="">
      <xdr:nvSpPr>
        <xdr:cNvPr id="1692" name="Text Box 19">
          <a:extLst>
            <a:ext uri="{FF2B5EF4-FFF2-40B4-BE49-F238E27FC236}">
              <a16:creationId xmlns:a16="http://schemas.microsoft.com/office/drawing/2014/main" id="{2913D4CF-2D4B-4CD4-8691-E1D5CA0A0914}"/>
            </a:ext>
          </a:extLst>
        </xdr:cNvPr>
        <xdr:cNvSpPr txBox="1">
          <a:spLocks noChangeArrowheads="1"/>
        </xdr:cNvSpPr>
      </xdr:nvSpPr>
      <xdr:spPr bwMode="auto">
        <a:xfrm>
          <a:off x="371021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41</xdr:row>
      <xdr:rowOff>504825</xdr:rowOff>
    </xdr:from>
    <xdr:ext cx="95250" cy="442269"/>
    <xdr:sp macro="" textlink="">
      <xdr:nvSpPr>
        <xdr:cNvPr id="1693" name="Text Box 15">
          <a:extLst>
            <a:ext uri="{FF2B5EF4-FFF2-40B4-BE49-F238E27FC236}">
              <a16:creationId xmlns:a16="http://schemas.microsoft.com/office/drawing/2014/main" id="{CBE71CA5-7DCE-42E5-B287-22AD5113A6D9}"/>
            </a:ext>
          </a:extLst>
        </xdr:cNvPr>
        <xdr:cNvSpPr txBox="1">
          <a:spLocks noChangeArrowheads="1"/>
        </xdr:cNvSpPr>
      </xdr:nvSpPr>
      <xdr:spPr bwMode="auto">
        <a:xfrm>
          <a:off x="6555468" y="4701268"/>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42</xdr:row>
      <xdr:rowOff>0</xdr:rowOff>
    </xdr:from>
    <xdr:ext cx="95250" cy="171450"/>
    <xdr:sp macro="" textlink="">
      <xdr:nvSpPr>
        <xdr:cNvPr id="1694" name="Text Box 16">
          <a:extLst>
            <a:ext uri="{FF2B5EF4-FFF2-40B4-BE49-F238E27FC236}">
              <a16:creationId xmlns:a16="http://schemas.microsoft.com/office/drawing/2014/main" id="{7A556319-79CC-4287-B135-1BD28173EE4D}"/>
            </a:ext>
          </a:extLst>
        </xdr:cNvPr>
        <xdr:cNvSpPr txBox="1">
          <a:spLocks noChangeArrowheads="1"/>
        </xdr:cNvSpPr>
      </xdr:nvSpPr>
      <xdr:spPr bwMode="auto">
        <a:xfrm>
          <a:off x="6555468"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42</xdr:row>
      <xdr:rowOff>0</xdr:rowOff>
    </xdr:from>
    <xdr:ext cx="95250" cy="171450"/>
    <xdr:sp macro="" textlink="">
      <xdr:nvSpPr>
        <xdr:cNvPr id="1695" name="Text Box 17">
          <a:extLst>
            <a:ext uri="{FF2B5EF4-FFF2-40B4-BE49-F238E27FC236}">
              <a16:creationId xmlns:a16="http://schemas.microsoft.com/office/drawing/2014/main" id="{EEB8C71A-8396-4F60-B6FC-B5985306A10E}"/>
            </a:ext>
          </a:extLst>
        </xdr:cNvPr>
        <xdr:cNvSpPr txBox="1">
          <a:spLocks noChangeArrowheads="1"/>
        </xdr:cNvSpPr>
      </xdr:nvSpPr>
      <xdr:spPr bwMode="auto">
        <a:xfrm>
          <a:off x="6555468"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42</xdr:row>
      <xdr:rowOff>0</xdr:rowOff>
    </xdr:from>
    <xdr:ext cx="95250" cy="171450"/>
    <xdr:sp macro="" textlink="">
      <xdr:nvSpPr>
        <xdr:cNvPr id="1696" name="Text Box 18">
          <a:extLst>
            <a:ext uri="{FF2B5EF4-FFF2-40B4-BE49-F238E27FC236}">
              <a16:creationId xmlns:a16="http://schemas.microsoft.com/office/drawing/2014/main" id="{8E087A3F-0F8D-4BEA-B194-718A7C22FA2B}"/>
            </a:ext>
          </a:extLst>
        </xdr:cNvPr>
        <xdr:cNvSpPr txBox="1">
          <a:spLocks noChangeArrowheads="1"/>
        </xdr:cNvSpPr>
      </xdr:nvSpPr>
      <xdr:spPr bwMode="auto">
        <a:xfrm>
          <a:off x="6555468"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42</xdr:row>
      <xdr:rowOff>0</xdr:rowOff>
    </xdr:from>
    <xdr:ext cx="95250" cy="171450"/>
    <xdr:sp macro="" textlink="">
      <xdr:nvSpPr>
        <xdr:cNvPr id="1697" name="Text Box 16">
          <a:extLst>
            <a:ext uri="{FF2B5EF4-FFF2-40B4-BE49-F238E27FC236}">
              <a16:creationId xmlns:a16="http://schemas.microsoft.com/office/drawing/2014/main" id="{D4CFE1C8-962B-4869-A88F-2073F702D328}"/>
            </a:ext>
          </a:extLst>
        </xdr:cNvPr>
        <xdr:cNvSpPr txBox="1">
          <a:spLocks noChangeArrowheads="1"/>
        </xdr:cNvSpPr>
      </xdr:nvSpPr>
      <xdr:spPr bwMode="auto">
        <a:xfrm>
          <a:off x="939845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42</xdr:row>
      <xdr:rowOff>0</xdr:rowOff>
    </xdr:from>
    <xdr:ext cx="95250" cy="171450"/>
    <xdr:sp macro="" textlink="">
      <xdr:nvSpPr>
        <xdr:cNvPr id="1698" name="Text Box 17">
          <a:extLst>
            <a:ext uri="{FF2B5EF4-FFF2-40B4-BE49-F238E27FC236}">
              <a16:creationId xmlns:a16="http://schemas.microsoft.com/office/drawing/2014/main" id="{83E508AD-F368-408E-8579-FB05BE0E6DE4}"/>
            </a:ext>
          </a:extLst>
        </xdr:cNvPr>
        <xdr:cNvSpPr txBox="1">
          <a:spLocks noChangeArrowheads="1"/>
        </xdr:cNvSpPr>
      </xdr:nvSpPr>
      <xdr:spPr bwMode="auto">
        <a:xfrm>
          <a:off x="939845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42</xdr:row>
      <xdr:rowOff>0</xdr:rowOff>
    </xdr:from>
    <xdr:ext cx="95250" cy="171450"/>
    <xdr:sp macro="" textlink="">
      <xdr:nvSpPr>
        <xdr:cNvPr id="1699" name="Text Box 18">
          <a:extLst>
            <a:ext uri="{FF2B5EF4-FFF2-40B4-BE49-F238E27FC236}">
              <a16:creationId xmlns:a16="http://schemas.microsoft.com/office/drawing/2014/main" id="{0EFA6D46-9D92-4C79-B053-27559B5D7441}"/>
            </a:ext>
          </a:extLst>
        </xdr:cNvPr>
        <xdr:cNvSpPr txBox="1">
          <a:spLocks noChangeArrowheads="1"/>
        </xdr:cNvSpPr>
      </xdr:nvSpPr>
      <xdr:spPr bwMode="auto">
        <a:xfrm>
          <a:off x="939845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42</xdr:row>
      <xdr:rowOff>0</xdr:rowOff>
    </xdr:from>
    <xdr:ext cx="95250" cy="171450"/>
    <xdr:sp macro="" textlink="">
      <xdr:nvSpPr>
        <xdr:cNvPr id="1700" name="Text Box 19">
          <a:extLst>
            <a:ext uri="{FF2B5EF4-FFF2-40B4-BE49-F238E27FC236}">
              <a16:creationId xmlns:a16="http://schemas.microsoft.com/office/drawing/2014/main" id="{A8421C5C-C0D1-4E24-9950-20156F2D41B5}"/>
            </a:ext>
          </a:extLst>
        </xdr:cNvPr>
        <xdr:cNvSpPr txBox="1">
          <a:spLocks noChangeArrowheads="1"/>
        </xdr:cNvSpPr>
      </xdr:nvSpPr>
      <xdr:spPr bwMode="auto">
        <a:xfrm>
          <a:off x="939845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42</xdr:row>
      <xdr:rowOff>0</xdr:rowOff>
    </xdr:from>
    <xdr:ext cx="95250" cy="171450"/>
    <xdr:sp macro="" textlink="">
      <xdr:nvSpPr>
        <xdr:cNvPr id="1701" name="Text Box 16">
          <a:extLst>
            <a:ext uri="{FF2B5EF4-FFF2-40B4-BE49-F238E27FC236}">
              <a16:creationId xmlns:a16="http://schemas.microsoft.com/office/drawing/2014/main" id="{930851DA-F6E6-4BE2-953B-C445717EFE12}"/>
            </a:ext>
          </a:extLst>
        </xdr:cNvPr>
        <xdr:cNvSpPr txBox="1">
          <a:spLocks noChangeArrowheads="1"/>
        </xdr:cNvSpPr>
      </xdr:nvSpPr>
      <xdr:spPr bwMode="auto">
        <a:xfrm>
          <a:off x="939845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42</xdr:row>
      <xdr:rowOff>0</xdr:rowOff>
    </xdr:from>
    <xdr:ext cx="95250" cy="171450"/>
    <xdr:sp macro="" textlink="">
      <xdr:nvSpPr>
        <xdr:cNvPr id="1702" name="Text Box 17">
          <a:extLst>
            <a:ext uri="{FF2B5EF4-FFF2-40B4-BE49-F238E27FC236}">
              <a16:creationId xmlns:a16="http://schemas.microsoft.com/office/drawing/2014/main" id="{BD52F94A-90C4-4227-A999-1BD287FEBD6A}"/>
            </a:ext>
          </a:extLst>
        </xdr:cNvPr>
        <xdr:cNvSpPr txBox="1">
          <a:spLocks noChangeArrowheads="1"/>
        </xdr:cNvSpPr>
      </xdr:nvSpPr>
      <xdr:spPr bwMode="auto">
        <a:xfrm>
          <a:off x="939845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42</xdr:row>
      <xdr:rowOff>0</xdr:rowOff>
    </xdr:from>
    <xdr:ext cx="95250" cy="171450"/>
    <xdr:sp macro="" textlink="">
      <xdr:nvSpPr>
        <xdr:cNvPr id="1703" name="Text Box 18">
          <a:extLst>
            <a:ext uri="{FF2B5EF4-FFF2-40B4-BE49-F238E27FC236}">
              <a16:creationId xmlns:a16="http://schemas.microsoft.com/office/drawing/2014/main" id="{A5AB7C97-73BB-4EAD-B5D2-29353E960EBA}"/>
            </a:ext>
          </a:extLst>
        </xdr:cNvPr>
        <xdr:cNvSpPr txBox="1">
          <a:spLocks noChangeArrowheads="1"/>
        </xdr:cNvSpPr>
      </xdr:nvSpPr>
      <xdr:spPr bwMode="auto">
        <a:xfrm>
          <a:off x="939845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42</xdr:row>
      <xdr:rowOff>0</xdr:rowOff>
    </xdr:from>
    <xdr:ext cx="95250" cy="171450"/>
    <xdr:sp macro="" textlink="">
      <xdr:nvSpPr>
        <xdr:cNvPr id="1704" name="Text Box 19">
          <a:extLst>
            <a:ext uri="{FF2B5EF4-FFF2-40B4-BE49-F238E27FC236}">
              <a16:creationId xmlns:a16="http://schemas.microsoft.com/office/drawing/2014/main" id="{E69604FA-8867-40AA-A5E6-E5C7D19C5611}"/>
            </a:ext>
          </a:extLst>
        </xdr:cNvPr>
        <xdr:cNvSpPr txBox="1">
          <a:spLocks noChangeArrowheads="1"/>
        </xdr:cNvSpPr>
      </xdr:nvSpPr>
      <xdr:spPr bwMode="auto">
        <a:xfrm>
          <a:off x="939845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46</xdr:row>
      <xdr:rowOff>0</xdr:rowOff>
    </xdr:from>
    <xdr:ext cx="95250" cy="171450"/>
    <xdr:sp macro="" textlink="">
      <xdr:nvSpPr>
        <xdr:cNvPr id="1705" name="Text Box 16">
          <a:extLst>
            <a:ext uri="{FF2B5EF4-FFF2-40B4-BE49-F238E27FC236}">
              <a16:creationId xmlns:a16="http://schemas.microsoft.com/office/drawing/2014/main" id="{DB3FC387-9027-4870-B862-07D5C85207BF}"/>
            </a:ext>
          </a:extLst>
        </xdr:cNvPr>
        <xdr:cNvSpPr txBox="1">
          <a:spLocks noChangeArrowheads="1"/>
        </xdr:cNvSpPr>
      </xdr:nvSpPr>
      <xdr:spPr bwMode="auto">
        <a:xfrm>
          <a:off x="371021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46</xdr:row>
      <xdr:rowOff>0</xdr:rowOff>
    </xdr:from>
    <xdr:ext cx="95250" cy="171450"/>
    <xdr:sp macro="" textlink="">
      <xdr:nvSpPr>
        <xdr:cNvPr id="1706" name="Text Box 17">
          <a:extLst>
            <a:ext uri="{FF2B5EF4-FFF2-40B4-BE49-F238E27FC236}">
              <a16:creationId xmlns:a16="http://schemas.microsoft.com/office/drawing/2014/main" id="{E26FCE46-0B48-48F1-BBD8-149CAAD18426}"/>
            </a:ext>
          </a:extLst>
        </xdr:cNvPr>
        <xdr:cNvSpPr txBox="1">
          <a:spLocks noChangeArrowheads="1"/>
        </xdr:cNvSpPr>
      </xdr:nvSpPr>
      <xdr:spPr bwMode="auto">
        <a:xfrm>
          <a:off x="371021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46</xdr:row>
      <xdr:rowOff>0</xdr:rowOff>
    </xdr:from>
    <xdr:ext cx="95250" cy="171450"/>
    <xdr:sp macro="" textlink="">
      <xdr:nvSpPr>
        <xdr:cNvPr id="1707" name="Text Box 18">
          <a:extLst>
            <a:ext uri="{FF2B5EF4-FFF2-40B4-BE49-F238E27FC236}">
              <a16:creationId xmlns:a16="http://schemas.microsoft.com/office/drawing/2014/main" id="{3BAEE067-78CD-4137-B09E-EA88B7A7D61F}"/>
            </a:ext>
          </a:extLst>
        </xdr:cNvPr>
        <xdr:cNvSpPr txBox="1">
          <a:spLocks noChangeArrowheads="1"/>
        </xdr:cNvSpPr>
      </xdr:nvSpPr>
      <xdr:spPr bwMode="auto">
        <a:xfrm>
          <a:off x="371021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46</xdr:row>
      <xdr:rowOff>0</xdr:rowOff>
    </xdr:from>
    <xdr:ext cx="95250" cy="171450"/>
    <xdr:sp macro="" textlink="">
      <xdr:nvSpPr>
        <xdr:cNvPr id="1708" name="Text Box 19">
          <a:extLst>
            <a:ext uri="{FF2B5EF4-FFF2-40B4-BE49-F238E27FC236}">
              <a16:creationId xmlns:a16="http://schemas.microsoft.com/office/drawing/2014/main" id="{78EDC750-86E0-4E4E-AE47-72589B71F412}"/>
            </a:ext>
          </a:extLst>
        </xdr:cNvPr>
        <xdr:cNvSpPr txBox="1">
          <a:spLocks noChangeArrowheads="1"/>
        </xdr:cNvSpPr>
      </xdr:nvSpPr>
      <xdr:spPr bwMode="auto">
        <a:xfrm>
          <a:off x="371021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46</xdr:row>
      <xdr:rowOff>504825</xdr:rowOff>
    </xdr:from>
    <xdr:ext cx="95250" cy="448496"/>
    <xdr:sp macro="" textlink="">
      <xdr:nvSpPr>
        <xdr:cNvPr id="1709" name="Text Box 15">
          <a:extLst>
            <a:ext uri="{FF2B5EF4-FFF2-40B4-BE49-F238E27FC236}">
              <a16:creationId xmlns:a16="http://schemas.microsoft.com/office/drawing/2014/main" id="{48B429E5-1A8D-4F31-8931-A5435B3F1A88}"/>
            </a:ext>
          </a:extLst>
        </xdr:cNvPr>
        <xdr:cNvSpPr txBox="1">
          <a:spLocks noChangeArrowheads="1"/>
        </xdr:cNvSpPr>
      </xdr:nvSpPr>
      <xdr:spPr bwMode="auto">
        <a:xfrm>
          <a:off x="3710214" y="5433332"/>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46</xdr:row>
      <xdr:rowOff>0</xdr:rowOff>
    </xdr:from>
    <xdr:ext cx="95250" cy="171450"/>
    <xdr:sp macro="" textlink="">
      <xdr:nvSpPr>
        <xdr:cNvPr id="1710" name="Text Box 16">
          <a:extLst>
            <a:ext uri="{FF2B5EF4-FFF2-40B4-BE49-F238E27FC236}">
              <a16:creationId xmlns:a16="http://schemas.microsoft.com/office/drawing/2014/main" id="{05C0A4D1-3FBF-4263-8CEE-7CA18FEA24A8}"/>
            </a:ext>
          </a:extLst>
        </xdr:cNvPr>
        <xdr:cNvSpPr txBox="1">
          <a:spLocks noChangeArrowheads="1"/>
        </xdr:cNvSpPr>
      </xdr:nvSpPr>
      <xdr:spPr bwMode="auto">
        <a:xfrm>
          <a:off x="6555468"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46</xdr:row>
      <xdr:rowOff>0</xdr:rowOff>
    </xdr:from>
    <xdr:ext cx="95250" cy="171450"/>
    <xdr:sp macro="" textlink="">
      <xdr:nvSpPr>
        <xdr:cNvPr id="1711" name="Text Box 17">
          <a:extLst>
            <a:ext uri="{FF2B5EF4-FFF2-40B4-BE49-F238E27FC236}">
              <a16:creationId xmlns:a16="http://schemas.microsoft.com/office/drawing/2014/main" id="{869EB2AA-CDD6-4E78-BBE4-6C2BB8FA67F8}"/>
            </a:ext>
          </a:extLst>
        </xdr:cNvPr>
        <xdr:cNvSpPr txBox="1">
          <a:spLocks noChangeArrowheads="1"/>
        </xdr:cNvSpPr>
      </xdr:nvSpPr>
      <xdr:spPr bwMode="auto">
        <a:xfrm>
          <a:off x="6555468"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46</xdr:row>
      <xdr:rowOff>0</xdr:rowOff>
    </xdr:from>
    <xdr:ext cx="95250" cy="171450"/>
    <xdr:sp macro="" textlink="">
      <xdr:nvSpPr>
        <xdr:cNvPr id="1712" name="Text Box 18">
          <a:extLst>
            <a:ext uri="{FF2B5EF4-FFF2-40B4-BE49-F238E27FC236}">
              <a16:creationId xmlns:a16="http://schemas.microsoft.com/office/drawing/2014/main" id="{4A55016E-C64C-4E03-ADBC-D05B2DC5CF2B}"/>
            </a:ext>
          </a:extLst>
        </xdr:cNvPr>
        <xdr:cNvSpPr txBox="1">
          <a:spLocks noChangeArrowheads="1"/>
        </xdr:cNvSpPr>
      </xdr:nvSpPr>
      <xdr:spPr bwMode="auto">
        <a:xfrm>
          <a:off x="6555468"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46</xdr:row>
      <xdr:rowOff>0</xdr:rowOff>
    </xdr:from>
    <xdr:ext cx="95250" cy="171450"/>
    <xdr:sp macro="" textlink="">
      <xdr:nvSpPr>
        <xdr:cNvPr id="1713" name="Text Box 19">
          <a:extLst>
            <a:ext uri="{FF2B5EF4-FFF2-40B4-BE49-F238E27FC236}">
              <a16:creationId xmlns:a16="http://schemas.microsoft.com/office/drawing/2014/main" id="{CF9AFC24-2987-4204-A224-CDF8BD639F55}"/>
            </a:ext>
          </a:extLst>
        </xdr:cNvPr>
        <xdr:cNvSpPr txBox="1">
          <a:spLocks noChangeArrowheads="1"/>
        </xdr:cNvSpPr>
      </xdr:nvSpPr>
      <xdr:spPr bwMode="auto">
        <a:xfrm>
          <a:off x="6555468"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46</xdr:row>
      <xdr:rowOff>504825</xdr:rowOff>
    </xdr:from>
    <xdr:ext cx="95250" cy="442269"/>
    <xdr:sp macro="" textlink="">
      <xdr:nvSpPr>
        <xdr:cNvPr id="1714" name="Text Box 15">
          <a:extLst>
            <a:ext uri="{FF2B5EF4-FFF2-40B4-BE49-F238E27FC236}">
              <a16:creationId xmlns:a16="http://schemas.microsoft.com/office/drawing/2014/main" id="{BA2E2CEF-E5BE-470E-ABCB-FFAB2E3137CE}"/>
            </a:ext>
          </a:extLst>
        </xdr:cNvPr>
        <xdr:cNvSpPr txBox="1">
          <a:spLocks noChangeArrowheads="1"/>
        </xdr:cNvSpPr>
      </xdr:nvSpPr>
      <xdr:spPr bwMode="auto">
        <a:xfrm>
          <a:off x="6555468" y="5433332"/>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46</xdr:row>
      <xdr:rowOff>0</xdr:rowOff>
    </xdr:from>
    <xdr:ext cx="95250" cy="171450"/>
    <xdr:sp macro="" textlink="">
      <xdr:nvSpPr>
        <xdr:cNvPr id="1715" name="Text Box 16">
          <a:extLst>
            <a:ext uri="{FF2B5EF4-FFF2-40B4-BE49-F238E27FC236}">
              <a16:creationId xmlns:a16="http://schemas.microsoft.com/office/drawing/2014/main" id="{8CEBD58B-AB55-4910-A556-A5B44EEF5F1A}"/>
            </a:ext>
          </a:extLst>
        </xdr:cNvPr>
        <xdr:cNvSpPr txBox="1">
          <a:spLocks noChangeArrowheads="1"/>
        </xdr:cNvSpPr>
      </xdr:nvSpPr>
      <xdr:spPr bwMode="auto">
        <a:xfrm>
          <a:off x="15475857"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46</xdr:row>
      <xdr:rowOff>0</xdr:rowOff>
    </xdr:from>
    <xdr:ext cx="95250" cy="171450"/>
    <xdr:sp macro="" textlink="">
      <xdr:nvSpPr>
        <xdr:cNvPr id="1716" name="Text Box 17">
          <a:extLst>
            <a:ext uri="{FF2B5EF4-FFF2-40B4-BE49-F238E27FC236}">
              <a16:creationId xmlns:a16="http://schemas.microsoft.com/office/drawing/2014/main" id="{126F7280-B7D6-41E9-9472-177DBABDBF1D}"/>
            </a:ext>
          </a:extLst>
        </xdr:cNvPr>
        <xdr:cNvSpPr txBox="1">
          <a:spLocks noChangeArrowheads="1"/>
        </xdr:cNvSpPr>
      </xdr:nvSpPr>
      <xdr:spPr bwMode="auto">
        <a:xfrm>
          <a:off x="15475857"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46</xdr:row>
      <xdr:rowOff>0</xdr:rowOff>
    </xdr:from>
    <xdr:ext cx="95250" cy="171450"/>
    <xdr:sp macro="" textlink="">
      <xdr:nvSpPr>
        <xdr:cNvPr id="1717" name="Text Box 18">
          <a:extLst>
            <a:ext uri="{FF2B5EF4-FFF2-40B4-BE49-F238E27FC236}">
              <a16:creationId xmlns:a16="http://schemas.microsoft.com/office/drawing/2014/main" id="{122100DA-AC02-47FC-93E4-ACCF340B1023}"/>
            </a:ext>
          </a:extLst>
        </xdr:cNvPr>
        <xdr:cNvSpPr txBox="1">
          <a:spLocks noChangeArrowheads="1"/>
        </xdr:cNvSpPr>
      </xdr:nvSpPr>
      <xdr:spPr bwMode="auto">
        <a:xfrm>
          <a:off x="15475857"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46</xdr:row>
      <xdr:rowOff>0</xdr:rowOff>
    </xdr:from>
    <xdr:ext cx="95250" cy="171450"/>
    <xdr:sp macro="" textlink="">
      <xdr:nvSpPr>
        <xdr:cNvPr id="1718" name="Text Box 19">
          <a:extLst>
            <a:ext uri="{FF2B5EF4-FFF2-40B4-BE49-F238E27FC236}">
              <a16:creationId xmlns:a16="http://schemas.microsoft.com/office/drawing/2014/main" id="{29E6B330-B1C0-439C-B6B8-4825D9D69E59}"/>
            </a:ext>
          </a:extLst>
        </xdr:cNvPr>
        <xdr:cNvSpPr txBox="1">
          <a:spLocks noChangeArrowheads="1"/>
        </xdr:cNvSpPr>
      </xdr:nvSpPr>
      <xdr:spPr bwMode="auto">
        <a:xfrm>
          <a:off x="15475857"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46</xdr:row>
      <xdr:rowOff>504825</xdr:rowOff>
    </xdr:from>
    <xdr:ext cx="95250" cy="442269"/>
    <xdr:sp macro="" textlink="">
      <xdr:nvSpPr>
        <xdr:cNvPr id="1719" name="Text Box 15">
          <a:extLst>
            <a:ext uri="{FF2B5EF4-FFF2-40B4-BE49-F238E27FC236}">
              <a16:creationId xmlns:a16="http://schemas.microsoft.com/office/drawing/2014/main" id="{5598523A-452E-482C-A749-20DEA3A3FCFD}"/>
            </a:ext>
          </a:extLst>
        </xdr:cNvPr>
        <xdr:cNvSpPr txBox="1">
          <a:spLocks noChangeArrowheads="1"/>
        </xdr:cNvSpPr>
      </xdr:nvSpPr>
      <xdr:spPr bwMode="auto">
        <a:xfrm>
          <a:off x="15475857" y="5433332"/>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45</xdr:row>
      <xdr:rowOff>504825</xdr:rowOff>
    </xdr:from>
    <xdr:ext cx="95250" cy="444014"/>
    <xdr:sp macro="" textlink="">
      <xdr:nvSpPr>
        <xdr:cNvPr id="1720" name="Text Box 15">
          <a:extLst>
            <a:ext uri="{FF2B5EF4-FFF2-40B4-BE49-F238E27FC236}">
              <a16:creationId xmlns:a16="http://schemas.microsoft.com/office/drawing/2014/main" id="{E46F0CCF-A521-42DD-AC45-7B05389967E1}"/>
            </a:ext>
          </a:extLst>
        </xdr:cNvPr>
        <xdr:cNvSpPr txBox="1">
          <a:spLocks noChangeArrowheads="1"/>
        </xdr:cNvSpPr>
      </xdr:nvSpPr>
      <xdr:spPr bwMode="auto">
        <a:xfrm>
          <a:off x="3710214" y="5245554"/>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46</xdr:row>
      <xdr:rowOff>0</xdr:rowOff>
    </xdr:from>
    <xdr:ext cx="95250" cy="171450"/>
    <xdr:sp macro="" textlink="">
      <xdr:nvSpPr>
        <xdr:cNvPr id="1721" name="Text Box 16">
          <a:extLst>
            <a:ext uri="{FF2B5EF4-FFF2-40B4-BE49-F238E27FC236}">
              <a16:creationId xmlns:a16="http://schemas.microsoft.com/office/drawing/2014/main" id="{65D19D2B-EAE9-422C-BBE4-F5C07B732996}"/>
            </a:ext>
          </a:extLst>
        </xdr:cNvPr>
        <xdr:cNvSpPr txBox="1">
          <a:spLocks noChangeArrowheads="1"/>
        </xdr:cNvSpPr>
      </xdr:nvSpPr>
      <xdr:spPr bwMode="auto">
        <a:xfrm>
          <a:off x="371021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46</xdr:row>
      <xdr:rowOff>0</xdr:rowOff>
    </xdr:from>
    <xdr:ext cx="95250" cy="171450"/>
    <xdr:sp macro="" textlink="">
      <xdr:nvSpPr>
        <xdr:cNvPr id="1722" name="Text Box 17">
          <a:extLst>
            <a:ext uri="{FF2B5EF4-FFF2-40B4-BE49-F238E27FC236}">
              <a16:creationId xmlns:a16="http://schemas.microsoft.com/office/drawing/2014/main" id="{82D30CF2-D2DC-40AB-B582-856347D65A9C}"/>
            </a:ext>
          </a:extLst>
        </xdr:cNvPr>
        <xdr:cNvSpPr txBox="1">
          <a:spLocks noChangeArrowheads="1"/>
        </xdr:cNvSpPr>
      </xdr:nvSpPr>
      <xdr:spPr bwMode="auto">
        <a:xfrm>
          <a:off x="371021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46</xdr:row>
      <xdr:rowOff>0</xdr:rowOff>
    </xdr:from>
    <xdr:ext cx="95250" cy="171450"/>
    <xdr:sp macro="" textlink="">
      <xdr:nvSpPr>
        <xdr:cNvPr id="1723" name="Text Box 18">
          <a:extLst>
            <a:ext uri="{FF2B5EF4-FFF2-40B4-BE49-F238E27FC236}">
              <a16:creationId xmlns:a16="http://schemas.microsoft.com/office/drawing/2014/main" id="{1CB1FA4E-AA54-40C5-8BFC-FD22EFAF83CD}"/>
            </a:ext>
          </a:extLst>
        </xdr:cNvPr>
        <xdr:cNvSpPr txBox="1">
          <a:spLocks noChangeArrowheads="1"/>
        </xdr:cNvSpPr>
      </xdr:nvSpPr>
      <xdr:spPr bwMode="auto">
        <a:xfrm>
          <a:off x="371021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46</xdr:row>
      <xdr:rowOff>0</xdr:rowOff>
    </xdr:from>
    <xdr:ext cx="95250" cy="171450"/>
    <xdr:sp macro="" textlink="">
      <xdr:nvSpPr>
        <xdr:cNvPr id="1724" name="Text Box 19">
          <a:extLst>
            <a:ext uri="{FF2B5EF4-FFF2-40B4-BE49-F238E27FC236}">
              <a16:creationId xmlns:a16="http://schemas.microsoft.com/office/drawing/2014/main" id="{4F8B4276-DC7D-4EAA-981D-C6848182CAFC}"/>
            </a:ext>
          </a:extLst>
        </xdr:cNvPr>
        <xdr:cNvSpPr txBox="1">
          <a:spLocks noChangeArrowheads="1"/>
        </xdr:cNvSpPr>
      </xdr:nvSpPr>
      <xdr:spPr bwMode="auto">
        <a:xfrm>
          <a:off x="371021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46</xdr:row>
      <xdr:rowOff>504825</xdr:rowOff>
    </xdr:from>
    <xdr:ext cx="95250" cy="213632"/>
    <xdr:sp macro="" textlink="">
      <xdr:nvSpPr>
        <xdr:cNvPr id="1725" name="Text Box 15">
          <a:extLst>
            <a:ext uri="{FF2B5EF4-FFF2-40B4-BE49-F238E27FC236}">
              <a16:creationId xmlns:a16="http://schemas.microsoft.com/office/drawing/2014/main" id="{DFB65EFB-E0BB-4A5A-A93D-4BFE7149A7F8}"/>
            </a:ext>
          </a:extLst>
        </xdr:cNvPr>
        <xdr:cNvSpPr txBox="1">
          <a:spLocks noChangeArrowheads="1"/>
        </xdr:cNvSpPr>
      </xdr:nvSpPr>
      <xdr:spPr bwMode="auto">
        <a:xfrm>
          <a:off x="3710214" y="543333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46</xdr:row>
      <xdr:rowOff>504825</xdr:rowOff>
    </xdr:from>
    <xdr:ext cx="95250" cy="444331"/>
    <xdr:sp macro="" textlink="">
      <xdr:nvSpPr>
        <xdr:cNvPr id="1726" name="Text Box 15">
          <a:extLst>
            <a:ext uri="{FF2B5EF4-FFF2-40B4-BE49-F238E27FC236}">
              <a16:creationId xmlns:a16="http://schemas.microsoft.com/office/drawing/2014/main" id="{DE2DF730-B209-4879-86C5-5235A8016A01}"/>
            </a:ext>
          </a:extLst>
        </xdr:cNvPr>
        <xdr:cNvSpPr txBox="1">
          <a:spLocks noChangeArrowheads="1"/>
        </xdr:cNvSpPr>
      </xdr:nvSpPr>
      <xdr:spPr bwMode="auto">
        <a:xfrm>
          <a:off x="3710214" y="5433332"/>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45</xdr:row>
      <xdr:rowOff>504825</xdr:rowOff>
    </xdr:from>
    <xdr:ext cx="95250" cy="442269"/>
    <xdr:sp macro="" textlink="">
      <xdr:nvSpPr>
        <xdr:cNvPr id="1727" name="Text Box 15">
          <a:extLst>
            <a:ext uri="{FF2B5EF4-FFF2-40B4-BE49-F238E27FC236}">
              <a16:creationId xmlns:a16="http://schemas.microsoft.com/office/drawing/2014/main" id="{385D7972-E253-4432-8F9D-450B6A74425F}"/>
            </a:ext>
          </a:extLst>
        </xdr:cNvPr>
        <xdr:cNvSpPr txBox="1">
          <a:spLocks noChangeArrowheads="1"/>
        </xdr:cNvSpPr>
      </xdr:nvSpPr>
      <xdr:spPr bwMode="auto">
        <a:xfrm>
          <a:off x="6555468" y="5245554"/>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46</xdr:row>
      <xdr:rowOff>0</xdr:rowOff>
    </xdr:from>
    <xdr:ext cx="95250" cy="171450"/>
    <xdr:sp macro="" textlink="">
      <xdr:nvSpPr>
        <xdr:cNvPr id="1728" name="Text Box 16">
          <a:extLst>
            <a:ext uri="{FF2B5EF4-FFF2-40B4-BE49-F238E27FC236}">
              <a16:creationId xmlns:a16="http://schemas.microsoft.com/office/drawing/2014/main" id="{A8FBC231-4CBB-4A2B-A9E4-ECDC00CA77F2}"/>
            </a:ext>
          </a:extLst>
        </xdr:cNvPr>
        <xdr:cNvSpPr txBox="1">
          <a:spLocks noChangeArrowheads="1"/>
        </xdr:cNvSpPr>
      </xdr:nvSpPr>
      <xdr:spPr bwMode="auto">
        <a:xfrm>
          <a:off x="6555468"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46</xdr:row>
      <xdr:rowOff>0</xdr:rowOff>
    </xdr:from>
    <xdr:ext cx="95250" cy="171450"/>
    <xdr:sp macro="" textlink="">
      <xdr:nvSpPr>
        <xdr:cNvPr id="1729" name="Text Box 17">
          <a:extLst>
            <a:ext uri="{FF2B5EF4-FFF2-40B4-BE49-F238E27FC236}">
              <a16:creationId xmlns:a16="http://schemas.microsoft.com/office/drawing/2014/main" id="{316D4B57-6A31-4D23-930B-27F46BC77780}"/>
            </a:ext>
          </a:extLst>
        </xdr:cNvPr>
        <xdr:cNvSpPr txBox="1">
          <a:spLocks noChangeArrowheads="1"/>
        </xdr:cNvSpPr>
      </xdr:nvSpPr>
      <xdr:spPr bwMode="auto">
        <a:xfrm>
          <a:off x="6555468"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46</xdr:row>
      <xdr:rowOff>0</xdr:rowOff>
    </xdr:from>
    <xdr:ext cx="95250" cy="171450"/>
    <xdr:sp macro="" textlink="">
      <xdr:nvSpPr>
        <xdr:cNvPr id="1730" name="Text Box 18">
          <a:extLst>
            <a:ext uri="{FF2B5EF4-FFF2-40B4-BE49-F238E27FC236}">
              <a16:creationId xmlns:a16="http://schemas.microsoft.com/office/drawing/2014/main" id="{5E628F91-38CF-4C1D-B1F9-F42EB7CF2851}"/>
            </a:ext>
          </a:extLst>
        </xdr:cNvPr>
        <xdr:cNvSpPr txBox="1">
          <a:spLocks noChangeArrowheads="1"/>
        </xdr:cNvSpPr>
      </xdr:nvSpPr>
      <xdr:spPr bwMode="auto">
        <a:xfrm>
          <a:off x="6555468"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46</xdr:row>
      <xdr:rowOff>504825</xdr:rowOff>
    </xdr:from>
    <xdr:ext cx="95250" cy="213632"/>
    <xdr:sp macro="" textlink="">
      <xdr:nvSpPr>
        <xdr:cNvPr id="1731" name="Text Box 15">
          <a:extLst>
            <a:ext uri="{FF2B5EF4-FFF2-40B4-BE49-F238E27FC236}">
              <a16:creationId xmlns:a16="http://schemas.microsoft.com/office/drawing/2014/main" id="{4EB69B2E-1189-4CD2-9555-0D2E533931D2}"/>
            </a:ext>
          </a:extLst>
        </xdr:cNvPr>
        <xdr:cNvSpPr txBox="1">
          <a:spLocks noChangeArrowheads="1"/>
        </xdr:cNvSpPr>
      </xdr:nvSpPr>
      <xdr:spPr bwMode="auto">
        <a:xfrm>
          <a:off x="6555468" y="543333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46</xdr:row>
      <xdr:rowOff>0</xdr:rowOff>
    </xdr:from>
    <xdr:ext cx="95250" cy="171450"/>
    <xdr:sp macro="" textlink="">
      <xdr:nvSpPr>
        <xdr:cNvPr id="1732" name="Text Box 16">
          <a:extLst>
            <a:ext uri="{FF2B5EF4-FFF2-40B4-BE49-F238E27FC236}">
              <a16:creationId xmlns:a16="http://schemas.microsoft.com/office/drawing/2014/main" id="{3186638C-9369-45FD-8952-7D840622AEBF}"/>
            </a:ext>
          </a:extLst>
        </xdr:cNvPr>
        <xdr:cNvSpPr txBox="1">
          <a:spLocks noChangeArrowheads="1"/>
        </xdr:cNvSpPr>
      </xdr:nvSpPr>
      <xdr:spPr bwMode="auto">
        <a:xfrm>
          <a:off x="939845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46</xdr:row>
      <xdr:rowOff>0</xdr:rowOff>
    </xdr:from>
    <xdr:ext cx="95250" cy="171450"/>
    <xdr:sp macro="" textlink="">
      <xdr:nvSpPr>
        <xdr:cNvPr id="1733" name="Text Box 17">
          <a:extLst>
            <a:ext uri="{FF2B5EF4-FFF2-40B4-BE49-F238E27FC236}">
              <a16:creationId xmlns:a16="http://schemas.microsoft.com/office/drawing/2014/main" id="{37C4C08D-AAB3-4DB1-9CA5-2431618194A9}"/>
            </a:ext>
          </a:extLst>
        </xdr:cNvPr>
        <xdr:cNvSpPr txBox="1">
          <a:spLocks noChangeArrowheads="1"/>
        </xdr:cNvSpPr>
      </xdr:nvSpPr>
      <xdr:spPr bwMode="auto">
        <a:xfrm>
          <a:off x="939845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46</xdr:row>
      <xdr:rowOff>0</xdr:rowOff>
    </xdr:from>
    <xdr:ext cx="95250" cy="171450"/>
    <xdr:sp macro="" textlink="">
      <xdr:nvSpPr>
        <xdr:cNvPr id="1734" name="Text Box 18">
          <a:extLst>
            <a:ext uri="{FF2B5EF4-FFF2-40B4-BE49-F238E27FC236}">
              <a16:creationId xmlns:a16="http://schemas.microsoft.com/office/drawing/2014/main" id="{8AFD771C-54A9-470E-AB0D-BB37314A43B6}"/>
            </a:ext>
          </a:extLst>
        </xdr:cNvPr>
        <xdr:cNvSpPr txBox="1">
          <a:spLocks noChangeArrowheads="1"/>
        </xdr:cNvSpPr>
      </xdr:nvSpPr>
      <xdr:spPr bwMode="auto">
        <a:xfrm>
          <a:off x="939845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46</xdr:row>
      <xdr:rowOff>0</xdr:rowOff>
    </xdr:from>
    <xdr:ext cx="95250" cy="171450"/>
    <xdr:sp macro="" textlink="">
      <xdr:nvSpPr>
        <xdr:cNvPr id="1735" name="Text Box 19">
          <a:extLst>
            <a:ext uri="{FF2B5EF4-FFF2-40B4-BE49-F238E27FC236}">
              <a16:creationId xmlns:a16="http://schemas.microsoft.com/office/drawing/2014/main" id="{E0E03E51-F071-4AE5-9290-E18185ADFAB9}"/>
            </a:ext>
          </a:extLst>
        </xdr:cNvPr>
        <xdr:cNvSpPr txBox="1">
          <a:spLocks noChangeArrowheads="1"/>
        </xdr:cNvSpPr>
      </xdr:nvSpPr>
      <xdr:spPr bwMode="auto">
        <a:xfrm>
          <a:off x="939845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46</xdr:row>
      <xdr:rowOff>0</xdr:rowOff>
    </xdr:from>
    <xdr:ext cx="95250" cy="171450"/>
    <xdr:sp macro="" textlink="">
      <xdr:nvSpPr>
        <xdr:cNvPr id="1736" name="Text Box 16">
          <a:extLst>
            <a:ext uri="{FF2B5EF4-FFF2-40B4-BE49-F238E27FC236}">
              <a16:creationId xmlns:a16="http://schemas.microsoft.com/office/drawing/2014/main" id="{207FF88F-4904-41F1-8DE3-7960EC03F9CF}"/>
            </a:ext>
          </a:extLst>
        </xdr:cNvPr>
        <xdr:cNvSpPr txBox="1">
          <a:spLocks noChangeArrowheads="1"/>
        </xdr:cNvSpPr>
      </xdr:nvSpPr>
      <xdr:spPr bwMode="auto">
        <a:xfrm>
          <a:off x="939845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46</xdr:row>
      <xdr:rowOff>0</xdr:rowOff>
    </xdr:from>
    <xdr:ext cx="95250" cy="171450"/>
    <xdr:sp macro="" textlink="">
      <xdr:nvSpPr>
        <xdr:cNvPr id="1737" name="Text Box 17">
          <a:extLst>
            <a:ext uri="{FF2B5EF4-FFF2-40B4-BE49-F238E27FC236}">
              <a16:creationId xmlns:a16="http://schemas.microsoft.com/office/drawing/2014/main" id="{20468713-6561-4909-BADD-922A8E7F5526}"/>
            </a:ext>
          </a:extLst>
        </xdr:cNvPr>
        <xdr:cNvSpPr txBox="1">
          <a:spLocks noChangeArrowheads="1"/>
        </xdr:cNvSpPr>
      </xdr:nvSpPr>
      <xdr:spPr bwMode="auto">
        <a:xfrm>
          <a:off x="939845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46</xdr:row>
      <xdr:rowOff>0</xdr:rowOff>
    </xdr:from>
    <xdr:ext cx="95250" cy="171450"/>
    <xdr:sp macro="" textlink="">
      <xdr:nvSpPr>
        <xdr:cNvPr id="1738" name="Text Box 18">
          <a:extLst>
            <a:ext uri="{FF2B5EF4-FFF2-40B4-BE49-F238E27FC236}">
              <a16:creationId xmlns:a16="http://schemas.microsoft.com/office/drawing/2014/main" id="{4E4685C4-457B-432F-BEF8-E7B347C38B52}"/>
            </a:ext>
          </a:extLst>
        </xdr:cNvPr>
        <xdr:cNvSpPr txBox="1">
          <a:spLocks noChangeArrowheads="1"/>
        </xdr:cNvSpPr>
      </xdr:nvSpPr>
      <xdr:spPr bwMode="auto">
        <a:xfrm>
          <a:off x="939845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46</xdr:row>
      <xdr:rowOff>0</xdr:rowOff>
    </xdr:from>
    <xdr:ext cx="95250" cy="171450"/>
    <xdr:sp macro="" textlink="">
      <xdr:nvSpPr>
        <xdr:cNvPr id="1739" name="Text Box 19">
          <a:extLst>
            <a:ext uri="{FF2B5EF4-FFF2-40B4-BE49-F238E27FC236}">
              <a16:creationId xmlns:a16="http://schemas.microsoft.com/office/drawing/2014/main" id="{3314E26B-5212-4BA6-B5CF-8FA922B88432}"/>
            </a:ext>
          </a:extLst>
        </xdr:cNvPr>
        <xdr:cNvSpPr txBox="1">
          <a:spLocks noChangeArrowheads="1"/>
        </xdr:cNvSpPr>
      </xdr:nvSpPr>
      <xdr:spPr bwMode="auto">
        <a:xfrm>
          <a:off x="939845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0</xdr:rowOff>
    </xdr:from>
    <xdr:ext cx="95250" cy="171450"/>
    <xdr:sp macro="" textlink="">
      <xdr:nvSpPr>
        <xdr:cNvPr id="1740" name="Text Box 16">
          <a:extLst>
            <a:ext uri="{FF2B5EF4-FFF2-40B4-BE49-F238E27FC236}">
              <a16:creationId xmlns:a16="http://schemas.microsoft.com/office/drawing/2014/main" id="{CA15D126-3926-41C2-9029-E4DC6F4C34B1}"/>
            </a:ext>
          </a:extLst>
        </xdr:cNvPr>
        <xdr:cNvSpPr txBox="1">
          <a:spLocks noChangeArrowheads="1"/>
        </xdr:cNvSpPr>
      </xdr:nvSpPr>
      <xdr:spPr bwMode="auto">
        <a:xfrm>
          <a:off x="371021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0</xdr:rowOff>
    </xdr:from>
    <xdr:ext cx="95250" cy="171450"/>
    <xdr:sp macro="" textlink="">
      <xdr:nvSpPr>
        <xdr:cNvPr id="1741" name="Text Box 17">
          <a:extLst>
            <a:ext uri="{FF2B5EF4-FFF2-40B4-BE49-F238E27FC236}">
              <a16:creationId xmlns:a16="http://schemas.microsoft.com/office/drawing/2014/main" id="{A84E2C3C-393F-4E5D-8735-7FC4FE6EE165}"/>
            </a:ext>
          </a:extLst>
        </xdr:cNvPr>
        <xdr:cNvSpPr txBox="1">
          <a:spLocks noChangeArrowheads="1"/>
        </xdr:cNvSpPr>
      </xdr:nvSpPr>
      <xdr:spPr bwMode="auto">
        <a:xfrm>
          <a:off x="371021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0</xdr:rowOff>
    </xdr:from>
    <xdr:ext cx="95250" cy="171450"/>
    <xdr:sp macro="" textlink="">
      <xdr:nvSpPr>
        <xdr:cNvPr id="1742" name="Text Box 18">
          <a:extLst>
            <a:ext uri="{FF2B5EF4-FFF2-40B4-BE49-F238E27FC236}">
              <a16:creationId xmlns:a16="http://schemas.microsoft.com/office/drawing/2014/main" id="{659F69AC-6ABF-4DC4-AF81-649BBF78F887}"/>
            </a:ext>
          </a:extLst>
        </xdr:cNvPr>
        <xdr:cNvSpPr txBox="1">
          <a:spLocks noChangeArrowheads="1"/>
        </xdr:cNvSpPr>
      </xdr:nvSpPr>
      <xdr:spPr bwMode="auto">
        <a:xfrm>
          <a:off x="371021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0</xdr:rowOff>
    </xdr:from>
    <xdr:ext cx="95250" cy="171450"/>
    <xdr:sp macro="" textlink="">
      <xdr:nvSpPr>
        <xdr:cNvPr id="1743" name="Text Box 19">
          <a:extLst>
            <a:ext uri="{FF2B5EF4-FFF2-40B4-BE49-F238E27FC236}">
              <a16:creationId xmlns:a16="http://schemas.microsoft.com/office/drawing/2014/main" id="{EC53161D-45BD-4256-8B80-9ECCED9AF57C}"/>
            </a:ext>
          </a:extLst>
        </xdr:cNvPr>
        <xdr:cNvSpPr txBox="1">
          <a:spLocks noChangeArrowheads="1"/>
        </xdr:cNvSpPr>
      </xdr:nvSpPr>
      <xdr:spPr bwMode="auto">
        <a:xfrm>
          <a:off x="371021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50</xdr:row>
      <xdr:rowOff>0</xdr:rowOff>
    </xdr:from>
    <xdr:ext cx="95250" cy="171450"/>
    <xdr:sp macro="" textlink="">
      <xdr:nvSpPr>
        <xdr:cNvPr id="1744" name="Text Box 16">
          <a:extLst>
            <a:ext uri="{FF2B5EF4-FFF2-40B4-BE49-F238E27FC236}">
              <a16:creationId xmlns:a16="http://schemas.microsoft.com/office/drawing/2014/main" id="{979A2884-3B49-4AD5-823B-F3267C9E6E62}"/>
            </a:ext>
          </a:extLst>
        </xdr:cNvPr>
        <xdr:cNvSpPr txBox="1">
          <a:spLocks noChangeArrowheads="1"/>
        </xdr:cNvSpPr>
      </xdr:nvSpPr>
      <xdr:spPr bwMode="auto">
        <a:xfrm>
          <a:off x="6555468"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50</xdr:row>
      <xdr:rowOff>0</xdr:rowOff>
    </xdr:from>
    <xdr:ext cx="95250" cy="171450"/>
    <xdr:sp macro="" textlink="">
      <xdr:nvSpPr>
        <xdr:cNvPr id="1745" name="Text Box 17">
          <a:extLst>
            <a:ext uri="{FF2B5EF4-FFF2-40B4-BE49-F238E27FC236}">
              <a16:creationId xmlns:a16="http://schemas.microsoft.com/office/drawing/2014/main" id="{C4AD29DF-7E24-47CD-92AD-36409A54A144}"/>
            </a:ext>
          </a:extLst>
        </xdr:cNvPr>
        <xdr:cNvSpPr txBox="1">
          <a:spLocks noChangeArrowheads="1"/>
        </xdr:cNvSpPr>
      </xdr:nvSpPr>
      <xdr:spPr bwMode="auto">
        <a:xfrm>
          <a:off x="6555468"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50</xdr:row>
      <xdr:rowOff>0</xdr:rowOff>
    </xdr:from>
    <xdr:ext cx="95250" cy="171450"/>
    <xdr:sp macro="" textlink="">
      <xdr:nvSpPr>
        <xdr:cNvPr id="1746" name="Text Box 18">
          <a:extLst>
            <a:ext uri="{FF2B5EF4-FFF2-40B4-BE49-F238E27FC236}">
              <a16:creationId xmlns:a16="http://schemas.microsoft.com/office/drawing/2014/main" id="{42B802B0-597D-4598-A5E7-0E89A2531492}"/>
            </a:ext>
          </a:extLst>
        </xdr:cNvPr>
        <xdr:cNvSpPr txBox="1">
          <a:spLocks noChangeArrowheads="1"/>
        </xdr:cNvSpPr>
      </xdr:nvSpPr>
      <xdr:spPr bwMode="auto">
        <a:xfrm>
          <a:off x="6555468"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50</xdr:row>
      <xdr:rowOff>0</xdr:rowOff>
    </xdr:from>
    <xdr:ext cx="95250" cy="171450"/>
    <xdr:sp macro="" textlink="">
      <xdr:nvSpPr>
        <xdr:cNvPr id="1747" name="Text Box 19">
          <a:extLst>
            <a:ext uri="{FF2B5EF4-FFF2-40B4-BE49-F238E27FC236}">
              <a16:creationId xmlns:a16="http://schemas.microsoft.com/office/drawing/2014/main" id="{301FDB7B-0239-496F-AE1C-E13728B41A28}"/>
            </a:ext>
          </a:extLst>
        </xdr:cNvPr>
        <xdr:cNvSpPr txBox="1">
          <a:spLocks noChangeArrowheads="1"/>
        </xdr:cNvSpPr>
      </xdr:nvSpPr>
      <xdr:spPr bwMode="auto">
        <a:xfrm>
          <a:off x="6555468"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50</xdr:row>
      <xdr:rowOff>0</xdr:rowOff>
    </xdr:from>
    <xdr:ext cx="95250" cy="171450"/>
    <xdr:sp macro="" textlink="">
      <xdr:nvSpPr>
        <xdr:cNvPr id="1748" name="Text Box 16">
          <a:extLst>
            <a:ext uri="{FF2B5EF4-FFF2-40B4-BE49-F238E27FC236}">
              <a16:creationId xmlns:a16="http://schemas.microsoft.com/office/drawing/2014/main" id="{D6AC4881-D9B3-47EC-966D-807FB6586FD2}"/>
            </a:ext>
          </a:extLst>
        </xdr:cNvPr>
        <xdr:cNvSpPr txBox="1">
          <a:spLocks noChangeArrowheads="1"/>
        </xdr:cNvSpPr>
      </xdr:nvSpPr>
      <xdr:spPr bwMode="auto">
        <a:xfrm>
          <a:off x="15475857"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50</xdr:row>
      <xdr:rowOff>0</xdr:rowOff>
    </xdr:from>
    <xdr:ext cx="95250" cy="171450"/>
    <xdr:sp macro="" textlink="">
      <xdr:nvSpPr>
        <xdr:cNvPr id="1749" name="Text Box 17">
          <a:extLst>
            <a:ext uri="{FF2B5EF4-FFF2-40B4-BE49-F238E27FC236}">
              <a16:creationId xmlns:a16="http://schemas.microsoft.com/office/drawing/2014/main" id="{E2E3D9E0-4328-49DC-A154-9908B7D606BF}"/>
            </a:ext>
          </a:extLst>
        </xdr:cNvPr>
        <xdr:cNvSpPr txBox="1">
          <a:spLocks noChangeArrowheads="1"/>
        </xdr:cNvSpPr>
      </xdr:nvSpPr>
      <xdr:spPr bwMode="auto">
        <a:xfrm>
          <a:off x="15475857"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50</xdr:row>
      <xdr:rowOff>0</xdr:rowOff>
    </xdr:from>
    <xdr:ext cx="95250" cy="171450"/>
    <xdr:sp macro="" textlink="">
      <xdr:nvSpPr>
        <xdr:cNvPr id="1750" name="Text Box 18">
          <a:extLst>
            <a:ext uri="{FF2B5EF4-FFF2-40B4-BE49-F238E27FC236}">
              <a16:creationId xmlns:a16="http://schemas.microsoft.com/office/drawing/2014/main" id="{ADE394E7-8BBD-4A59-86BB-2B0BDD912C96}"/>
            </a:ext>
          </a:extLst>
        </xdr:cNvPr>
        <xdr:cNvSpPr txBox="1">
          <a:spLocks noChangeArrowheads="1"/>
        </xdr:cNvSpPr>
      </xdr:nvSpPr>
      <xdr:spPr bwMode="auto">
        <a:xfrm>
          <a:off x="15475857"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50</xdr:row>
      <xdr:rowOff>0</xdr:rowOff>
    </xdr:from>
    <xdr:ext cx="95250" cy="171450"/>
    <xdr:sp macro="" textlink="">
      <xdr:nvSpPr>
        <xdr:cNvPr id="1751" name="Text Box 19">
          <a:extLst>
            <a:ext uri="{FF2B5EF4-FFF2-40B4-BE49-F238E27FC236}">
              <a16:creationId xmlns:a16="http://schemas.microsoft.com/office/drawing/2014/main" id="{080BA05E-CF30-4D21-9750-609644BFFC9F}"/>
            </a:ext>
          </a:extLst>
        </xdr:cNvPr>
        <xdr:cNvSpPr txBox="1">
          <a:spLocks noChangeArrowheads="1"/>
        </xdr:cNvSpPr>
      </xdr:nvSpPr>
      <xdr:spPr bwMode="auto">
        <a:xfrm>
          <a:off x="15475857"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49</xdr:row>
      <xdr:rowOff>504825</xdr:rowOff>
    </xdr:from>
    <xdr:ext cx="95250" cy="444014"/>
    <xdr:sp macro="" textlink="">
      <xdr:nvSpPr>
        <xdr:cNvPr id="1752" name="Text Box 15">
          <a:extLst>
            <a:ext uri="{FF2B5EF4-FFF2-40B4-BE49-F238E27FC236}">
              <a16:creationId xmlns:a16="http://schemas.microsoft.com/office/drawing/2014/main" id="{537094A3-C640-449C-9CB7-C35C983A5D53}"/>
            </a:ext>
          </a:extLst>
        </xdr:cNvPr>
        <xdr:cNvSpPr txBox="1">
          <a:spLocks noChangeArrowheads="1"/>
        </xdr:cNvSpPr>
      </xdr:nvSpPr>
      <xdr:spPr bwMode="auto">
        <a:xfrm>
          <a:off x="3710214" y="5789839"/>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0</xdr:rowOff>
    </xdr:from>
    <xdr:ext cx="95250" cy="171450"/>
    <xdr:sp macro="" textlink="">
      <xdr:nvSpPr>
        <xdr:cNvPr id="1753" name="Text Box 16">
          <a:extLst>
            <a:ext uri="{FF2B5EF4-FFF2-40B4-BE49-F238E27FC236}">
              <a16:creationId xmlns:a16="http://schemas.microsoft.com/office/drawing/2014/main" id="{BA57C867-C9DC-44D1-A68F-0D0DA17EA812}"/>
            </a:ext>
          </a:extLst>
        </xdr:cNvPr>
        <xdr:cNvSpPr txBox="1">
          <a:spLocks noChangeArrowheads="1"/>
        </xdr:cNvSpPr>
      </xdr:nvSpPr>
      <xdr:spPr bwMode="auto">
        <a:xfrm>
          <a:off x="371021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0</xdr:rowOff>
    </xdr:from>
    <xdr:ext cx="95250" cy="171450"/>
    <xdr:sp macro="" textlink="">
      <xdr:nvSpPr>
        <xdr:cNvPr id="1754" name="Text Box 17">
          <a:extLst>
            <a:ext uri="{FF2B5EF4-FFF2-40B4-BE49-F238E27FC236}">
              <a16:creationId xmlns:a16="http://schemas.microsoft.com/office/drawing/2014/main" id="{1126C9C2-BAAF-438B-910E-54B0A69B33C3}"/>
            </a:ext>
          </a:extLst>
        </xdr:cNvPr>
        <xdr:cNvSpPr txBox="1">
          <a:spLocks noChangeArrowheads="1"/>
        </xdr:cNvSpPr>
      </xdr:nvSpPr>
      <xdr:spPr bwMode="auto">
        <a:xfrm>
          <a:off x="371021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0</xdr:rowOff>
    </xdr:from>
    <xdr:ext cx="95250" cy="171450"/>
    <xdr:sp macro="" textlink="">
      <xdr:nvSpPr>
        <xdr:cNvPr id="1755" name="Text Box 18">
          <a:extLst>
            <a:ext uri="{FF2B5EF4-FFF2-40B4-BE49-F238E27FC236}">
              <a16:creationId xmlns:a16="http://schemas.microsoft.com/office/drawing/2014/main" id="{5A62DD36-B180-43A9-B921-0A9D93A7A1C8}"/>
            </a:ext>
          </a:extLst>
        </xdr:cNvPr>
        <xdr:cNvSpPr txBox="1">
          <a:spLocks noChangeArrowheads="1"/>
        </xdr:cNvSpPr>
      </xdr:nvSpPr>
      <xdr:spPr bwMode="auto">
        <a:xfrm>
          <a:off x="371021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0</xdr:rowOff>
    </xdr:from>
    <xdr:ext cx="95250" cy="171450"/>
    <xdr:sp macro="" textlink="">
      <xdr:nvSpPr>
        <xdr:cNvPr id="1756" name="Text Box 19">
          <a:extLst>
            <a:ext uri="{FF2B5EF4-FFF2-40B4-BE49-F238E27FC236}">
              <a16:creationId xmlns:a16="http://schemas.microsoft.com/office/drawing/2014/main" id="{5102418A-75A4-4B26-B588-5596993ACFDA}"/>
            </a:ext>
          </a:extLst>
        </xdr:cNvPr>
        <xdr:cNvSpPr txBox="1">
          <a:spLocks noChangeArrowheads="1"/>
        </xdr:cNvSpPr>
      </xdr:nvSpPr>
      <xdr:spPr bwMode="auto">
        <a:xfrm>
          <a:off x="371021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49</xdr:row>
      <xdr:rowOff>504825</xdr:rowOff>
    </xdr:from>
    <xdr:ext cx="95250" cy="442269"/>
    <xdr:sp macro="" textlink="">
      <xdr:nvSpPr>
        <xdr:cNvPr id="1757" name="Text Box 15">
          <a:extLst>
            <a:ext uri="{FF2B5EF4-FFF2-40B4-BE49-F238E27FC236}">
              <a16:creationId xmlns:a16="http://schemas.microsoft.com/office/drawing/2014/main" id="{9522F63C-D703-4419-A9B9-08EAAACA0697}"/>
            </a:ext>
          </a:extLst>
        </xdr:cNvPr>
        <xdr:cNvSpPr txBox="1">
          <a:spLocks noChangeArrowheads="1"/>
        </xdr:cNvSpPr>
      </xdr:nvSpPr>
      <xdr:spPr bwMode="auto">
        <a:xfrm>
          <a:off x="6555468" y="5789839"/>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50</xdr:row>
      <xdr:rowOff>0</xdr:rowOff>
    </xdr:from>
    <xdr:ext cx="95250" cy="171450"/>
    <xdr:sp macro="" textlink="">
      <xdr:nvSpPr>
        <xdr:cNvPr id="1758" name="Text Box 16">
          <a:extLst>
            <a:ext uri="{FF2B5EF4-FFF2-40B4-BE49-F238E27FC236}">
              <a16:creationId xmlns:a16="http://schemas.microsoft.com/office/drawing/2014/main" id="{9A91C0FC-0AD0-46BA-A66A-5BF2F0F4EA28}"/>
            </a:ext>
          </a:extLst>
        </xdr:cNvPr>
        <xdr:cNvSpPr txBox="1">
          <a:spLocks noChangeArrowheads="1"/>
        </xdr:cNvSpPr>
      </xdr:nvSpPr>
      <xdr:spPr bwMode="auto">
        <a:xfrm>
          <a:off x="6555468"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50</xdr:row>
      <xdr:rowOff>0</xdr:rowOff>
    </xdr:from>
    <xdr:ext cx="95250" cy="171450"/>
    <xdr:sp macro="" textlink="">
      <xdr:nvSpPr>
        <xdr:cNvPr id="1759" name="Text Box 17">
          <a:extLst>
            <a:ext uri="{FF2B5EF4-FFF2-40B4-BE49-F238E27FC236}">
              <a16:creationId xmlns:a16="http://schemas.microsoft.com/office/drawing/2014/main" id="{00756AE0-1495-4EC6-A04B-D810B890BF77}"/>
            </a:ext>
          </a:extLst>
        </xdr:cNvPr>
        <xdr:cNvSpPr txBox="1">
          <a:spLocks noChangeArrowheads="1"/>
        </xdr:cNvSpPr>
      </xdr:nvSpPr>
      <xdr:spPr bwMode="auto">
        <a:xfrm>
          <a:off x="6555468"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50</xdr:row>
      <xdr:rowOff>0</xdr:rowOff>
    </xdr:from>
    <xdr:ext cx="95250" cy="171450"/>
    <xdr:sp macro="" textlink="">
      <xdr:nvSpPr>
        <xdr:cNvPr id="1760" name="Text Box 18">
          <a:extLst>
            <a:ext uri="{FF2B5EF4-FFF2-40B4-BE49-F238E27FC236}">
              <a16:creationId xmlns:a16="http://schemas.microsoft.com/office/drawing/2014/main" id="{8A8E4093-3208-4273-A37D-A25A17AE461F}"/>
            </a:ext>
          </a:extLst>
        </xdr:cNvPr>
        <xdr:cNvSpPr txBox="1">
          <a:spLocks noChangeArrowheads="1"/>
        </xdr:cNvSpPr>
      </xdr:nvSpPr>
      <xdr:spPr bwMode="auto">
        <a:xfrm>
          <a:off x="6555468"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50</xdr:row>
      <xdr:rowOff>0</xdr:rowOff>
    </xdr:from>
    <xdr:ext cx="95250" cy="171450"/>
    <xdr:sp macro="" textlink="">
      <xdr:nvSpPr>
        <xdr:cNvPr id="1761" name="Text Box 16">
          <a:extLst>
            <a:ext uri="{FF2B5EF4-FFF2-40B4-BE49-F238E27FC236}">
              <a16:creationId xmlns:a16="http://schemas.microsoft.com/office/drawing/2014/main" id="{99079695-D3B6-4DF8-92AF-1E3A5EFFA9B0}"/>
            </a:ext>
          </a:extLst>
        </xdr:cNvPr>
        <xdr:cNvSpPr txBox="1">
          <a:spLocks noChangeArrowheads="1"/>
        </xdr:cNvSpPr>
      </xdr:nvSpPr>
      <xdr:spPr bwMode="auto">
        <a:xfrm>
          <a:off x="939845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50</xdr:row>
      <xdr:rowOff>0</xdr:rowOff>
    </xdr:from>
    <xdr:ext cx="95250" cy="171450"/>
    <xdr:sp macro="" textlink="">
      <xdr:nvSpPr>
        <xdr:cNvPr id="1762" name="Text Box 17">
          <a:extLst>
            <a:ext uri="{FF2B5EF4-FFF2-40B4-BE49-F238E27FC236}">
              <a16:creationId xmlns:a16="http://schemas.microsoft.com/office/drawing/2014/main" id="{38DAC417-1679-4CED-89FA-DF299AB3F1C5}"/>
            </a:ext>
          </a:extLst>
        </xdr:cNvPr>
        <xdr:cNvSpPr txBox="1">
          <a:spLocks noChangeArrowheads="1"/>
        </xdr:cNvSpPr>
      </xdr:nvSpPr>
      <xdr:spPr bwMode="auto">
        <a:xfrm>
          <a:off x="939845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50</xdr:row>
      <xdr:rowOff>0</xdr:rowOff>
    </xdr:from>
    <xdr:ext cx="95250" cy="171450"/>
    <xdr:sp macro="" textlink="">
      <xdr:nvSpPr>
        <xdr:cNvPr id="1763" name="Text Box 18">
          <a:extLst>
            <a:ext uri="{FF2B5EF4-FFF2-40B4-BE49-F238E27FC236}">
              <a16:creationId xmlns:a16="http://schemas.microsoft.com/office/drawing/2014/main" id="{075F1FDC-8B24-4DF8-A6D9-285A4190A96F}"/>
            </a:ext>
          </a:extLst>
        </xdr:cNvPr>
        <xdr:cNvSpPr txBox="1">
          <a:spLocks noChangeArrowheads="1"/>
        </xdr:cNvSpPr>
      </xdr:nvSpPr>
      <xdr:spPr bwMode="auto">
        <a:xfrm>
          <a:off x="939845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50</xdr:row>
      <xdr:rowOff>0</xdr:rowOff>
    </xdr:from>
    <xdr:ext cx="95250" cy="171450"/>
    <xdr:sp macro="" textlink="">
      <xdr:nvSpPr>
        <xdr:cNvPr id="1764" name="Text Box 19">
          <a:extLst>
            <a:ext uri="{FF2B5EF4-FFF2-40B4-BE49-F238E27FC236}">
              <a16:creationId xmlns:a16="http://schemas.microsoft.com/office/drawing/2014/main" id="{30D77CDE-2BF5-44B7-BC5C-26569DFA2046}"/>
            </a:ext>
          </a:extLst>
        </xdr:cNvPr>
        <xdr:cNvSpPr txBox="1">
          <a:spLocks noChangeArrowheads="1"/>
        </xdr:cNvSpPr>
      </xdr:nvSpPr>
      <xdr:spPr bwMode="auto">
        <a:xfrm>
          <a:off x="939845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50</xdr:row>
      <xdr:rowOff>0</xdr:rowOff>
    </xdr:from>
    <xdr:ext cx="95250" cy="171450"/>
    <xdr:sp macro="" textlink="">
      <xdr:nvSpPr>
        <xdr:cNvPr id="1765" name="Text Box 16">
          <a:extLst>
            <a:ext uri="{FF2B5EF4-FFF2-40B4-BE49-F238E27FC236}">
              <a16:creationId xmlns:a16="http://schemas.microsoft.com/office/drawing/2014/main" id="{BEFA6D41-8C9D-4732-9CCB-7F6C37AF698D}"/>
            </a:ext>
          </a:extLst>
        </xdr:cNvPr>
        <xdr:cNvSpPr txBox="1">
          <a:spLocks noChangeArrowheads="1"/>
        </xdr:cNvSpPr>
      </xdr:nvSpPr>
      <xdr:spPr bwMode="auto">
        <a:xfrm>
          <a:off x="939845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50</xdr:row>
      <xdr:rowOff>0</xdr:rowOff>
    </xdr:from>
    <xdr:ext cx="95250" cy="171450"/>
    <xdr:sp macro="" textlink="">
      <xdr:nvSpPr>
        <xdr:cNvPr id="1766" name="Text Box 17">
          <a:extLst>
            <a:ext uri="{FF2B5EF4-FFF2-40B4-BE49-F238E27FC236}">
              <a16:creationId xmlns:a16="http://schemas.microsoft.com/office/drawing/2014/main" id="{EB33B4AE-4FE3-4EB5-94E9-D6D338DFA62F}"/>
            </a:ext>
          </a:extLst>
        </xdr:cNvPr>
        <xdr:cNvSpPr txBox="1">
          <a:spLocks noChangeArrowheads="1"/>
        </xdr:cNvSpPr>
      </xdr:nvSpPr>
      <xdr:spPr bwMode="auto">
        <a:xfrm>
          <a:off x="939845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50</xdr:row>
      <xdr:rowOff>0</xdr:rowOff>
    </xdr:from>
    <xdr:ext cx="95250" cy="171450"/>
    <xdr:sp macro="" textlink="">
      <xdr:nvSpPr>
        <xdr:cNvPr id="1767" name="Text Box 18">
          <a:extLst>
            <a:ext uri="{FF2B5EF4-FFF2-40B4-BE49-F238E27FC236}">
              <a16:creationId xmlns:a16="http://schemas.microsoft.com/office/drawing/2014/main" id="{060460A4-DF2F-476D-B768-E2DA96E3A0EF}"/>
            </a:ext>
          </a:extLst>
        </xdr:cNvPr>
        <xdr:cNvSpPr txBox="1">
          <a:spLocks noChangeArrowheads="1"/>
        </xdr:cNvSpPr>
      </xdr:nvSpPr>
      <xdr:spPr bwMode="auto">
        <a:xfrm>
          <a:off x="939845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50</xdr:row>
      <xdr:rowOff>0</xdr:rowOff>
    </xdr:from>
    <xdr:ext cx="95250" cy="171450"/>
    <xdr:sp macro="" textlink="">
      <xdr:nvSpPr>
        <xdr:cNvPr id="1768" name="Text Box 19">
          <a:extLst>
            <a:ext uri="{FF2B5EF4-FFF2-40B4-BE49-F238E27FC236}">
              <a16:creationId xmlns:a16="http://schemas.microsoft.com/office/drawing/2014/main" id="{9534FFF7-9028-4106-91AB-CA5271C24897}"/>
            </a:ext>
          </a:extLst>
        </xdr:cNvPr>
        <xdr:cNvSpPr txBox="1">
          <a:spLocks noChangeArrowheads="1"/>
        </xdr:cNvSpPr>
      </xdr:nvSpPr>
      <xdr:spPr bwMode="auto">
        <a:xfrm>
          <a:off x="939845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504825</xdr:rowOff>
    </xdr:from>
    <xdr:ext cx="95250" cy="448496"/>
    <xdr:sp macro="" textlink="">
      <xdr:nvSpPr>
        <xdr:cNvPr id="1769" name="Text Box 15">
          <a:extLst>
            <a:ext uri="{FF2B5EF4-FFF2-40B4-BE49-F238E27FC236}">
              <a16:creationId xmlns:a16="http://schemas.microsoft.com/office/drawing/2014/main" id="{0AC10CE1-98EF-482D-B07B-7FED6E1D1BD5}"/>
            </a:ext>
          </a:extLst>
        </xdr:cNvPr>
        <xdr:cNvSpPr txBox="1">
          <a:spLocks noChangeArrowheads="1"/>
        </xdr:cNvSpPr>
      </xdr:nvSpPr>
      <xdr:spPr bwMode="auto">
        <a:xfrm>
          <a:off x="3710214" y="5977618"/>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50</xdr:row>
      <xdr:rowOff>504825</xdr:rowOff>
    </xdr:from>
    <xdr:ext cx="95250" cy="442269"/>
    <xdr:sp macro="" textlink="">
      <xdr:nvSpPr>
        <xdr:cNvPr id="1770" name="Text Box 15">
          <a:extLst>
            <a:ext uri="{FF2B5EF4-FFF2-40B4-BE49-F238E27FC236}">
              <a16:creationId xmlns:a16="http://schemas.microsoft.com/office/drawing/2014/main" id="{5F0F2A65-5F10-4ED6-93F9-CBBCBE874C30}"/>
            </a:ext>
          </a:extLst>
        </xdr:cNvPr>
        <xdr:cNvSpPr txBox="1">
          <a:spLocks noChangeArrowheads="1"/>
        </xdr:cNvSpPr>
      </xdr:nvSpPr>
      <xdr:spPr bwMode="auto">
        <a:xfrm>
          <a:off x="6555468" y="5977618"/>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50</xdr:row>
      <xdr:rowOff>504825</xdr:rowOff>
    </xdr:from>
    <xdr:ext cx="95250" cy="442269"/>
    <xdr:sp macro="" textlink="">
      <xdr:nvSpPr>
        <xdr:cNvPr id="1771" name="Text Box 15">
          <a:extLst>
            <a:ext uri="{FF2B5EF4-FFF2-40B4-BE49-F238E27FC236}">
              <a16:creationId xmlns:a16="http://schemas.microsoft.com/office/drawing/2014/main" id="{A460C8F7-18E9-44BD-AD9E-F233A46F98ED}"/>
            </a:ext>
          </a:extLst>
        </xdr:cNvPr>
        <xdr:cNvSpPr txBox="1">
          <a:spLocks noChangeArrowheads="1"/>
        </xdr:cNvSpPr>
      </xdr:nvSpPr>
      <xdr:spPr bwMode="auto">
        <a:xfrm>
          <a:off x="15475857" y="5977618"/>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504825</xdr:rowOff>
    </xdr:from>
    <xdr:ext cx="95250" cy="213632"/>
    <xdr:sp macro="" textlink="">
      <xdr:nvSpPr>
        <xdr:cNvPr id="1772" name="Text Box 15">
          <a:extLst>
            <a:ext uri="{FF2B5EF4-FFF2-40B4-BE49-F238E27FC236}">
              <a16:creationId xmlns:a16="http://schemas.microsoft.com/office/drawing/2014/main" id="{900EEC4F-608A-4075-A4F9-E02DF55F846D}"/>
            </a:ext>
          </a:extLst>
        </xdr:cNvPr>
        <xdr:cNvSpPr txBox="1">
          <a:spLocks noChangeArrowheads="1"/>
        </xdr:cNvSpPr>
      </xdr:nvSpPr>
      <xdr:spPr bwMode="auto">
        <a:xfrm>
          <a:off x="3710214" y="597761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504825</xdr:rowOff>
    </xdr:from>
    <xdr:ext cx="95250" cy="444331"/>
    <xdr:sp macro="" textlink="">
      <xdr:nvSpPr>
        <xdr:cNvPr id="1773" name="Text Box 15">
          <a:extLst>
            <a:ext uri="{FF2B5EF4-FFF2-40B4-BE49-F238E27FC236}">
              <a16:creationId xmlns:a16="http://schemas.microsoft.com/office/drawing/2014/main" id="{63937A34-D090-459C-B940-78300CFF8218}"/>
            </a:ext>
          </a:extLst>
        </xdr:cNvPr>
        <xdr:cNvSpPr txBox="1">
          <a:spLocks noChangeArrowheads="1"/>
        </xdr:cNvSpPr>
      </xdr:nvSpPr>
      <xdr:spPr bwMode="auto">
        <a:xfrm>
          <a:off x="3710214" y="5977618"/>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50</xdr:row>
      <xdr:rowOff>504825</xdr:rowOff>
    </xdr:from>
    <xdr:ext cx="95250" cy="213632"/>
    <xdr:sp macro="" textlink="">
      <xdr:nvSpPr>
        <xdr:cNvPr id="1774" name="Text Box 15">
          <a:extLst>
            <a:ext uri="{FF2B5EF4-FFF2-40B4-BE49-F238E27FC236}">
              <a16:creationId xmlns:a16="http://schemas.microsoft.com/office/drawing/2014/main" id="{8F5F120B-EDC1-4682-909A-814DA67AA2DC}"/>
            </a:ext>
          </a:extLst>
        </xdr:cNvPr>
        <xdr:cNvSpPr txBox="1">
          <a:spLocks noChangeArrowheads="1"/>
        </xdr:cNvSpPr>
      </xdr:nvSpPr>
      <xdr:spPr bwMode="auto">
        <a:xfrm>
          <a:off x="6555468" y="597761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0</xdr:rowOff>
    </xdr:from>
    <xdr:ext cx="95250" cy="171450"/>
    <xdr:sp macro="" textlink="">
      <xdr:nvSpPr>
        <xdr:cNvPr id="1775" name="Text Box 16">
          <a:extLst>
            <a:ext uri="{FF2B5EF4-FFF2-40B4-BE49-F238E27FC236}">
              <a16:creationId xmlns:a16="http://schemas.microsoft.com/office/drawing/2014/main" id="{2AC10851-85C3-4C99-A821-93CFFF2DA7A9}"/>
            </a:ext>
          </a:extLst>
        </xdr:cNvPr>
        <xdr:cNvSpPr txBox="1">
          <a:spLocks noChangeArrowheads="1"/>
        </xdr:cNvSpPr>
      </xdr:nvSpPr>
      <xdr:spPr bwMode="auto">
        <a:xfrm>
          <a:off x="371021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0</xdr:rowOff>
    </xdr:from>
    <xdr:ext cx="95250" cy="171450"/>
    <xdr:sp macro="" textlink="">
      <xdr:nvSpPr>
        <xdr:cNvPr id="1776" name="Text Box 17">
          <a:extLst>
            <a:ext uri="{FF2B5EF4-FFF2-40B4-BE49-F238E27FC236}">
              <a16:creationId xmlns:a16="http://schemas.microsoft.com/office/drawing/2014/main" id="{7FB0885B-AD30-46B1-9034-995ACDA5CA78}"/>
            </a:ext>
          </a:extLst>
        </xdr:cNvPr>
        <xdr:cNvSpPr txBox="1">
          <a:spLocks noChangeArrowheads="1"/>
        </xdr:cNvSpPr>
      </xdr:nvSpPr>
      <xdr:spPr bwMode="auto">
        <a:xfrm>
          <a:off x="371021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0</xdr:rowOff>
    </xdr:from>
    <xdr:ext cx="95250" cy="171450"/>
    <xdr:sp macro="" textlink="">
      <xdr:nvSpPr>
        <xdr:cNvPr id="1777" name="Text Box 18">
          <a:extLst>
            <a:ext uri="{FF2B5EF4-FFF2-40B4-BE49-F238E27FC236}">
              <a16:creationId xmlns:a16="http://schemas.microsoft.com/office/drawing/2014/main" id="{4945904A-122C-465C-9A93-4FF691A77FAE}"/>
            </a:ext>
          </a:extLst>
        </xdr:cNvPr>
        <xdr:cNvSpPr txBox="1">
          <a:spLocks noChangeArrowheads="1"/>
        </xdr:cNvSpPr>
      </xdr:nvSpPr>
      <xdr:spPr bwMode="auto">
        <a:xfrm>
          <a:off x="371021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0</xdr:rowOff>
    </xdr:from>
    <xdr:ext cx="95250" cy="171450"/>
    <xdr:sp macro="" textlink="">
      <xdr:nvSpPr>
        <xdr:cNvPr id="1778" name="Text Box 19">
          <a:extLst>
            <a:ext uri="{FF2B5EF4-FFF2-40B4-BE49-F238E27FC236}">
              <a16:creationId xmlns:a16="http://schemas.microsoft.com/office/drawing/2014/main" id="{E2413F4D-568E-41CC-BF2F-0ABBADD1BB45}"/>
            </a:ext>
          </a:extLst>
        </xdr:cNvPr>
        <xdr:cNvSpPr txBox="1">
          <a:spLocks noChangeArrowheads="1"/>
        </xdr:cNvSpPr>
      </xdr:nvSpPr>
      <xdr:spPr bwMode="auto">
        <a:xfrm>
          <a:off x="371021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54</xdr:row>
      <xdr:rowOff>0</xdr:rowOff>
    </xdr:from>
    <xdr:ext cx="95250" cy="171450"/>
    <xdr:sp macro="" textlink="">
      <xdr:nvSpPr>
        <xdr:cNvPr id="1779" name="Text Box 16">
          <a:extLst>
            <a:ext uri="{FF2B5EF4-FFF2-40B4-BE49-F238E27FC236}">
              <a16:creationId xmlns:a16="http://schemas.microsoft.com/office/drawing/2014/main" id="{B81CDC60-77E2-45A5-80D5-96FE2F0FE7F3}"/>
            </a:ext>
          </a:extLst>
        </xdr:cNvPr>
        <xdr:cNvSpPr txBox="1">
          <a:spLocks noChangeArrowheads="1"/>
        </xdr:cNvSpPr>
      </xdr:nvSpPr>
      <xdr:spPr bwMode="auto">
        <a:xfrm>
          <a:off x="6555468"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54</xdr:row>
      <xdr:rowOff>0</xdr:rowOff>
    </xdr:from>
    <xdr:ext cx="95250" cy="171450"/>
    <xdr:sp macro="" textlink="">
      <xdr:nvSpPr>
        <xdr:cNvPr id="1780" name="Text Box 17">
          <a:extLst>
            <a:ext uri="{FF2B5EF4-FFF2-40B4-BE49-F238E27FC236}">
              <a16:creationId xmlns:a16="http://schemas.microsoft.com/office/drawing/2014/main" id="{3676D17E-D94E-4DF3-B47A-B0386A41E736}"/>
            </a:ext>
          </a:extLst>
        </xdr:cNvPr>
        <xdr:cNvSpPr txBox="1">
          <a:spLocks noChangeArrowheads="1"/>
        </xdr:cNvSpPr>
      </xdr:nvSpPr>
      <xdr:spPr bwMode="auto">
        <a:xfrm>
          <a:off x="6555468"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54</xdr:row>
      <xdr:rowOff>0</xdr:rowOff>
    </xdr:from>
    <xdr:ext cx="95250" cy="171450"/>
    <xdr:sp macro="" textlink="">
      <xdr:nvSpPr>
        <xdr:cNvPr id="1781" name="Text Box 18">
          <a:extLst>
            <a:ext uri="{FF2B5EF4-FFF2-40B4-BE49-F238E27FC236}">
              <a16:creationId xmlns:a16="http://schemas.microsoft.com/office/drawing/2014/main" id="{D134CB9F-5AD5-49E1-A7EC-447E3027162A}"/>
            </a:ext>
          </a:extLst>
        </xdr:cNvPr>
        <xdr:cNvSpPr txBox="1">
          <a:spLocks noChangeArrowheads="1"/>
        </xdr:cNvSpPr>
      </xdr:nvSpPr>
      <xdr:spPr bwMode="auto">
        <a:xfrm>
          <a:off x="6555468"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54</xdr:row>
      <xdr:rowOff>0</xdr:rowOff>
    </xdr:from>
    <xdr:ext cx="95250" cy="171450"/>
    <xdr:sp macro="" textlink="">
      <xdr:nvSpPr>
        <xdr:cNvPr id="1782" name="Text Box 19">
          <a:extLst>
            <a:ext uri="{FF2B5EF4-FFF2-40B4-BE49-F238E27FC236}">
              <a16:creationId xmlns:a16="http://schemas.microsoft.com/office/drawing/2014/main" id="{7C07FAD0-1340-498E-9587-063AE2068482}"/>
            </a:ext>
          </a:extLst>
        </xdr:cNvPr>
        <xdr:cNvSpPr txBox="1">
          <a:spLocks noChangeArrowheads="1"/>
        </xdr:cNvSpPr>
      </xdr:nvSpPr>
      <xdr:spPr bwMode="auto">
        <a:xfrm>
          <a:off x="6555468"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54</xdr:row>
      <xdr:rowOff>0</xdr:rowOff>
    </xdr:from>
    <xdr:ext cx="95250" cy="171450"/>
    <xdr:sp macro="" textlink="">
      <xdr:nvSpPr>
        <xdr:cNvPr id="1783" name="Text Box 16">
          <a:extLst>
            <a:ext uri="{FF2B5EF4-FFF2-40B4-BE49-F238E27FC236}">
              <a16:creationId xmlns:a16="http://schemas.microsoft.com/office/drawing/2014/main" id="{F9B9FD25-14BC-4AB6-970E-EAA65B1CC04A}"/>
            </a:ext>
          </a:extLst>
        </xdr:cNvPr>
        <xdr:cNvSpPr txBox="1">
          <a:spLocks noChangeArrowheads="1"/>
        </xdr:cNvSpPr>
      </xdr:nvSpPr>
      <xdr:spPr bwMode="auto">
        <a:xfrm>
          <a:off x="15475857"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54</xdr:row>
      <xdr:rowOff>0</xdr:rowOff>
    </xdr:from>
    <xdr:ext cx="95250" cy="171450"/>
    <xdr:sp macro="" textlink="">
      <xdr:nvSpPr>
        <xdr:cNvPr id="1784" name="Text Box 17">
          <a:extLst>
            <a:ext uri="{FF2B5EF4-FFF2-40B4-BE49-F238E27FC236}">
              <a16:creationId xmlns:a16="http://schemas.microsoft.com/office/drawing/2014/main" id="{E966EB9A-237C-4C8E-B356-BDDF79C0D996}"/>
            </a:ext>
          </a:extLst>
        </xdr:cNvPr>
        <xdr:cNvSpPr txBox="1">
          <a:spLocks noChangeArrowheads="1"/>
        </xdr:cNvSpPr>
      </xdr:nvSpPr>
      <xdr:spPr bwMode="auto">
        <a:xfrm>
          <a:off x="15475857"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54</xdr:row>
      <xdr:rowOff>0</xdr:rowOff>
    </xdr:from>
    <xdr:ext cx="95250" cy="171450"/>
    <xdr:sp macro="" textlink="">
      <xdr:nvSpPr>
        <xdr:cNvPr id="1785" name="Text Box 18">
          <a:extLst>
            <a:ext uri="{FF2B5EF4-FFF2-40B4-BE49-F238E27FC236}">
              <a16:creationId xmlns:a16="http://schemas.microsoft.com/office/drawing/2014/main" id="{DFEC5651-9CBB-425B-B363-4D4E4C759758}"/>
            </a:ext>
          </a:extLst>
        </xdr:cNvPr>
        <xdr:cNvSpPr txBox="1">
          <a:spLocks noChangeArrowheads="1"/>
        </xdr:cNvSpPr>
      </xdr:nvSpPr>
      <xdr:spPr bwMode="auto">
        <a:xfrm>
          <a:off x="15475857"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54</xdr:row>
      <xdr:rowOff>0</xdr:rowOff>
    </xdr:from>
    <xdr:ext cx="95250" cy="171450"/>
    <xdr:sp macro="" textlink="">
      <xdr:nvSpPr>
        <xdr:cNvPr id="1786" name="Text Box 19">
          <a:extLst>
            <a:ext uri="{FF2B5EF4-FFF2-40B4-BE49-F238E27FC236}">
              <a16:creationId xmlns:a16="http://schemas.microsoft.com/office/drawing/2014/main" id="{657EE1E4-D877-4623-BA4D-FF7CA569C444}"/>
            </a:ext>
          </a:extLst>
        </xdr:cNvPr>
        <xdr:cNvSpPr txBox="1">
          <a:spLocks noChangeArrowheads="1"/>
        </xdr:cNvSpPr>
      </xdr:nvSpPr>
      <xdr:spPr bwMode="auto">
        <a:xfrm>
          <a:off x="15475857"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0</xdr:rowOff>
    </xdr:from>
    <xdr:ext cx="95250" cy="171450"/>
    <xdr:sp macro="" textlink="">
      <xdr:nvSpPr>
        <xdr:cNvPr id="1787" name="Text Box 16">
          <a:extLst>
            <a:ext uri="{FF2B5EF4-FFF2-40B4-BE49-F238E27FC236}">
              <a16:creationId xmlns:a16="http://schemas.microsoft.com/office/drawing/2014/main" id="{57F5891F-21AF-4870-8019-700280CF27BA}"/>
            </a:ext>
          </a:extLst>
        </xdr:cNvPr>
        <xdr:cNvSpPr txBox="1">
          <a:spLocks noChangeArrowheads="1"/>
        </xdr:cNvSpPr>
      </xdr:nvSpPr>
      <xdr:spPr bwMode="auto">
        <a:xfrm>
          <a:off x="371021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0</xdr:rowOff>
    </xdr:from>
    <xdr:ext cx="95250" cy="171450"/>
    <xdr:sp macro="" textlink="">
      <xdr:nvSpPr>
        <xdr:cNvPr id="1788" name="Text Box 17">
          <a:extLst>
            <a:ext uri="{FF2B5EF4-FFF2-40B4-BE49-F238E27FC236}">
              <a16:creationId xmlns:a16="http://schemas.microsoft.com/office/drawing/2014/main" id="{167D32B3-4508-406A-BA1E-D6AD1705B215}"/>
            </a:ext>
          </a:extLst>
        </xdr:cNvPr>
        <xdr:cNvSpPr txBox="1">
          <a:spLocks noChangeArrowheads="1"/>
        </xdr:cNvSpPr>
      </xdr:nvSpPr>
      <xdr:spPr bwMode="auto">
        <a:xfrm>
          <a:off x="371021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0</xdr:rowOff>
    </xdr:from>
    <xdr:ext cx="95250" cy="171450"/>
    <xdr:sp macro="" textlink="">
      <xdr:nvSpPr>
        <xdr:cNvPr id="1789" name="Text Box 18">
          <a:extLst>
            <a:ext uri="{FF2B5EF4-FFF2-40B4-BE49-F238E27FC236}">
              <a16:creationId xmlns:a16="http://schemas.microsoft.com/office/drawing/2014/main" id="{EE797F35-214F-47AC-A409-111FE7E98C97}"/>
            </a:ext>
          </a:extLst>
        </xdr:cNvPr>
        <xdr:cNvSpPr txBox="1">
          <a:spLocks noChangeArrowheads="1"/>
        </xdr:cNvSpPr>
      </xdr:nvSpPr>
      <xdr:spPr bwMode="auto">
        <a:xfrm>
          <a:off x="371021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0</xdr:rowOff>
    </xdr:from>
    <xdr:ext cx="95250" cy="171450"/>
    <xdr:sp macro="" textlink="">
      <xdr:nvSpPr>
        <xdr:cNvPr id="1790" name="Text Box 19">
          <a:extLst>
            <a:ext uri="{FF2B5EF4-FFF2-40B4-BE49-F238E27FC236}">
              <a16:creationId xmlns:a16="http://schemas.microsoft.com/office/drawing/2014/main" id="{C083B76A-A834-425A-BEEF-003F4B17FEFE}"/>
            </a:ext>
          </a:extLst>
        </xdr:cNvPr>
        <xdr:cNvSpPr txBox="1">
          <a:spLocks noChangeArrowheads="1"/>
        </xdr:cNvSpPr>
      </xdr:nvSpPr>
      <xdr:spPr bwMode="auto">
        <a:xfrm>
          <a:off x="371021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54</xdr:row>
      <xdr:rowOff>0</xdr:rowOff>
    </xdr:from>
    <xdr:ext cx="95250" cy="171450"/>
    <xdr:sp macro="" textlink="">
      <xdr:nvSpPr>
        <xdr:cNvPr id="1791" name="Text Box 16">
          <a:extLst>
            <a:ext uri="{FF2B5EF4-FFF2-40B4-BE49-F238E27FC236}">
              <a16:creationId xmlns:a16="http://schemas.microsoft.com/office/drawing/2014/main" id="{B2361EB2-54D7-42C6-8272-03EACFD30829}"/>
            </a:ext>
          </a:extLst>
        </xdr:cNvPr>
        <xdr:cNvSpPr txBox="1">
          <a:spLocks noChangeArrowheads="1"/>
        </xdr:cNvSpPr>
      </xdr:nvSpPr>
      <xdr:spPr bwMode="auto">
        <a:xfrm>
          <a:off x="6555468"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54</xdr:row>
      <xdr:rowOff>0</xdr:rowOff>
    </xdr:from>
    <xdr:ext cx="95250" cy="171450"/>
    <xdr:sp macro="" textlink="">
      <xdr:nvSpPr>
        <xdr:cNvPr id="1792" name="Text Box 17">
          <a:extLst>
            <a:ext uri="{FF2B5EF4-FFF2-40B4-BE49-F238E27FC236}">
              <a16:creationId xmlns:a16="http://schemas.microsoft.com/office/drawing/2014/main" id="{332128F7-FECA-4640-8827-08B28C993332}"/>
            </a:ext>
          </a:extLst>
        </xdr:cNvPr>
        <xdr:cNvSpPr txBox="1">
          <a:spLocks noChangeArrowheads="1"/>
        </xdr:cNvSpPr>
      </xdr:nvSpPr>
      <xdr:spPr bwMode="auto">
        <a:xfrm>
          <a:off x="6555468"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54</xdr:row>
      <xdr:rowOff>0</xdr:rowOff>
    </xdr:from>
    <xdr:ext cx="95250" cy="171450"/>
    <xdr:sp macro="" textlink="">
      <xdr:nvSpPr>
        <xdr:cNvPr id="1793" name="Text Box 18">
          <a:extLst>
            <a:ext uri="{FF2B5EF4-FFF2-40B4-BE49-F238E27FC236}">
              <a16:creationId xmlns:a16="http://schemas.microsoft.com/office/drawing/2014/main" id="{2B411607-FBC5-4B06-AA39-D9AA550D9970}"/>
            </a:ext>
          </a:extLst>
        </xdr:cNvPr>
        <xdr:cNvSpPr txBox="1">
          <a:spLocks noChangeArrowheads="1"/>
        </xdr:cNvSpPr>
      </xdr:nvSpPr>
      <xdr:spPr bwMode="auto">
        <a:xfrm>
          <a:off x="6555468"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54</xdr:row>
      <xdr:rowOff>0</xdr:rowOff>
    </xdr:from>
    <xdr:ext cx="95250" cy="171450"/>
    <xdr:sp macro="" textlink="">
      <xdr:nvSpPr>
        <xdr:cNvPr id="1794" name="Text Box 16">
          <a:extLst>
            <a:ext uri="{FF2B5EF4-FFF2-40B4-BE49-F238E27FC236}">
              <a16:creationId xmlns:a16="http://schemas.microsoft.com/office/drawing/2014/main" id="{3DDE8A26-4018-48C5-9F34-0B07CC93FE6A}"/>
            </a:ext>
          </a:extLst>
        </xdr:cNvPr>
        <xdr:cNvSpPr txBox="1">
          <a:spLocks noChangeArrowheads="1"/>
        </xdr:cNvSpPr>
      </xdr:nvSpPr>
      <xdr:spPr bwMode="auto">
        <a:xfrm>
          <a:off x="939845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54</xdr:row>
      <xdr:rowOff>0</xdr:rowOff>
    </xdr:from>
    <xdr:ext cx="95250" cy="171450"/>
    <xdr:sp macro="" textlink="">
      <xdr:nvSpPr>
        <xdr:cNvPr id="1795" name="Text Box 17">
          <a:extLst>
            <a:ext uri="{FF2B5EF4-FFF2-40B4-BE49-F238E27FC236}">
              <a16:creationId xmlns:a16="http://schemas.microsoft.com/office/drawing/2014/main" id="{0011D77E-8496-4500-8FB4-354292136E59}"/>
            </a:ext>
          </a:extLst>
        </xdr:cNvPr>
        <xdr:cNvSpPr txBox="1">
          <a:spLocks noChangeArrowheads="1"/>
        </xdr:cNvSpPr>
      </xdr:nvSpPr>
      <xdr:spPr bwMode="auto">
        <a:xfrm>
          <a:off x="939845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54</xdr:row>
      <xdr:rowOff>0</xdr:rowOff>
    </xdr:from>
    <xdr:ext cx="95250" cy="171450"/>
    <xdr:sp macro="" textlink="">
      <xdr:nvSpPr>
        <xdr:cNvPr id="1796" name="Text Box 18">
          <a:extLst>
            <a:ext uri="{FF2B5EF4-FFF2-40B4-BE49-F238E27FC236}">
              <a16:creationId xmlns:a16="http://schemas.microsoft.com/office/drawing/2014/main" id="{AA706CFB-9AC8-400F-8AF4-267CD40CAF02}"/>
            </a:ext>
          </a:extLst>
        </xdr:cNvPr>
        <xdr:cNvSpPr txBox="1">
          <a:spLocks noChangeArrowheads="1"/>
        </xdr:cNvSpPr>
      </xdr:nvSpPr>
      <xdr:spPr bwMode="auto">
        <a:xfrm>
          <a:off x="939845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54</xdr:row>
      <xdr:rowOff>0</xdr:rowOff>
    </xdr:from>
    <xdr:ext cx="95250" cy="171450"/>
    <xdr:sp macro="" textlink="">
      <xdr:nvSpPr>
        <xdr:cNvPr id="1797" name="Text Box 19">
          <a:extLst>
            <a:ext uri="{FF2B5EF4-FFF2-40B4-BE49-F238E27FC236}">
              <a16:creationId xmlns:a16="http://schemas.microsoft.com/office/drawing/2014/main" id="{84C2C6E8-6A0D-470B-82C0-D8730FDC1020}"/>
            </a:ext>
          </a:extLst>
        </xdr:cNvPr>
        <xdr:cNvSpPr txBox="1">
          <a:spLocks noChangeArrowheads="1"/>
        </xdr:cNvSpPr>
      </xdr:nvSpPr>
      <xdr:spPr bwMode="auto">
        <a:xfrm>
          <a:off x="939845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54</xdr:row>
      <xdr:rowOff>0</xdr:rowOff>
    </xdr:from>
    <xdr:ext cx="95250" cy="171450"/>
    <xdr:sp macro="" textlink="">
      <xdr:nvSpPr>
        <xdr:cNvPr id="1798" name="Text Box 16">
          <a:extLst>
            <a:ext uri="{FF2B5EF4-FFF2-40B4-BE49-F238E27FC236}">
              <a16:creationId xmlns:a16="http://schemas.microsoft.com/office/drawing/2014/main" id="{25803644-534A-4188-804A-7350B4C2B97C}"/>
            </a:ext>
          </a:extLst>
        </xdr:cNvPr>
        <xdr:cNvSpPr txBox="1">
          <a:spLocks noChangeArrowheads="1"/>
        </xdr:cNvSpPr>
      </xdr:nvSpPr>
      <xdr:spPr bwMode="auto">
        <a:xfrm>
          <a:off x="939845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54</xdr:row>
      <xdr:rowOff>0</xdr:rowOff>
    </xdr:from>
    <xdr:ext cx="95250" cy="171450"/>
    <xdr:sp macro="" textlink="">
      <xdr:nvSpPr>
        <xdr:cNvPr id="1799" name="Text Box 17">
          <a:extLst>
            <a:ext uri="{FF2B5EF4-FFF2-40B4-BE49-F238E27FC236}">
              <a16:creationId xmlns:a16="http://schemas.microsoft.com/office/drawing/2014/main" id="{B9E79326-00D1-47A5-B763-0402B72DF44E}"/>
            </a:ext>
          </a:extLst>
        </xdr:cNvPr>
        <xdr:cNvSpPr txBox="1">
          <a:spLocks noChangeArrowheads="1"/>
        </xdr:cNvSpPr>
      </xdr:nvSpPr>
      <xdr:spPr bwMode="auto">
        <a:xfrm>
          <a:off x="939845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54</xdr:row>
      <xdr:rowOff>0</xdr:rowOff>
    </xdr:from>
    <xdr:ext cx="95250" cy="171450"/>
    <xdr:sp macro="" textlink="">
      <xdr:nvSpPr>
        <xdr:cNvPr id="1800" name="Text Box 18">
          <a:extLst>
            <a:ext uri="{FF2B5EF4-FFF2-40B4-BE49-F238E27FC236}">
              <a16:creationId xmlns:a16="http://schemas.microsoft.com/office/drawing/2014/main" id="{CCA9A088-CC6F-463E-BCA1-3C11862CA636}"/>
            </a:ext>
          </a:extLst>
        </xdr:cNvPr>
        <xdr:cNvSpPr txBox="1">
          <a:spLocks noChangeArrowheads="1"/>
        </xdr:cNvSpPr>
      </xdr:nvSpPr>
      <xdr:spPr bwMode="auto">
        <a:xfrm>
          <a:off x="939845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54</xdr:row>
      <xdr:rowOff>0</xdr:rowOff>
    </xdr:from>
    <xdr:ext cx="95250" cy="171450"/>
    <xdr:sp macro="" textlink="">
      <xdr:nvSpPr>
        <xdr:cNvPr id="1801" name="Text Box 19">
          <a:extLst>
            <a:ext uri="{FF2B5EF4-FFF2-40B4-BE49-F238E27FC236}">
              <a16:creationId xmlns:a16="http://schemas.microsoft.com/office/drawing/2014/main" id="{982DD3D3-ADF9-4F9C-A7C9-6B8F1CB71D33}"/>
            </a:ext>
          </a:extLst>
        </xdr:cNvPr>
        <xdr:cNvSpPr txBox="1">
          <a:spLocks noChangeArrowheads="1"/>
        </xdr:cNvSpPr>
      </xdr:nvSpPr>
      <xdr:spPr bwMode="auto">
        <a:xfrm>
          <a:off x="939845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58</xdr:row>
      <xdr:rowOff>0</xdr:rowOff>
    </xdr:from>
    <xdr:ext cx="95250" cy="171450"/>
    <xdr:sp macro="" textlink="">
      <xdr:nvSpPr>
        <xdr:cNvPr id="1802" name="Text Box 16">
          <a:extLst>
            <a:ext uri="{FF2B5EF4-FFF2-40B4-BE49-F238E27FC236}">
              <a16:creationId xmlns:a16="http://schemas.microsoft.com/office/drawing/2014/main" id="{AC016489-2D81-472F-9DEF-338FB4177E08}"/>
            </a:ext>
          </a:extLst>
        </xdr:cNvPr>
        <xdr:cNvSpPr txBox="1">
          <a:spLocks noChangeArrowheads="1"/>
        </xdr:cNvSpPr>
      </xdr:nvSpPr>
      <xdr:spPr bwMode="auto">
        <a:xfrm>
          <a:off x="371021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58</xdr:row>
      <xdr:rowOff>0</xdr:rowOff>
    </xdr:from>
    <xdr:ext cx="95250" cy="171450"/>
    <xdr:sp macro="" textlink="">
      <xdr:nvSpPr>
        <xdr:cNvPr id="1803" name="Text Box 17">
          <a:extLst>
            <a:ext uri="{FF2B5EF4-FFF2-40B4-BE49-F238E27FC236}">
              <a16:creationId xmlns:a16="http://schemas.microsoft.com/office/drawing/2014/main" id="{F3D20E3F-E5E3-4842-9463-4EDC8B46F09E}"/>
            </a:ext>
          </a:extLst>
        </xdr:cNvPr>
        <xdr:cNvSpPr txBox="1">
          <a:spLocks noChangeArrowheads="1"/>
        </xdr:cNvSpPr>
      </xdr:nvSpPr>
      <xdr:spPr bwMode="auto">
        <a:xfrm>
          <a:off x="371021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58</xdr:row>
      <xdr:rowOff>0</xdr:rowOff>
    </xdr:from>
    <xdr:ext cx="95250" cy="171450"/>
    <xdr:sp macro="" textlink="">
      <xdr:nvSpPr>
        <xdr:cNvPr id="1804" name="Text Box 18">
          <a:extLst>
            <a:ext uri="{FF2B5EF4-FFF2-40B4-BE49-F238E27FC236}">
              <a16:creationId xmlns:a16="http://schemas.microsoft.com/office/drawing/2014/main" id="{B710DD33-3BEC-4EE5-A3A7-D0287690125D}"/>
            </a:ext>
          </a:extLst>
        </xdr:cNvPr>
        <xdr:cNvSpPr txBox="1">
          <a:spLocks noChangeArrowheads="1"/>
        </xdr:cNvSpPr>
      </xdr:nvSpPr>
      <xdr:spPr bwMode="auto">
        <a:xfrm>
          <a:off x="371021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58</xdr:row>
      <xdr:rowOff>0</xdr:rowOff>
    </xdr:from>
    <xdr:ext cx="95250" cy="171450"/>
    <xdr:sp macro="" textlink="">
      <xdr:nvSpPr>
        <xdr:cNvPr id="1805" name="Text Box 19">
          <a:extLst>
            <a:ext uri="{FF2B5EF4-FFF2-40B4-BE49-F238E27FC236}">
              <a16:creationId xmlns:a16="http://schemas.microsoft.com/office/drawing/2014/main" id="{A6016362-F9B5-43E8-A6FD-8387E6986EBC}"/>
            </a:ext>
          </a:extLst>
        </xdr:cNvPr>
        <xdr:cNvSpPr txBox="1">
          <a:spLocks noChangeArrowheads="1"/>
        </xdr:cNvSpPr>
      </xdr:nvSpPr>
      <xdr:spPr bwMode="auto">
        <a:xfrm>
          <a:off x="371021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58</xdr:row>
      <xdr:rowOff>504825</xdr:rowOff>
    </xdr:from>
    <xdr:ext cx="95250" cy="461691"/>
    <xdr:sp macro="" textlink="">
      <xdr:nvSpPr>
        <xdr:cNvPr id="1806" name="Text Box 15">
          <a:extLst>
            <a:ext uri="{FF2B5EF4-FFF2-40B4-BE49-F238E27FC236}">
              <a16:creationId xmlns:a16="http://schemas.microsoft.com/office/drawing/2014/main" id="{A1D3DDA1-EAF2-46F7-8F20-B6AC3F8D78DE}"/>
            </a:ext>
          </a:extLst>
        </xdr:cNvPr>
        <xdr:cNvSpPr txBox="1">
          <a:spLocks noChangeArrowheads="1"/>
        </xdr:cNvSpPr>
      </xdr:nvSpPr>
      <xdr:spPr bwMode="auto">
        <a:xfrm>
          <a:off x="3710214" y="3800475"/>
          <a:ext cx="95250" cy="4616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58</xdr:row>
      <xdr:rowOff>0</xdr:rowOff>
    </xdr:from>
    <xdr:ext cx="95250" cy="171450"/>
    <xdr:sp macro="" textlink="">
      <xdr:nvSpPr>
        <xdr:cNvPr id="1807" name="Text Box 16">
          <a:extLst>
            <a:ext uri="{FF2B5EF4-FFF2-40B4-BE49-F238E27FC236}">
              <a16:creationId xmlns:a16="http://schemas.microsoft.com/office/drawing/2014/main" id="{C1AF6918-327F-44FF-B42F-D7BC7A36D358}"/>
            </a:ext>
          </a:extLst>
        </xdr:cNvPr>
        <xdr:cNvSpPr txBox="1">
          <a:spLocks noChangeArrowheads="1"/>
        </xdr:cNvSpPr>
      </xdr:nvSpPr>
      <xdr:spPr bwMode="auto">
        <a:xfrm>
          <a:off x="6555468"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58</xdr:row>
      <xdr:rowOff>0</xdr:rowOff>
    </xdr:from>
    <xdr:ext cx="95250" cy="171450"/>
    <xdr:sp macro="" textlink="">
      <xdr:nvSpPr>
        <xdr:cNvPr id="1808" name="Text Box 17">
          <a:extLst>
            <a:ext uri="{FF2B5EF4-FFF2-40B4-BE49-F238E27FC236}">
              <a16:creationId xmlns:a16="http://schemas.microsoft.com/office/drawing/2014/main" id="{46497D61-8A5C-420C-90F6-DDF3AE44C83F}"/>
            </a:ext>
          </a:extLst>
        </xdr:cNvPr>
        <xdr:cNvSpPr txBox="1">
          <a:spLocks noChangeArrowheads="1"/>
        </xdr:cNvSpPr>
      </xdr:nvSpPr>
      <xdr:spPr bwMode="auto">
        <a:xfrm>
          <a:off x="6555468"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58</xdr:row>
      <xdr:rowOff>0</xdr:rowOff>
    </xdr:from>
    <xdr:ext cx="95250" cy="171450"/>
    <xdr:sp macro="" textlink="">
      <xdr:nvSpPr>
        <xdr:cNvPr id="1809" name="Text Box 18">
          <a:extLst>
            <a:ext uri="{FF2B5EF4-FFF2-40B4-BE49-F238E27FC236}">
              <a16:creationId xmlns:a16="http://schemas.microsoft.com/office/drawing/2014/main" id="{C3E67EF4-7EF5-4FE7-8851-291433E92723}"/>
            </a:ext>
          </a:extLst>
        </xdr:cNvPr>
        <xdr:cNvSpPr txBox="1">
          <a:spLocks noChangeArrowheads="1"/>
        </xdr:cNvSpPr>
      </xdr:nvSpPr>
      <xdr:spPr bwMode="auto">
        <a:xfrm>
          <a:off x="6555468"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58</xdr:row>
      <xdr:rowOff>0</xdr:rowOff>
    </xdr:from>
    <xdr:ext cx="95250" cy="171450"/>
    <xdr:sp macro="" textlink="">
      <xdr:nvSpPr>
        <xdr:cNvPr id="1810" name="Text Box 19">
          <a:extLst>
            <a:ext uri="{FF2B5EF4-FFF2-40B4-BE49-F238E27FC236}">
              <a16:creationId xmlns:a16="http://schemas.microsoft.com/office/drawing/2014/main" id="{820374F2-B059-4C6A-AF54-E0A934A785F3}"/>
            </a:ext>
          </a:extLst>
        </xdr:cNvPr>
        <xdr:cNvSpPr txBox="1">
          <a:spLocks noChangeArrowheads="1"/>
        </xdr:cNvSpPr>
      </xdr:nvSpPr>
      <xdr:spPr bwMode="auto">
        <a:xfrm>
          <a:off x="6555468"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58</xdr:row>
      <xdr:rowOff>504825</xdr:rowOff>
    </xdr:from>
    <xdr:ext cx="95250" cy="442269"/>
    <xdr:sp macro="" textlink="">
      <xdr:nvSpPr>
        <xdr:cNvPr id="1811" name="Text Box 15">
          <a:extLst>
            <a:ext uri="{FF2B5EF4-FFF2-40B4-BE49-F238E27FC236}">
              <a16:creationId xmlns:a16="http://schemas.microsoft.com/office/drawing/2014/main" id="{BB67BB8D-19A9-4DBB-8D90-E930B8D23F26}"/>
            </a:ext>
          </a:extLst>
        </xdr:cNvPr>
        <xdr:cNvSpPr txBox="1">
          <a:spLocks noChangeArrowheads="1"/>
        </xdr:cNvSpPr>
      </xdr:nvSpPr>
      <xdr:spPr bwMode="auto">
        <a:xfrm>
          <a:off x="6555468" y="3800475"/>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58</xdr:row>
      <xdr:rowOff>0</xdr:rowOff>
    </xdr:from>
    <xdr:ext cx="95250" cy="171450"/>
    <xdr:sp macro="" textlink="">
      <xdr:nvSpPr>
        <xdr:cNvPr id="1812" name="Text Box 16">
          <a:extLst>
            <a:ext uri="{FF2B5EF4-FFF2-40B4-BE49-F238E27FC236}">
              <a16:creationId xmlns:a16="http://schemas.microsoft.com/office/drawing/2014/main" id="{95584AE7-DC55-45E9-B3C5-298F9C7FA98B}"/>
            </a:ext>
          </a:extLst>
        </xdr:cNvPr>
        <xdr:cNvSpPr txBox="1">
          <a:spLocks noChangeArrowheads="1"/>
        </xdr:cNvSpPr>
      </xdr:nvSpPr>
      <xdr:spPr bwMode="auto">
        <a:xfrm>
          <a:off x="15475857"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58</xdr:row>
      <xdr:rowOff>0</xdr:rowOff>
    </xdr:from>
    <xdr:ext cx="95250" cy="171450"/>
    <xdr:sp macro="" textlink="">
      <xdr:nvSpPr>
        <xdr:cNvPr id="1813" name="Text Box 17">
          <a:extLst>
            <a:ext uri="{FF2B5EF4-FFF2-40B4-BE49-F238E27FC236}">
              <a16:creationId xmlns:a16="http://schemas.microsoft.com/office/drawing/2014/main" id="{D673AE3F-E0A4-402C-94BA-BD346A67C11B}"/>
            </a:ext>
          </a:extLst>
        </xdr:cNvPr>
        <xdr:cNvSpPr txBox="1">
          <a:spLocks noChangeArrowheads="1"/>
        </xdr:cNvSpPr>
      </xdr:nvSpPr>
      <xdr:spPr bwMode="auto">
        <a:xfrm>
          <a:off x="15475857"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58</xdr:row>
      <xdr:rowOff>0</xdr:rowOff>
    </xdr:from>
    <xdr:ext cx="95250" cy="171450"/>
    <xdr:sp macro="" textlink="">
      <xdr:nvSpPr>
        <xdr:cNvPr id="1814" name="Text Box 18">
          <a:extLst>
            <a:ext uri="{FF2B5EF4-FFF2-40B4-BE49-F238E27FC236}">
              <a16:creationId xmlns:a16="http://schemas.microsoft.com/office/drawing/2014/main" id="{26890563-3E94-416A-A3EF-71BD5777EE82}"/>
            </a:ext>
          </a:extLst>
        </xdr:cNvPr>
        <xdr:cNvSpPr txBox="1">
          <a:spLocks noChangeArrowheads="1"/>
        </xdr:cNvSpPr>
      </xdr:nvSpPr>
      <xdr:spPr bwMode="auto">
        <a:xfrm>
          <a:off x="15475857"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58</xdr:row>
      <xdr:rowOff>0</xdr:rowOff>
    </xdr:from>
    <xdr:ext cx="95250" cy="171450"/>
    <xdr:sp macro="" textlink="">
      <xdr:nvSpPr>
        <xdr:cNvPr id="1815" name="Text Box 19">
          <a:extLst>
            <a:ext uri="{FF2B5EF4-FFF2-40B4-BE49-F238E27FC236}">
              <a16:creationId xmlns:a16="http://schemas.microsoft.com/office/drawing/2014/main" id="{27884724-32FA-45A0-9B5B-9747AA2DEB3B}"/>
            </a:ext>
          </a:extLst>
        </xdr:cNvPr>
        <xdr:cNvSpPr txBox="1">
          <a:spLocks noChangeArrowheads="1"/>
        </xdr:cNvSpPr>
      </xdr:nvSpPr>
      <xdr:spPr bwMode="auto">
        <a:xfrm>
          <a:off x="15475857"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58</xdr:row>
      <xdr:rowOff>504825</xdr:rowOff>
    </xdr:from>
    <xdr:ext cx="95250" cy="442269"/>
    <xdr:sp macro="" textlink="">
      <xdr:nvSpPr>
        <xdr:cNvPr id="1816" name="Text Box 15">
          <a:extLst>
            <a:ext uri="{FF2B5EF4-FFF2-40B4-BE49-F238E27FC236}">
              <a16:creationId xmlns:a16="http://schemas.microsoft.com/office/drawing/2014/main" id="{561A9199-FB6A-4E04-8288-51CB2F2435DB}"/>
            </a:ext>
          </a:extLst>
        </xdr:cNvPr>
        <xdr:cNvSpPr txBox="1">
          <a:spLocks noChangeArrowheads="1"/>
        </xdr:cNvSpPr>
      </xdr:nvSpPr>
      <xdr:spPr bwMode="auto">
        <a:xfrm>
          <a:off x="15475857" y="3800475"/>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57</xdr:row>
      <xdr:rowOff>504825</xdr:rowOff>
    </xdr:from>
    <xdr:ext cx="95250" cy="444014"/>
    <xdr:sp macro="" textlink="">
      <xdr:nvSpPr>
        <xdr:cNvPr id="1817" name="Text Box 15">
          <a:extLst>
            <a:ext uri="{FF2B5EF4-FFF2-40B4-BE49-F238E27FC236}">
              <a16:creationId xmlns:a16="http://schemas.microsoft.com/office/drawing/2014/main" id="{C4239C8F-C19E-4C2D-A59E-810950E73E25}"/>
            </a:ext>
          </a:extLst>
        </xdr:cNvPr>
        <xdr:cNvSpPr txBox="1">
          <a:spLocks noChangeArrowheads="1"/>
        </xdr:cNvSpPr>
      </xdr:nvSpPr>
      <xdr:spPr bwMode="auto">
        <a:xfrm>
          <a:off x="3710214" y="3612696"/>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58</xdr:row>
      <xdr:rowOff>0</xdr:rowOff>
    </xdr:from>
    <xdr:ext cx="95250" cy="171450"/>
    <xdr:sp macro="" textlink="">
      <xdr:nvSpPr>
        <xdr:cNvPr id="1818" name="Text Box 16">
          <a:extLst>
            <a:ext uri="{FF2B5EF4-FFF2-40B4-BE49-F238E27FC236}">
              <a16:creationId xmlns:a16="http://schemas.microsoft.com/office/drawing/2014/main" id="{36D51386-01AD-43BD-9973-E716ECC34BB8}"/>
            </a:ext>
          </a:extLst>
        </xdr:cNvPr>
        <xdr:cNvSpPr txBox="1">
          <a:spLocks noChangeArrowheads="1"/>
        </xdr:cNvSpPr>
      </xdr:nvSpPr>
      <xdr:spPr bwMode="auto">
        <a:xfrm>
          <a:off x="371021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58</xdr:row>
      <xdr:rowOff>0</xdr:rowOff>
    </xdr:from>
    <xdr:ext cx="95250" cy="171450"/>
    <xdr:sp macro="" textlink="">
      <xdr:nvSpPr>
        <xdr:cNvPr id="1819" name="Text Box 17">
          <a:extLst>
            <a:ext uri="{FF2B5EF4-FFF2-40B4-BE49-F238E27FC236}">
              <a16:creationId xmlns:a16="http://schemas.microsoft.com/office/drawing/2014/main" id="{31A65340-3A5D-4A9C-A08C-487FB803305E}"/>
            </a:ext>
          </a:extLst>
        </xdr:cNvPr>
        <xdr:cNvSpPr txBox="1">
          <a:spLocks noChangeArrowheads="1"/>
        </xdr:cNvSpPr>
      </xdr:nvSpPr>
      <xdr:spPr bwMode="auto">
        <a:xfrm>
          <a:off x="371021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58</xdr:row>
      <xdr:rowOff>0</xdr:rowOff>
    </xdr:from>
    <xdr:ext cx="95250" cy="171450"/>
    <xdr:sp macro="" textlink="">
      <xdr:nvSpPr>
        <xdr:cNvPr id="1820" name="Text Box 18">
          <a:extLst>
            <a:ext uri="{FF2B5EF4-FFF2-40B4-BE49-F238E27FC236}">
              <a16:creationId xmlns:a16="http://schemas.microsoft.com/office/drawing/2014/main" id="{E6947545-06FA-48F3-BA91-FBBA47090D1F}"/>
            </a:ext>
          </a:extLst>
        </xdr:cNvPr>
        <xdr:cNvSpPr txBox="1">
          <a:spLocks noChangeArrowheads="1"/>
        </xdr:cNvSpPr>
      </xdr:nvSpPr>
      <xdr:spPr bwMode="auto">
        <a:xfrm>
          <a:off x="371021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58</xdr:row>
      <xdr:rowOff>0</xdr:rowOff>
    </xdr:from>
    <xdr:ext cx="95250" cy="171450"/>
    <xdr:sp macro="" textlink="">
      <xdr:nvSpPr>
        <xdr:cNvPr id="1821" name="Text Box 19">
          <a:extLst>
            <a:ext uri="{FF2B5EF4-FFF2-40B4-BE49-F238E27FC236}">
              <a16:creationId xmlns:a16="http://schemas.microsoft.com/office/drawing/2014/main" id="{0DD38593-77AB-466A-AD70-CBE04F610261}"/>
            </a:ext>
          </a:extLst>
        </xdr:cNvPr>
        <xdr:cNvSpPr txBox="1">
          <a:spLocks noChangeArrowheads="1"/>
        </xdr:cNvSpPr>
      </xdr:nvSpPr>
      <xdr:spPr bwMode="auto">
        <a:xfrm>
          <a:off x="371021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58</xdr:row>
      <xdr:rowOff>504825</xdr:rowOff>
    </xdr:from>
    <xdr:ext cx="95250" cy="213632"/>
    <xdr:sp macro="" textlink="">
      <xdr:nvSpPr>
        <xdr:cNvPr id="1822" name="Text Box 15">
          <a:extLst>
            <a:ext uri="{FF2B5EF4-FFF2-40B4-BE49-F238E27FC236}">
              <a16:creationId xmlns:a16="http://schemas.microsoft.com/office/drawing/2014/main" id="{19F52467-B6AE-4261-92F5-BD858F0E6E9D}"/>
            </a:ext>
          </a:extLst>
        </xdr:cNvPr>
        <xdr:cNvSpPr txBox="1">
          <a:spLocks noChangeArrowheads="1"/>
        </xdr:cNvSpPr>
      </xdr:nvSpPr>
      <xdr:spPr bwMode="auto">
        <a:xfrm>
          <a:off x="3710214" y="38004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58</xdr:row>
      <xdr:rowOff>504825</xdr:rowOff>
    </xdr:from>
    <xdr:ext cx="95250" cy="444331"/>
    <xdr:sp macro="" textlink="">
      <xdr:nvSpPr>
        <xdr:cNvPr id="1823" name="Text Box 15">
          <a:extLst>
            <a:ext uri="{FF2B5EF4-FFF2-40B4-BE49-F238E27FC236}">
              <a16:creationId xmlns:a16="http://schemas.microsoft.com/office/drawing/2014/main" id="{2B813F81-EDF2-43E3-B00F-CB850040D05F}"/>
            </a:ext>
          </a:extLst>
        </xdr:cNvPr>
        <xdr:cNvSpPr txBox="1">
          <a:spLocks noChangeArrowheads="1"/>
        </xdr:cNvSpPr>
      </xdr:nvSpPr>
      <xdr:spPr bwMode="auto">
        <a:xfrm>
          <a:off x="3710214" y="380047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57</xdr:row>
      <xdr:rowOff>504825</xdr:rowOff>
    </xdr:from>
    <xdr:ext cx="95250" cy="442269"/>
    <xdr:sp macro="" textlink="">
      <xdr:nvSpPr>
        <xdr:cNvPr id="1824" name="Text Box 15">
          <a:extLst>
            <a:ext uri="{FF2B5EF4-FFF2-40B4-BE49-F238E27FC236}">
              <a16:creationId xmlns:a16="http://schemas.microsoft.com/office/drawing/2014/main" id="{396BFEFC-A97E-4E0C-887A-BE718E3F3763}"/>
            </a:ext>
          </a:extLst>
        </xdr:cNvPr>
        <xdr:cNvSpPr txBox="1">
          <a:spLocks noChangeArrowheads="1"/>
        </xdr:cNvSpPr>
      </xdr:nvSpPr>
      <xdr:spPr bwMode="auto">
        <a:xfrm>
          <a:off x="6555468" y="3612696"/>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58</xdr:row>
      <xdr:rowOff>0</xdr:rowOff>
    </xdr:from>
    <xdr:ext cx="95250" cy="171450"/>
    <xdr:sp macro="" textlink="">
      <xdr:nvSpPr>
        <xdr:cNvPr id="1825" name="Text Box 16">
          <a:extLst>
            <a:ext uri="{FF2B5EF4-FFF2-40B4-BE49-F238E27FC236}">
              <a16:creationId xmlns:a16="http://schemas.microsoft.com/office/drawing/2014/main" id="{E41E7483-6D61-44F3-9BB7-0187D679F055}"/>
            </a:ext>
          </a:extLst>
        </xdr:cNvPr>
        <xdr:cNvSpPr txBox="1">
          <a:spLocks noChangeArrowheads="1"/>
        </xdr:cNvSpPr>
      </xdr:nvSpPr>
      <xdr:spPr bwMode="auto">
        <a:xfrm>
          <a:off x="6555468"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58</xdr:row>
      <xdr:rowOff>0</xdr:rowOff>
    </xdr:from>
    <xdr:ext cx="95250" cy="171450"/>
    <xdr:sp macro="" textlink="">
      <xdr:nvSpPr>
        <xdr:cNvPr id="1826" name="Text Box 17">
          <a:extLst>
            <a:ext uri="{FF2B5EF4-FFF2-40B4-BE49-F238E27FC236}">
              <a16:creationId xmlns:a16="http://schemas.microsoft.com/office/drawing/2014/main" id="{F816B010-81EE-400A-9168-0055C1B8D65F}"/>
            </a:ext>
          </a:extLst>
        </xdr:cNvPr>
        <xdr:cNvSpPr txBox="1">
          <a:spLocks noChangeArrowheads="1"/>
        </xdr:cNvSpPr>
      </xdr:nvSpPr>
      <xdr:spPr bwMode="auto">
        <a:xfrm>
          <a:off x="6555468"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58</xdr:row>
      <xdr:rowOff>0</xdr:rowOff>
    </xdr:from>
    <xdr:ext cx="95250" cy="171450"/>
    <xdr:sp macro="" textlink="">
      <xdr:nvSpPr>
        <xdr:cNvPr id="1827" name="Text Box 18">
          <a:extLst>
            <a:ext uri="{FF2B5EF4-FFF2-40B4-BE49-F238E27FC236}">
              <a16:creationId xmlns:a16="http://schemas.microsoft.com/office/drawing/2014/main" id="{2EDEA3EC-B002-49FA-AA97-E8144C0DE5CD}"/>
            </a:ext>
          </a:extLst>
        </xdr:cNvPr>
        <xdr:cNvSpPr txBox="1">
          <a:spLocks noChangeArrowheads="1"/>
        </xdr:cNvSpPr>
      </xdr:nvSpPr>
      <xdr:spPr bwMode="auto">
        <a:xfrm>
          <a:off x="6555468"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58</xdr:row>
      <xdr:rowOff>504825</xdr:rowOff>
    </xdr:from>
    <xdr:ext cx="95250" cy="213632"/>
    <xdr:sp macro="" textlink="">
      <xdr:nvSpPr>
        <xdr:cNvPr id="1828" name="Text Box 15">
          <a:extLst>
            <a:ext uri="{FF2B5EF4-FFF2-40B4-BE49-F238E27FC236}">
              <a16:creationId xmlns:a16="http://schemas.microsoft.com/office/drawing/2014/main" id="{5C677724-4C4D-442A-BDE7-3D52E144D3A4}"/>
            </a:ext>
          </a:extLst>
        </xdr:cNvPr>
        <xdr:cNvSpPr txBox="1">
          <a:spLocks noChangeArrowheads="1"/>
        </xdr:cNvSpPr>
      </xdr:nvSpPr>
      <xdr:spPr bwMode="auto">
        <a:xfrm>
          <a:off x="6555468" y="38004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58</xdr:row>
      <xdr:rowOff>0</xdr:rowOff>
    </xdr:from>
    <xdr:ext cx="95250" cy="171450"/>
    <xdr:sp macro="" textlink="">
      <xdr:nvSpPr>
        <xdr:cNvPr id="1829" name="Text Box 16">
          <a:extLst>
            <a:ext uri="{FF2B5EF4-FFF2-40B4-BE49-F238E27FC236}">
              <a16:creationId xmlns:a16="http://schemas.microsoft.com/office/drawing/2014/main" id="{5617E29F-0171-4EC6-8624-2C9BF0CCE5F9}"/>
            </a:ext>
          </a:extLst>
        </xdr:cNvPr>
        <xdr:cNvSpPr txBox="1">
          <a:spLocks noChangeArrowheads="1"/>
        </xdr:cNvSpPr>
      </xdr:nvSpPr>
      <xdr:spPr bwMode="auto">
        <a:xfrm>
          <a:off x="939845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58</xdr:row>
      <xdr:rowOff>0</xdr:rowOff>
    </xdr:from>
    <xdr:ext cx="95250" cy="171450"/>
    <xdr:sp macro="" textlink="">
      <xdr:nvSpPr>
        <xdr:cNvPr id="1830" name="Text Box 17">
          <a:extLst>
            <a:ext uri="{FF2B5EF4-FFF2-40B4-BE49-F238E27FC236}">
              <a16:creationId xmlns:a16="http://schemas.microsoft.com/office/drawing/2014/main" id="{30AC6176-8D3C-4993-91FA-7F674B4F5D58}"/>
            </a:ext>
          </a:extLst>
        </xdr:cNvPr>
        <xdr:cNvSpPr txBox="1">
          <a:spLocks noChangeArrowheads="1"/>
        </xdr:cNvSpPr>
      </xdr:nvSpPr>
      <xdr:spPr bwMode="auto">
        <a:xfrm>
          <a:off x="939845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58</xdr:row>
      <xdr:rowOff>0</xdr:rowOff>
    </xdr:from>
    <xdr:ext cx="95250" cy="171450"/>
    <xdr:sp macro="" textlink="">
      <xdr:nvSpPr>
        <xdr:cNvPr id="1831" name="Text Box 18">
          <a:extLst>
            <a:ext uri="{FF2B5EF4-FFF2-40B4-BE49-F238E27FC236}">
              <a16:creationId xmlns:a16="http://schemas.microsoft.com/office/drawing/2014/main" id="{F282A092-0D5C-434F-AB9A-D0F6A5AE422B}"/>
            </a:ext>
          </a:extLst>
        </xdr:cNvPr>
        <xdr:cNvSpPr txBox="1">
          <a:spLocks noChangeArrowheads="1"/>
        </xdr:cNvSpPr>
      </xdr:nvSpPr>
      <xdr:spPr bwMode="auto">
        <a:xfrm>
          <a:off x="939845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58</xdr:row>
      <xdr:rowOff>0</xdr:rowOff>
    </xdr:from>
    <xdr:ext cx="95250" cy="171450"/>
    <xdr:sp macro="" textlink="">
      <xdr:nvSpPr>
        <xdr:cNvPr id="1832" name="Text Box 19">
          <a:extLst>
            <a:ext uri="{FF2B5EF4-FFF2-40B4-BE49-F238E27FC236}">
              <a16:creationId xmlns:a16="http://schemas.microsoft.com/office/drawing/2014/main" id="{26C34814-E968-4C0D-A59A-52C315E5B288}"/>
            </a:ext>
          </a:extLst>
        </xdr:cNvPr>
        <xdr:cNvSpPr txBox="1">
          <a:spLocks noChangeArrowheads="1"/>
        </xdr:cNvSpPr>
      </xdr:nvSpPr>
      <xdr:spPr bwMode="auto">
        <a:xfrm>
          <a:off x="939845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58</xdr:row>
      <xdr:rowOff>0</xdr:rowOff>
    </xdr:from>
    <xdr:ext cx="95250" cy="171450"/>
    <xdr:sp macro="" textlink="">
      <xdr:nvSpPr>
        <xdr:cNvPr id="1833" name="Text Box 16">
          <a:extLst>
            <a:ext uri="{FF2B5EF4-FFF2-40B4-BE49-F238E27FC236}">
              <a16:creationId xmlns:a16="http://schemas.microsoft.com/office/drawing/2014/main" id="{1CA347AC-77C1-41D6-8DE2-7467050F8C2F}"/>
            </a:ext>
          </a:extLst>
        </xdr:cNvPr>
        <xdr:cNvSpPr txBox="1">
          <a:spLocks noChangeArrowheads="1"/>
        </xdr:cNvSpPr>
      </xdr:nvSpPr>
      <xdr:spPr bwMode="auto">
        <a:xfrm>
          <a:off x="939845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58</xdr:row>
      <xdr:rowOff>0</xdr:rowOff>
    </xdr:from>
    <xdr:ext cx="95250" cy="171450"/>
    <xdr:sp macro="" textlink="">
      <xdr:nvSpPr>
        <xdr:cNvPr id="1834" name="Text Box 17">
          <a:extLst>
            <a:ext uri="{FF2B5EF4-FFF2-40B4-BE49-F238E27FC236}">
              <a16:creationId xmlns:a16="http://schemas.microsoft.com/office/drawing/2014/main" id="{2EF2D593-AEAD-4D49-BDB4-B020ED93EB9F}"/>
            </a:ext>
          </a:extLst>
        </xdr:cNvPr>
        <xdr:cNvSpPr txBox="1">
          <a:spLocks noChangeArrowheads="1"/>
        </xdr:cNvSpPr>
      </xdr:nvSpPr>
      <xdr:spPr bwMode="auto">
        <a:xfrm>
          <a:off x="939845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58</xdr:row>
      <xdr:rowOff>0</xdr:rowOff>
    </xdr:from>
    <xdr:ext cx="95250" cy="171450"/>
    <xdr:sp macro="" textlink="">
      <xdr:nvSpPr>
        <xdr:cNvPr id="1835" name="Text Box 18">
          <a:extLst>
            <a:ext uri="{FF2B5EF4-FFF2-40B4-BE49-F238E27FC236}">
              <a16:creationId xmlns:a16="http://schemas.microsoft.com/office/drawing/2014/main" id="{257632A9-0AD6-486D-8EC2-38CF44763872}"/>
            </a:ext>
          </a:extLst>
        </xdr:cNvPr>
        <xdr:cNvSpPr txBox="1">
          <a:spLocks noChangeArrowheads="1"/>
        </xdr:cNvSpPr>
      </xdr:nvSpPr>
      <xdr:spPr bwMode="auto">
        <a:xfrm>
          <a:off x="939845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58</xdr:row>
      <xdr:rowOff>0</xdr:rowOff>
    </xdr:from>
    <xdr:ext cx="95250" cy="171450"/>
    <xdr:sp macro="" textlink="">
      <xdr:nvSpPr>
        <xdr:cNvPr id="1836" name="Text Box 19">
          <a:extLst>
            <a:ext uri="{FF2B5EF4-FFF2-40B4-BE49-F238E27FC236}">
              <a16:creationId xmlns:a16="http://schemas.microsoft.com/office/drawing/2014/main" id="{21A28007-17EB-4731-8B4F-CE4714C418CD}"/>
            </a:ext>
          </a:extLst>
        </xdr:cNvPr>
        <xdr:cNvSpPr txBox="1">
          <a:spLocks noChangeArrowheads="1"/>
        </xdr:cNvSpPr>
      </xdr:nvSpPr>
      <xdr:spPr bwMode="auto">
        <a:xfrm>
          <a:off x="939845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0</xdr:rowOff>
    </xdr:from>
    <xdr:ext cx="95250" cy="171450"/>
    <xdr:sp macro="" textlink="">
      <xdr:nvSpPr>
        <xdr:cNvPr id="1837" name="Text Box 16">
          <a:extLst>
            <a:ext uri="{FF2B5EF4-FFF2-40B4-BE49-F238E27FC236}">
              <a16:creationId xmlns:a16="http://schemas.microsoft.com/office/drawing/2014/main" id="{625A870C-2A4E-42E8-9062-64A15058E691}"/>
            </a:ext>
          </a:extLst>
        </xdr:cNvPr>
        <xdr:cNvSpPr txBox="1">
          <a:spLocks noChangeArrowheads="1"/>
        </xdr:cNvSpPr>
      </xdr:nvSpPr>
      <xdr:spPr bwMode="auto">
        <a:xfrm>
          <a:off x="371021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0</xdr:rowOff>
    </xdr:from>
    <xdr:ext cx="95250" cy="171450"/>
    <xdr:sp macro="" textlink="">
      <xdr:nvSpPr>
        <xdr:cNvPr id="1838" name="Text Box 17">
          <a:extLst>
            <a:ext uri="{FF2B5EF4-FFF2-40B4-BE49-F238E27FC236}">
              <a16:creationId xmlns:a16="http://schemas.microsoft.com/office/drawing/2014/main" id="{819B1D2E-FFEB-4AA2-8756-20C0659CA30A}"/>
            </a:ext>
          </a:extLst>
        </xdr:cNvPr>
        <xdr:cNvSpPr txBox="1">
          <a:spLocks noChangeArrowheads="1"/>
        </xdr:cNvSpPr>
      </xdr:nvSpPr>
      <xdr:spPr bwMode="auto">
        <a:xfrm>
          <a:off x="371021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0</xdr:rowOff>
    </xdr:from>
    <xdr:ext cx="95250" cy="171450"/>
    <xdr:sp macro="" textlink="">
      <xdr:nvSpPr>
        <xdr:cNvPr id="1839" name="Text Box 18">
          <a:extLst>
            <a:ext uri="{FF2B5EF4-FFF2-40B4-BE49-F238E27FC236}">
              <a16:creationId xmlns:a16="http://schemas.microsoft.com/office/drawing/2014/main" id="{1184BCA5-7F77-49F6-8C7A-DF8B1D7EAE44}"/>
            </a:ext>
          </a:extLst>
        </xdr:cNvPr>
        <xdr:cNvSpPr txBox="1">
          <a:spLocks noChangeArrowheads="1"/>
        </xdr:cNvSpPr>
      </xdr:nvSpPr>
      <xdr:spPr bwMode="auto">
        <a:xfrm>
          <a:off x="371021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0</xdr:rowOff>
    </xdr:from>
    <xdr:ext cx="95250" cy="171450"/>
    <xdr:sp macro="" textlink="">
      <xdr:nvSpPr>
        <xdr:cNvPr id="1840" name="Text Box 19">
          <a:extLst>
            <a:ext uri="{FF2B5EF4-FFF2-40B4-BE49-F238E27FC236}">
              <a16:creationId xmlns:a16="http://schemas.microsoft.com/office/drawing/2014/main" id="{7CD7E2A4-65C2-4E7A-A76A-8FC5D4523C7F}"/>
            </a:ext>
          </a:extLst>
        </xdr:cNvPr>
        <xdr:cNvSpPr txBox="1">
          <a:spLocks noChangeArrowheads="1"/>
        </xdr:cNvSpPr>
      </xdr:nvSpPr>
      <xdr:spPr bwMode="auto">
        <a:xfrm>
          <a:off x="371021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62</xdr:row>
      <xdr:rowOff>0</xdr:rowOff>
    </xdr:from>
    <xdr:ext cx="95250" cy="171450"/>
    <xdr:sp macro="" textlink="">
      <xdr:nvSpPr>
        <xdr:cNvPr id="1841" name="Text Box 16">
          <a:extLst>
            <a:ext uri="{FF2B5EF4-FFF2-40B4-BE49-F238E27FC236}">
              <a16:creationId xmlns:a16="http://schemas.microsoft.com/office/drawing/2014/main" id="{D0A0D499-0EFD-4261-BB03-B04F5BD7AA46}"/>
            </a:ext>
          </a:extLst>
        </xdr:cNvPr>
        <xdr:cNvSpPr txBox="1">
          <a:spLocks noChangeArrowheads="1"/>
        </xdr:cNvSpPr>
      </xdr:nvSpPr>
      <xdr:spPr bwMode="auto">
        <a:xfrm>
          <a:off x="6555468"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62</xdr:row>
      <xdr:rowOff>0</xdr:rowOff>
    </xdr:from>
    <xdr:ext cx="95250" cy="171450"/>
    <xdr:sp macro="" textlink="">
      <xdr:nvSpPr>
        <xdr:cNvPr id="1842" name="Text Box 17">
          <a:extLst>
            <a:ext uri="{FF2B5EF4-FFF2-40B4-BE49-F238E27FC236}">
              <a16:creationId xmlns:a16="http://schemas.microsoft.com/office/drawing/2014/main" id="{EA471C9F-2671-42D0-9708-BD8473EA3139}"/>
            </a:ext>
          </a:extLst>
        </xdr:cNvPr>
        <xdr:cNvSpPr txBox="1">
          <a:spLocks noChangeArrowheads="1"/>
        </xdr:cNvSpPr>
      </xdr:nvSpPr>
      <xdr:spPr bwMode="auto">
        <a:xfrm>
          <a:off x="6555468"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62</xdr:row>
      <xdr:rowOff>0</xdr:rowOff>
    </xdr:from>
    <xdr:ext cx="95250" cy="171450"/>
    <xdr:sp macro="" textlink="">
      <xdr:nvSpPr>
        <xdr:cNvPr id="1843" name="Text Box 18">
          <a:extLst>
            <a:ext uri="{FF2B5EF4-FFF2-40B4-BE49-F238E27FC236}">
              <a16:creationId xmlns:a16="http://schemas.microsoft.com/office/drawing/2014/main" id="{8D8D4D0A-2C19-4F68-99D9-7996622283CF}"/>
            </a:ext>
          </a:extLst>
        </xdr:cNvPr>
        <xdr:cNvSpPr txBox="1">
          <a:spLocks noChangeArrowheads="1"/>
        </xdr:cNvSpPr>
      </xdr:nvSpPr>
      <xdr:spPr bwMode="auto">
        <a:xfrm>
          <a:off x="6555468"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62</xdr:row>
      <xdr:rowOff>0</xdr:rowOff>
    </xdr:from>
    <xdr:ext cx="95250" cy="171450"/>
    <xdr:sp macro="" textlink="">
      <xdr:nvSpPr>
        <xdr:cNvPr id="1844" name="Text Box 19">
          <a:extLst>
            <a:ext uri="{FF2B5EF4-FFF2-40B4-BE49-F238E27FC236}">
              <a16:creationId xmlns:a16="http://schemas.microsoft.com/office/drawing/2014/main" id="{58B55499-5B87-40BA-A969-9D246C978E7A}"/>
            </a:ext>
          </a:extLst>
        </xdr:cNvPr>
        <xdr:cNvSpPr txBox="1">
          <a:spLocks noChangeArrowheads="1"/>
        </xdr:cNvSpPr>
      </xdr:nvSpPr>
      <xdr:spPr bwMode="auto">
        <a:xfrm>
          <a:off x="6555468"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62</xdr:row>
      <xdr:rowOff>0</xdr:rowOff>
    </xdr:from>
    <xdr:ext cx="95250" cy="171450"/>
    <xdr:sp macro="" textlink="">
      <xdr:nvSpPr>
        <xdr:cNvPr id="1845" name="Text Box 16">
          <a:extLst>
            <a:ext uri="{FF2B5EF4-FFF2-40B4-BE49-F238E27FC236}">
              <a16:creationId xmlns:a16="http://schemas.microsoft.com/office/drawing/2014/main" id="{03250D8A-5B09-4615-81EC-6B9138FF6ECE}"/>
            </a:ext>
          </a:extLst>
        </xdr:cNvPr>
        <xdr:cNvSpPr txBox="1">
          <a:spLocks noChangeArrowheads="1"/>
        </xdr:cNvSpPr>
      </xdr:nvSpPr>
      <xdr:spPr bwMode="auto">
        <a:xfrm>
          <a:off x="15475857"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62</xdr:row>
      <xdr:rowOff>0</xdr:rowOff>
    </xdr:from>
    <xdr:ext cx="95250" cy="171450"/>
    <xdr:sp macro="" textlink="">
      <xdr:nvSpPr>
        <xdr:cNvPr id="1846" name="Text Box 17">
          <a:extLst>
            <a:ext uri="{FF2B5EF4-FFF2-40B4-BE49-F238E27FC236}">
              <a16:creationId xmlns:a16="http://schemas.microsoft.com/office/drawing/2014/main" id="{36C54DE8-A67A-4033-9369-B7966B3FCFB4}"/>
            </a:ext>
          </a:extLst>
        </xdr:cNvPr>
        <xdr:cNvSpPr txBox="1">
          <a:spLocks noChangeArrowheads="1"/>
        </xdr:cNvSpPr>
      </xdr:nvSpPr>
      <xdr:spPr bwMode="auto">
        <a:xfrm>
          <a:off x="15475857"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62</xdr:row>
      <xdr:rowOff>0</xdr:rowOff>
    </xdr:from>
    <xdr:ext cx="95250" cy="171450"/>
    <xdr:sp macro="" textlink="">
      <xdr:nvSpPr>
        <xdr:cNvPr id="1847" name="Text Box 18">
          <a:extLst>
            <a:ext uri="{FF2B5EF4-FFF2-40B4-BE49-F238E27FC236}">
              <a16:creationId xmlns:a16="http://schemas.microsoft.com/office/drawing/2014/main" id="{F23F1E24-67B9-4FF9-B1CD-B288FA3B6BE5}"/>
            </a:ext>
          </a:extLst>
        </xdr:cNvPr>
        <xdr:cNvSpPr txBox="1">
          <a:spLocks noChangeArrowheads="1"/>
        </xdr:cNvSpPr>
      </xdr:nvSpPr>
      <xdr:spPr bwMode="auto">
        <a:xfrm>
          <a:off x="15475857"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62</xdr:row>
      <xdr:rowOff>0</xdr:rowOff>
    </xdr:from>
    <xdr:ext cx="95250" cy="171450"/>
    <xdr:sp macro="" textlink="">
      <xdr:nvSpPr>
        <xdr:cNvPr id="1848" name="Text Box 19">
          <a:extLst>
            <a:ext uri="{FF2B5EF4-FFF2-40B4-BE49-F238E27FC236}">
              <a16:creationId xmlns:a16="http://schemas.microsoft.com/office/drawing/2014/main" id="{DDC36C39-4A97-4F28-B099-5364C9D1C299}"/>
            </a:ext>
          </a:extLst>
        </xdr:cNvPr>
        <xdr:cNvSpPr txBox="1">
          <a:spLocks noChangeArrowheads="1"/>
        </xdr:cNvSpPr>
      </xdr:nvSpPr>
      <xdr:spPr bwMode="auto">
        <a:xfrm>
          <a:off x="15475857"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61</xdr:row>
      <xdr:rowOff>504825</xdr:rowOff>
    </xdr:from>
    <xdr:ext cx="95250" cy="444014"/>
    <xdr:sp macro="" textlink="">
      <xdr:nvSpPr>
        <xdr:cNvPr id="1849" name="Text Box 15">
          <a:extLst>
            <a:ext uri="{FF2B5EF4-FFF2-40B4-BE49-F238E27FC236}">
              <a16:creationId xmlns:a16="http://schemas.microsoft.com/office/drawing/2014/main" id="{0387410B-1776-45CE-B189-BDE22E60B243}"/>
            </a:ext>
          </a:extLst>
        </xdr:cNvPr>
        <xdr:cNvSpPr txBox="1">
          <a:spLocks noChangeArrowheads="1"/>
        </xdr:cNvSpPr>
      </xdr:nvSpPr>
      <xdr:spPr bwMode="auto">
        <a:xfrm>
          <a:off x="3710214" y="4156982"/>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0</xdr:rowOff>
    </xdr:from>
    <xdr:ext cx="95250" cy="171450"/>
    <xdr:sp macro="" textlink="">
      <xdr:nvSpPr>
        <xdr:cNvPr id="1850" name="Text Box 16">
          <a:extLst>
            <a:ext uri="{FF2B5EF4-FFF2-40B4-BE49-F238E27FC236}">
              <a16:creationId xmlns:a16="http://schemas.microsoft.com/office/drawing/2014/main" id="{E9CFBF40-AA0A-427C-B829-1289B554E917}"/>
            </a:ext>
          </a:extLst>
        </xdr:cNvPr>
        <xdr:cNvSpPr txBox="1">
          <a:spLocks noChangeArrowheads="1"/>
        </xdr:cNvSpPr>
      </xdr:nvSpPr>
      <xdr:spPr bwMode="auto">
        <a:xfrm>
          <a:off x="371021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0</xdr:rowOff>
    </xdr:from>
    <xdr:ext cx="95250" cy="171450"/>
    <xdr:sp macro="" textlink="">
      <xdr:nvSpPr>
        <xdr:cNvPr id="1851" name="Text Box 17">
          <a:extLst>
            <a:ext uri="{FF2B5EF4-FFF2-40B4-BE49-F238E27FC236}">
              <a16:creationId xmlns:a16="http://schemas.microsoft.com/office/drawing/2014/main" id="{EEFA962F-88B2-4A49-AF6B-515196B94A82}"/>
            </a:ext>
          </a:extLst>
        </xdr:cNvPr>
        <xdr:cNvSpPr txBox="1">
          <a:spLocks noChangeArrowheads="1"/>
        </xdr:cNvSpPr>
      </xdr:nvSpPr>
      <xdr:spPr bwMode="auto">
        <a:xfrm>
          <a:off x="371021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0</xdr:rowOff>
    </xdr:from>
    <xdr:ext cx="95250" cy="171450"/>
    <xdr:sp macro="" textlink="">
      <xdr:nvSpPr>
        <xdr:cNvPr id="1852" name="Text Box 18">
          <a:extLst>
            <a:ext uri="{FF2B5EF4-FFF2-40B4-BE49-F238E27FC236}">
              <a16:creationId xmlns:a16="http://schemas.microsoft.com/office/drawing/2014/main" id="{7CA07C70-023F-4997-978C-FD927BC08CFB}"/>
            </a:ext>
          </a:extLst>
        </xdr:cNvPr>
        <xdr:cNvSpPr txBox="1">
          <a:spLocks noChangeArrowheads="1"/>
        </xdr:cNvSpPr>
      </xdr:nvSpPr>
      <xdr:spPr bwMode="auto">
        <a:xfrm>
          <a:off x="371021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0</xdr:rowOff>
    </xdr:from>
    <xdr:ext cx="95250" cy="171450"/>
    <xdr:sp macro="" textlink="">
      <xdr:nvSpPr>
        <xdr:cNvPr id="1853" name="Text Box 19">
          <a:extLst>
            <a:ext uri="{FF2B5EF4-FFF2-40B4-BE49-F238E27FC236}">
              <a16:creationId xmlns:a16="http://schemas.microsoft.com/office/drawing/2014/main" id="{17E031E2-4FD9-4761-9BEC-6292C3B8DC11}"/>
            </a:ext>
          </a:extLst>
        </xdr:cNvPr>
        <xdr:cNvSpPr txBox="1">
          <a:spLocks noChangeArrowheads="1"/>
        </xdr:cNvSpPr>
      </xdr:nvSpPr>
      <xdr:spPr bwMode="auto">
        <a:xfrm>
          <a:off x="371021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61</xdr:row>
      <xdr:rowOff>504825</xdr:rowOff>
    </xdr:from>
    <xdr:ext cx="95250" cy="442269"/>
    <xdr:sp macro="" textlink="">
      <xdr:nvSpPr>
        <xdr:cNvPr id="1854" name="Text Box 15">
          <a:extLst>
            <a:ext uri="{FF2B5EF4-FFF2-40B4-BE49-F238E27FC236}">
              <a16:creationId xmlns:a16="http://schemas.microsoft.com/office/drawing/2014/main" id="{29CD5C22-3C11-4BDC-8581-02C3209DC1E4}"/>
            </a:ext>
          </a:extLst>
        </xdr:cNvPr>
        <xdr:cNvSpPr txBox="1">
          <a:spLocks noChangeArrowheads="1"/>
        </xdr:cNvSpPr>
      </xdr:nvSpPr>
      <xdr:spPr bwMode="auto">
        <a:xfrm>
          <a:off x="6555468" y="4156982"/>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62</xdr:row>
      <xdr:rowOff>0</xdr:rowOff>
    </xdr:from>
    <xdr:ext cx="95250" cy="171450"/>
    <xdr:sp macro="" textlink="">
      <xdr:nvSpPr>
        <xdr:cNvPr id="1855" name="Text Box 16">
          <a:extLst>
            <a:ext uri="{FF2B5EF4-FFF2-40B4-BE49-F238E27FC236}">
              <a16:creationId xmlns:a16="http://schemas.microsoft.com/office/drawing/2014/main" id="{C2F4018C-B285-474B-A632-DBC382ED2897}"/>
            </a:ext>
          </a:extLst>
        </xdr:cNvPr>
        <xdr:cNvSpPr txBox="1">
          <a:spLocks noChangeArrowheads="1"/>
        </xdr:cNvSpPr>
      </xdr:nvSpPr>
      <xdr:spPr bwMode="auto">
        <a:xfrm>
          <a:off x="6555468"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62</xdr:row>
      <xdr:rowOff>0</xdr:rowOff>
    </xdr:from>
    <xdr:ext cx="95250" cy="171450"/>
    <xdr:sp macro="" textlink="">
      <xdr:nvSpPr>
        <xdr:cNvPr id="1856" name="Text Box 17">
          <a:extLst>
            <a:ext uri="{FF2B5EF4-FFF2-40B4-BE49-F238E27FC236}">
              <a16:creationId xmlns:a16="http://schemas.microsoft.com/office/drawing/2014/main" id="{7D3C0022-0A23-492B-8842-653D41699786}"/>
            </a:ext>
          </a:extLst>
        </xdr:cNvPr>
        <xdr:cNvSpPr txBox="1">
          <a:spLocks noChangeArrowheads="1"/>
        </xdr:cNvSpPr>
      </xdr:nvSpPr>
      <xdr:spPr bwMode="auto">
        <a:xfrm>
          <a:off x="6555468"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62</xdr:row>
      <xdr:rowOff>0</xdr:rowOff>
    </xdr:from>
    <xdr:ext cx="95250" cy="171450"/>
    <xdr:sp macro="" textlink="">
      <xdr:nvSpPr>
        <xdr:cNvPr id="1857" name="Text Box 18">
          <a:extLst>
            <a:ext uri="{FF2B5EF4-FFF2-40B4-BE49-F238E27FC236}">
              <a16:creationId xmlns:a16="http://schemas.microsoft.com/office/drawing/2014/main" id="{B1B4CBED-A57E-4391-8CD9-CF518AD5F7C7}"/>
            </a:ext>
          </a:extLst>
        </xdr:cNvPr>
        <xdr:cNvSpPr txBox="1">
          <a:spLocks noChangeArrowheads="1"/>
        </xdr:cNvSpPr>
      </xdr:nvSpPr>
      <xdr:spPr bwMode="auto">
        <a:xfrm>
          <a:off x="6555468"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62</xdr:row>
      <xdr:rowOff>0</xdr:rowOff>
    </xdr:from>
    <xdr:ext cx="95250" cy="171450"/>
    <xdr:sp macro="" textlink="">
      <xdr:nvSpPr>
        <xdr:cNvPr id="1858" name="Text Box 16">
          <a:extLst>
            <a:ext uri="{FF2B5EF4-FFF2-40B4-BE49-F238E27FC236}">
              <a16:creationId xmlns:a16="http://schemas.microsoft.com/office/drawing/2014/main" id="{75E0240A-9540-40A3-9C10-6A39026388A6}"/>
            </a:ext>
          </a:extLst>
        </xdr:cNvPr>
        <xdr:cNvSpPr txBox="1">
          <a:spLocks noChangeArrowheads="1"/>
        </xdr:cNvSpPr>
      </xdr:nvSpPr>
      <xdr:spPr bwMode="auto">
        <a:xfrm>
          <a:off x="939845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62</xdr:row>
      <xdr:rowOff>0</xdr:rowOff>
    </xdr:from>
    <xdr:ext cx="95250" cy="171450"/>
    <xdr:sp macro="" textlink="">
      <xdr:nvSpPr>
        <xdr:cNvPr id="1859" name="Text Box 17">
          <a:extLst>
            <a:ext uri="{FF2B5EF4-FFF2-40B4-BE49-F238E27FC236}">
              <a16:creationId xmlns:a16="http://schemas.microsoft.com/office/drawing/2014/main" id="{B1ACE4E5-B682-4B65-BD8F-14FCDE5EF5C0}"/>
            </a:ext>
          </a:extLst>
        </xdr:cNvPr>
        <xdr:cNvSpPr txBox="1">
          <a:spLocks noChangeArrowheads="1"/>
        </xdr:cNvSpPr>
      </xdr:nvSpPr>
      <xdr:spPr bwMode="auto">
        <a:xfrm>
          <a:off x="939845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62</xdr:row>
      <xdr:rowOff>0</xdr:rowOff>
    </xdr:from>
    <xdr:ext cx="95250" cy="171450"/>
    <xdr:sp macro="" textlink="">
      <xdr:nvSpPr>
        <xdr:cNvPr id="1860" name="Text Box 18">
          <a:extLst>
            <a:ext uri="{FF2B5EF4-FFF2-40B4-BE49-F238E27FC236}">
              <a16:creationId xmlns:a16="http://schemas.microsoft.com/office/drawing/2014/main" id="{A16113D2-0626-4C31-8087-9B3A01715621}"/>
            </a:ext>
          </a:extLst>
        </xdr:cNvPr>
        <xdr:cNvSpPr txBox="1">
          <a:spLocks noChangeArrowheads="1"/>
        </xdr:cNvSpPr>
      </xdr:nvSpPr>
      <xdr:spPr bwMode="auto">
        <a:xfrm>
          <a:off x="939845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62</xdr:row>
      <xdr:rowOff>0</xdr:rowOff>
    </xdr:from>
    <xdr:ext cx="95250" cy="171450"/>
    <xdr:sp macro="" textlink="">
      <xdr:nvSpPr>
        <xdr:cNvPr id="1861" name="Text Box 19">
          <a:extLst>
            <a:ext uri="{FF2B5EF4-FFF2-40B4-BE49-F238E27FC236}">
              <a16:creationId xmlns:a16="http://schemas.microsoft.com/office/drawing/2014/main" id="{79B9E6C9-F4D1-4474-BE99-2F88BAEFB47A}"/>
            </a:ext>
          </a:extLst>
        </xdr:cNvPr>
        <xdr:cNvSpPr txBox="1">
          <a:spLocks noChangeArrowheads="1"/>
        </xdr:cNvSpPr>
      </xdr:nvSpPr>
      <xdr:spPr bwMode="auto">
        <a:xfrm>
          <a:off x="939845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62</xdr:row>
      <xdr:rowOff>0</xdr:rowOff>
    </xdr:from>
    <xdr:ext cx="95250" cy="171450"/>
    <xdr:sp macro="" textlink="">
      <xdr:nvSpPr>
        <xdr:cNvPr id="1862" name="Text Box 16">
          <a:extLst>
            <a:ext uri="{FF2B5EF4-FFF2-40B4-BE49-F238E27FC236}">
              <a16:creationId xmlns:a16="http://schemas.microsoft.com/office/drawing/2014/main" id="{5382D9EB-2274-4A1E-9E2B-C1DA5E5C5145}"/>
            </a:ext>
          </a:extLst>
        </xdr:cNvPr>
        <xdr:cNvSpPr txBox="1">
          <a:spLocks noChangeArrowheads="1"/>
        </xdr:cNvSpPr>
      </xdr:nvSpPr>
      <xdr:spPr bwMode="auto">
        <a:xfrm>
          <a:off x="939845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62</xdr:row>
      <xdr:rowOff>0</xdr:rowOff>
    </xdr:from>
    <xdr:ext cx="95250" cy="171450"/>
    <xdr:sp macro="" textlink="">
      <xdr:nvSpPr>
        <xdr:cNvPr id="1863" name="Text Box 17">
          <a:extLst>
            <a:ext uri="{FF2B5EF4-FFF2-40B4-BE49-F238E27FC236}">
              <a16:creationId xmlns:a16="http://schemas.microsoft.com/office/drawing/2014/main" id="{58063064-5179-4C8E-BEE8-ACD4C81AC74F}"/>
            </a:ext>
          </a:extLst>
        </xdr:cNvPr>
        <xdr:cNvSpPr txBox="1">
          <a:spLocks noChangeArrowheads="1"/>
        </xdr:cNvSpPr>
      </xdr:nvSpPr>
      <xdr:spPr bwMode="auto">
        <a:xfrm>
          <a:off x="939845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62</xdr:row>
      <xdr:rowOff>0</xdr:rowOff>
    </xdr:from>
    <xdr:ext cx="95250" cy="171450"/>
    <xdr:sp macro="" textlink="">
      <xdr:nvSpPr>
        <xdr:cNvPr id="1864" name="Text Box 18">
          <a:extLst>
            <a:ext uri="{FF2B5EF4-FFF2-40B4-BE49-F238E27FC236}">
              <a16:creationId xmlns:a16="http://schemas.microsoft.com/office/drawing/2014/main" id="{E12E8AF1-09D1-4393-A28A-8A0B17C2381A}"/>
            </a:ext>
          </a:extLst>
        </xdr:cNvPr>
        <xdr:cNvSpPr txBox="1">
          <a:spLocks noChangeArrowheads="1"/>
        </xdr:cNvSpPr>
      </xdr:nvSpPr>
      <xdr:spPr bwMode="auto">
        <a:xfrm>
          <a:off x="939845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62</xdr:row>
      <xdr:rowOff>0</xdr:rowOff>
    </xdr:from>
    <xdr:ext cx="95250" cy="171450"/>
    <xdr:sp macro="" textlink="">
      <xdr:nvSpPr>
        <xdr:cNvPr id="1865" name="Text Box 19">
          <a:extLst>
            <a:ext uri="{FF2B5EF4-FFF2-40B4-BE49-F238E27FC236}">
              <a16:creationId xmlns:a16="http://schemas.microsoft.com/office/drawing/2014/main" id="{6798C4CC-5247-4F18-9E57-E45C161945DC}"/>
            </a:ext>
          </a:extLst>
        </xdr:cNvPr>
        <xdr:cNvSpPr txBox="1">
          <a:spLocks noChangeArrowheads="1"/>
        </xdr:cNvSpPr>
      </xdr:nvSpPr>
      <xdr:spPr bwMode="auto">
        <a:xfrm>
          <a:off x="939845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504825</xdr:rowOff>
    </xdr:from>
    <xdr:ext cx="95250" cy="448496"/>
    <xdr:sp macro="" textlink="">
      <xdr:nvSpPr>
        <xdr:cNvPr id="1866" name="Text Box 15">
          <a:extLst>
            <a:ext uri="{FF2B5EF4-FFF2-40B4-BE49-F238E27FC236}">
              <a16:creationId xmlns:a16="http://schemas.microsoft.com/office/drawing/2014/main" id="{CDF59E90-AE64-4426-BCCD-FB3527B96E7C}"/>
            </a:ext>
          </a:extLst>
        </xdr:cNvPr>
        <xdr:cNvSpPr txBox="1">
          <a:spLocks noChangeArrowheads="1"/>
        </xdr:cNvSpPr>
      </xdr:nvSpPr>
      <xdr:spPr bwMode="auto">
        <a:xfrm>
          <a:off x="3710214" y="4344761"/>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62</xdr:row>
      <xdr:rowOff>504825</xdr:rowOff>
    </xdr:from>
    <xdr:ext cx="95250" cy="442269"/>
    <xdr:sp macro="" textlink="">
      <xdr:nvSpPr>
        <xdr:cNvPr id="1867" name="Text Box 15">
          <a:extLst>
            <a:ext uri="{FF2B5EF4-FFF2-40B4-BE49-F238E27FC236}">
              <a16:creationId xmlns:a16="http://schemas.microsoft.com/office/drawing/2014/main" id="{9DF06C2B-A65D-45A6-8EB1-6CA44DB1867F}"/>
            </a:ext>
          </a:extLst>
        </xdr:cNvPr>
        <xdr:cNvSpPr txBox="1">
          <a:spLocks noChangeArrowheads="1"/>
        </xdr:cNvSpPr>
      </xdr:nvSpPr>
      <xdr:spPr bwMode="auto">
        <a:xfrm>
          <a:off x="6555468" y="434476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62</xdr:row>
      <xdr:rowOff>504825</xdr:rowOff>
    </xdr:from>
    <xdr:ext cx="95250" cy="442269"/>
    <xdr:sp macro="" textlink="">
      <xdr:nvSpPr>
        <xdr:cNvPr id="1868" name="Text Box 15">
          <a:extLst>
            <a:ext uri="{FF2B5EF4-FFF2-40B4-BE49-F238E27FC236}">
              <a16:creationId xmlns:a16="http://schemas.microsoft.com/office/drawing/2014/main" id="{38DF6D67-69A9-4727-B63E-2BD20A17E594}"/>
            </a:ext>
          </a:extLst>
        </xdr:cNvPr>
        <xdr:cNvSpPr txBox="1">
          <a:spLocks noChangeArrowheads="1"/>
        </xdr:cNvSpPr>
      </xdr:nvSpPr>
      <xdr:spPr bwMode="auto">
        <a:xfrm>
          <a:off x="15475857" y="434476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504825</xdr:rowOff>
    </xdr:from>
    <xdr:ext cx="95250" cy="213632"/>
    <xdr:sp macro="" textlink="">
      <xdr:nvSpPr>
        <xdr:cNvPr id="1869" name="Text Box 15">
          <a:extLst>
            <a:ext uri="{FF2B5EF4-FFF2-40B4-BE49-F238E27FC236}">
              <a16:creationId xmlns:a16="http://schemas.microsoft.com/office/drawing/2014/main" id="{25EDF7F4-9402-44DB-BFFB-D957B152C245}"/>
            </a:ext>
          </a:extLst>
        </xdr:cNvPr>
        <xdr:cNvSpPr txBox="1">
          <a:spLocks noChangeArrowheads="1"/>
        </xdr:cNvSpPr>
      </xdr:nvSpPr>
      <xdr:spPr bwMode="auto">
        <a:xfrm>
          <a:off x="3710214" y="434476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504825</xdr:rowOff>
    </xdr:from>
    <xdr:ext cx="95250" cy="444331"/>
    <xdr:sp macro="" textlink="">
      <xdr:nvSpPr>
        <xdr:cNvPr id="1870" name="Text Box 15">
          <a:extLst>
            <a:ext uri="{FF2B5EF4-FFF2-40B4-BE49-F238E27FC236}">
              <a16:creationId xmlns:a16="http://schemas.microsoft.com/office/drawing/2014/main" id="{CB9A1084-C443-4413-AB5A-2A5207177EAB}"/>
            </a:ext>
          </a:extLst>
        </xdr:cNvPr>
        <xdr:cNvSpPr txBox="1">
          <a:spLocks noChangeArrowheads="1"/>
        </xdr:cNvSpPr>
      </xdr:nvSpPr>
      <xdr:spPr bwMode="auto">
        <a:xfrm>
          <a:off x="3710214" y="434476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62</xdr:row>
      <xdr:rowOff>504825</xdr:rowOff>
    </xdr:from>
    <xdr:ext cx="95250" cy="213632"/>
    <xdr:sp macro="" textlink="">
      <xdr:nvSpPr>
        <xdr:cNvPr id="1871" name="Text Box 15">
          <a:extLst>
            <a:ext uri="{FF2B5EF4-FFF2-40B4-BE49-F238E27FC236}">
              <a16:creationId xmlns:a16="http://schemas.microsoft.com/office/drawing/2014/main" id="{AA61C4C6-AB6C-46DB-9759-AAE9682B1B4E}"/>
            </a:ext>
          </a:extLst>
        </xdr:cNvPr>
        <xdr:cNvSpPr txBox="1">
          <a:spLocks noChangeArrowheads="1"/>
        </xdr:cNvSpPr>
      </xdr:nvSpPr>
      <xdr:spPr bwMode="auto">
        <a:xfrm>
          <a:off x="6555468" y="434476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0</xdr:rowOff>
    </xdr:from>
    <xdr:ext cx="95250" cy="171450"/>
    <xdr:sp macro="" textlink="">
      <xdr:nvSpPr>
        <xdr:cNvPr id="1872" name="Text Box 16">
          <a:extLst>
            <a:ext uri="{FF2B5EF4-FFF2-40B4-BE49-F238E27FC236}">
              <a16:creationId xmlns:a16="http://schemas.microsoft.com/office/drawing/2014/main" id="{6582CA50-CCDB-4A1B-BC30-78CDAFB35D72}"/>
            </a:ext>
          </a:extLst>
        </xdr:cNvPr>
        <xdr:cNvSpPr txBox="1">
          <a:spLocks noChangeArrowheads="1"/>
        </xdr:cNvSpPr>
      </xdr:nvSpPr>
      <xdr:spPr bwMode="auto">
        <a:xfrm>
          <a:off x="371021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0</xdr:rowOff>
    </xdr:from>
    <xdr:ext cx="95250" cy="171450"/>
    <xdr:sp macro="" textlink="">
      <xdr:nvSpPr>
        <xdr:cNvPr id="1873" name="Text Box 17">
          <a:extLst>
            <a:ext uri="{FF2B5EF4-FFF2-40B4-BE49-F238E27FC236}">
              <a16:creationId xmlns:a16="http://schemas.microsoft.com/office/drawing/2014/main" id="{0ABF53AE-9F07-4A0F-8259-76BC61FAE286}"/>
            </a:ext>
          </a:extLst>
        </xdr:cNvPr>
        <xdr:cNvSpPr txBox="1">
          <a:spLocks noChangeArrowheads="1"/>
        </xdr:cNvSpPr>
      </xdr:nvSpPr>
      <xdr:spPr bwMode="auto">
        <a:xfrm>
          <a:off x="371021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0</xdr:rowOff>
    </xdr:from>
    <xdr:ext cx="95250" cy="171450"/>
    <xdr:sp macro="" textlink="">
      <xdr:nvSpPr>
        <xdr:cNvPr id="1874" name="Text Box 18">
          <a:extLst>
            <a:ext uri="{FF2B5EF4-FFF2-40B4-BE49-F238E27FC236}">
              <a16:creationId xmlns:a16="http://schemas.microsoft.com/office/drawing/2014/main" id="{966978D0-283C-4F72-A5B2-9398B47007DA}"/>
            </a:ext>
          </a:extLst>
        </xdr:cNvPr>
        <xdr:cNvSpPr txBox="1">
          <a:spLocks noChangeArrowheads="1"/>
        </xdr:cNvSpPr>
      </xdr:nvSpPr>
      <xdr:spPr bwMode="auto">
        <a:xfrm>
          <a:off x="371021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0</xdr:rowOff>
    </xdr:from>
    <xdr:ext cx="95250" cy="171450"/>
    <xdr:sp macro="" textlink="">
      <xdr:nvSpPr>
        <xdr:cNvPr id="1875" name="Text Box 19">
          <a:extLst>
            <a:ext uri="{FF2B5EF4-FFF2-40B4-BE49-F238E27FC236}">
              <a16:creationId xmlns:a16="http://schemas.microsoft.com/office/drawing/2014/main" id="{95EFFF15-1D42-4322-BDDD-4C055599BC19}"/>
            </a:ext>
          </a:extLst>
        </xdr:cNvPr>
        <xdr:cNvSpPr txBox="1">
          <a:spLocks noChangeArrowheads="1"/>
        </xdr:cNvSpPr>
      </xdr:nvSpPr>
      <xdr:spPr bwMode="auto">
        <a:xfrm>
          <a:off x="371021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66</xdr:row>
      <xdr:rowOff>0</xdr:rowOff>
    </xdr:from>
    <xdr:ext cx="95250" cy="171450"/>
    <xdr:sp macro="" textlink="">
      <xdr:nvSpPr>
        <xdr:cNvPr id="1876" name="Text Box 16">
          <a:extLst>
            <a:ext uri="{FF2B5EF4-FFF2-40B4-BE49-F238E27FC236}">
              <a16:creationId xmlns:a16="http://schemas.microsoft.com/office/drawing/2014/main" id="{C06A0F7A-A56A-4BDB-8B55-2D31D55F1B8D}"/>
            </a:ext>
          </a:extLst>
        </xdr:cNvPr>
        <xdr:cNvSpPr txBox="1">
          <a:spLocks noChangeArrowheads="1"/>
        </xdr:cNvSpPr>
      </xdr:nvSpPr>
      <xdr:spPr bwMode="auto">
        <a:xfrm>
          <a:off x="6555468"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66</xdr:row>
      <xdr:rowOff>0</xdr:rowOff>
    </xdr:from>
    <xdr:ext cx="95250" cy="171450"/>
    <xdr:sp macro="" textlink="">
      <xdr:nvSpPr>
        <xdr:cNvPr id="1877" name="Text Box 17">
          <a:extLst>
            <a:ext uri="{FF2B5EF4-FFF2-40B4-BE49-F238E27FC236}">
              <a16:creationId xmlns:a16="http://schemas.microsoft.com/office/drawing/2014/main" id="{296B18BB-1FA6-49CA-BB89-CDA9D4B35C54}"/>
            </a:ext>
          </a:extLst>
        </xdr:cNvPr>
        <xdr:cNvSpPr txBox="1">
          <a:spLocks noChangeArrowheads="1"/>
        </xdr:cNvSpPr>
      </xdr:nvSpPr>
      <xdr:spPr bwMode="auto">
        <a:xfrm>
          <a:off x="6555468"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66</xdr:row>
      <xdr:rowOff>0</xdr:rowOff>
    </xdr:from>
    <xdr:ext cx="95250" cy="171450"/>
    <xdr:sp macro="" textlink="">
      <xdr:nvSpPr>
        <xdr:cNvPr id="1878" name="Text Box 18">
          <a:extLst>
            <a:ext uri="{FF2B5EF4-FFF2-40B4-BE49-F238E27FC236}">
              <a16:creationId xmlns:a16="http://schemas.microsoft.com/office/drawing/2014/main" id="{9CFFB093-3A42-42A3-9528-7D5484BEE2C0}"/>
            </a:ext>
          </a:extLst>
        </xdr:cNvPr>
        <xdr:cNvSpPr txBox="1">
          <a:spLocks noChangeArrowheads="1"/>
        </xdr:cNvSpPr>
      </xdr:nvSpPr>
      <xdr:spPr bwMode="auto">
        <a:xfrm>
          <a:off x="6555468"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66</xdr:row>
      <xdr:rowOff>0</xdr:rowOff>
    </xdr:from>
    <xdr:ext cx="95250" cy="171450"/>
    <xdr:sp macro="" textlink="">
      <xdr:nvSpPr>
        <xdr:cNvPr id="1879" name="Text Box 19">
          <a:extLst>
            <a:ext uri="{FF2B5EF4-FFF2-40B4-BE49-F238E27FC236}">
              <a16:creationId xmlns:a16="http://schemas.microsoft.com/office/drawing/2014/main" id="{E20FD932-7EF3-446C-BB3A-D16E565460B5}"/>
            </a:ext>
          </a:extLst>
        </xdr:cNvPr>
        <xdr:cNvSpPr txBox="1">
          <a:spLocks noChangeArrowheads="1"/>
        </xdr:cNvSpPr>
      </xdr:nvSpPr>
      <xdr:spPr bwMode="auto">
        <a:xfrm>
          <a:off x="6555468"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66</xdr:row>
      <xdr:rowOff>0</xdr:rowOff>
    </xdr:from>
    <xdr:ext cx="95250" cy="171450"/>
    <xdr:sp macro="" textlink="">
      <xdr:nvSpPr>
        <xdr:cNvPr id="1880" name="Text Box 16">
          <a:extLst>
            <a:ext uri="{FF2B5EF4-FFF2-40B4-BE49-F238E27FC236}">
              <a16:creationId xmlns:a16="http://schemas.microsoft.com/office/drawing/2014/main" id="{5E3F01A0-B622-45EA-813F-7D07CF435596}"/>
            </a:ext>
          </a:extLst>
        </xdr:cNvPr>
        <xdr:cNvSpPr txBox="1">
          <a:spLocks noChangeArrowheads="1"/>
        </xdr:cNvSpPr>
      </xdr:nvSpPr>
      <xdr:spPr bwMode="auto">
        <a:xfrm>
          <a:off x="15475857"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66</xdr:row>
      <xdr:rowOff>0</xdr:rowOff>
    </xdr:from>
    <xdr:ext cx="95250" cy="171450"/>
    <xdr:sp macro="" textlink="">
      <xdr:nvSpPr>
        <xdr:cNvPr id="1881" name="Text Box 17">
          <a:extLst>
            <a:ext uri="{FF2B5EF4-FFF2-40B4-BE49-F238E27FC236}">
              <a16:creationId xmlns:a16="http://schemas.microsoft.com/office/drawing/2014/main" id="{EAC508B6-0F49-4577-A455-120D87753F09}"/>
            </a:ext>
          </a:extLst>
        </xdr:cNvPr>
        <xdr:cNvSpPr txBox="1">
          <a:spLocks noChangeArrowheads="1"/>
        </xdr:cNvSpPr>
      </xdr:nvSpPr>
      <xdr:spPr bwMode="auto">
        <a:xfrm>
          <a:off x="15475857"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66</xdr:row>
      <xdr:rowOff>0</xdr:rowOff>
    </xdr:from>
    <xdr:ext cx="95250" cy="171450"/>
    <xdr:sp macro="" textlink="">
      <xdr:nvSpPr>
        <xdr:cNvPr id="1882" name="Text Box 18">
          <a:extLst>
            <a:ext uri="{FF2B5EF4-FFF2-40B4-BE49-F238E27FC236}">
              <a16:creationId xmlns:a16="http://schemas.microsoft.com/office/drawing/2014/main" id="{07924C26-72E8-4157-9C5B-D32DCC2B4376}"/>
            </a:ext>
          </a:extLst>
        </xdr:cNvPr>
        <xdr:cNvSpPr txBox="1">
          <a:spLocks noChangeArrowheads="1"/>
        </xdr:cNvSpPr>
      </xdr:nvSpPr>
      <xdr:spPr bwMode="auto">
        <a:xfrm>
          <a:off x="15475857"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66</xdr:row>
      <xdr:rowOff>0</xdr:rowOff>
    </xdr:from>
    <xdr:ext cx="95250" cy="171450"/>
    <xdr:sp macro="" textlink="">
      <xdr:nvSpPr>
        <xdr:cNvPr id="1883" name="Text Box 19">
          <a:extLst>
            <a:ext uri="{FF2B5EF4-FFF2-40B4-BE49-F238E27FC236}">
              <a16:creationId xmlns:a16="http://schemas.microsoft.com/office/drawing/2014/main" id="{76B2AAD9-EC2F-4836-BEEB-3E8FBF784E4E}"/>
            </a:ext>
          </a:extLst>
        </xdr:cNvPr>
        <xdr:cNvSpPr txBox="1">
          <a:spLocks noChangeArrowheads="1"/>
        </xdr:cNvSpPr>
      </xdr:nvSpPr>
      <xdr:spPr bwMode="auto">
        <a:xfrm>
          <a:off x="15475857"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65</xdr:row>
      <xdr:rowOff>504825</xdr:rowOff>
    </xdr:from>
    <xdr:ext cx="95250" cy="444014"/>
    <xdr:sp macro="" textlink="">
      <xdr:nvSpPr>
        <xdr:cNvPr id="1884" name="Text Box 15">
          <a:extLst>
            <a:ext uri="{FF2B5EF4-FFF2-40B4-BE49-F238E27FC236}">
              <a16:creationId xmlns:a16="http://schemas.microsoft.com/office/drawing/2014/main" id="{AC99B156-5523-4F27-9752-1EE9134ECCE7}"/>
            </a:ext>
          </a:extLst>
        </xdr:cNvPr>
        <xdr:cNvSpPr txBox="1">
          <a:spLocks noChangeArrowheads="1"/>
        </xdr:cNvSpPr>
      </xdr:nvSpPr>
      <xdr:spPr bwMode="auto">
        <a:xfrm>
          <a:off x="3710214" y="4701268"/>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0</xdr:rowOff>
    </xdr:from>
    <xdr:ext cx="95250" cy="171450"/>
    <xdr:sp macro="" textlink="">
      <xdr:nvSpPr>
        <xdr:cNvPr id="1885" name="Text Box 16">
          <a:extLst>
            <a:ext uri="{FF2B5EF4-FFF2-40B4-BE49-F238E27FC236}">
              <a16:creationId xmlns:a16="http://schemas.microsoft.com/office/drawing/2014/main" id="{77D98DB6-129F-4016-B28A-9D741FFA1837}"/>
            </a:ext>
          </a:extLst>
        </xdr:cNvPr>
        <xdr:cNvSpPr txBox="1">
          <a:spLocks noChangeArrowheads="1"/>
        </xdr:cNvSpPr>
      </xdr:nvSpPr>
      <xdr:spPr bwMode="auto">
        <a:xfrm>
          <a:off x="371021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0</xdr:rowOff>
    </xdr:from>
    <xdr:ext cx="95250" cy="171450"/>
    <xdr:sp macro="" textlink="">
      <xdr:nvSpPr>
        <xdr:cNvPr id="1886" name="Text Box 17">
          <a:extLst>
            <a:ext uri="{FF2B5EF4-FFF2-40B4-BE49-F238E27FC236}">
              <a16:creationId xmlns:a16="http://schemas.microsoft.com/office/drawing/2014/main" id="{AF59F120-E6AD-41B6-B8D9-896EEEF47CE6}"/>
            </a:ext>
          </a:extLst>
        </xdr:cNvPr>
        <xdr:cNvSpPr txBox="1">
          <a:spLocks noChangeArrowheads="1"/>
        </xdr:cNvSpPr>
      </xdr:nvSpPr>
      <xdr:spPr bwMode="auto">
        <a:xfrm>
          <a:off x="371021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0</xdr:rowOff>
    </xdr:from>
    <xdr:ext cx="95250" cy="171450"/>
    <xdr:sp macro="" textlink="">
      <xdr:nvSpPr>
        <xdr:cNvPr id="1887" name="Text Box 18">
          <a:extLst>
            <a:ext uri="{FF2B5EF4-FFF2-40B4-BE49-F238E27FC236}">
              <a16:creationId xmlns:a16="http://schemas.microsoft.com/office/drawing/2014/main" id="{009714FF-FBD6-4514-A772-1CC03622B127}"/>
            </a:ext>
          </a:extLst>
        </xdr:cNvPr>
        <xdr:cNvSpPr txBox="1">
          <a:spLocks noChangeArrowheads="1"/>
        </xdr:cNvSpPr>
      </xdr:nvSpPr>
      <xdr:spPr bwMode="auto">
        <a:xfrm>
          <a:off x="371021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0</xdr:rowOff>
    </xdr:from>
    <xdr:ext cx="95250" cy="171450"/>
    <xdr:sp macro="" textlink="">
      <xdr:nvSpPr>
        <xdr:cNvPr id="1888" name="Text Box 19">
          <a:extLst>
            <a:ext uri="{FF2B5EF4-FFF2-40B4-BE49-F238E27FC236}">
              <a16:creationId xmlns:a16="http://schemas.microsoft.com/office/drawing/2014/main" id="{F7721E4E-A3CF-402A-B55F-BF3EE56BE4AE}"/>
            </a:ext>
          </a:extLst>
        </xdr:cNvPr>
        <xdr:cNvSpPr txBox="1">
          <a:spLocks noChangeArrowheads="1"/>
        </xdr:cNvSpPr>
      </xdr:nvSpPr>
      <xdr:spPr bwMode="auto">
        <a:xfrm>
          <a:off x="371021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65</xdr:row>
      <xdr:rowOff>504825</xdr:rowOff>
    </xdr:from>
    <xdr:ext cx="95250" cy="442269"/>
    <xdr:sp macro="" textlink="">
      <xdr:nvSpPr>
        <xdr:cNvPr id="1889" name="Text Box 15">
          <a:extLst>
            <a:ext uri="{FF2B5EF4-FFF2-40B4-BE49-F238E27FC236}">
              <a16:creationId xmlns:a16="http://schemas.microsoft.com/office/drawing/2014/main" id="{5CACDF17-2FAC-4016-A51B-B895EE6893A7}"/>
            </a:ext>
          </a:extLst>
        </xdr:cNvPr>
        <xdr:cNvSpPr txBox="1">
          <a:spLocks noChangeArrowheads="1"/>
        </xdr:cNvSpPr>
      </xdr:nvSpPr>
      <xdr:spPr bwMode="auto">
        <a:xfrm>
          <a:off x="6555468" y="4701268"/>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66</xdr:row>
      <xdr:rowOff>0</xdr:rowOff>
    </xdr:from>
    <xdr:ext cx="95250" cy="171450"/>
    <xdr:sp macro="" textlink="">
      <xdr:nvSpPr>
        <xdr:cNvPr id="1890" name="Text Box 16">
          <a:extLst>
            <a:ext uri="{FF2B5EF4-FFF2-40B4-BE49-F238E27FC236}">
              <a16:creationId xmlns:a16="http://schemas.microsoft.com/office/drawing/2014/main" id="{85A9FE47-EAAA-4BD9-B71C-43A13B66C209}"/>
            </a:ext>
          </a:extLst>
        </xdr:cNvPr>
        <xdr:cNvSpPr txBox="1">
          <a:spLocks noChangeArrowheads="1"/>
        </xdr:cNvSpPr>
      </xdr:nvSpPr>
      <xdr:spPr bwMode="auto">
        <a:xfrm>
          <a:off x="6555468"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66</xdr:row>
      <xdr:rowOff>0</xdr:rowOff>
    </xdr:from>
    <xdr:ext cx="95250" cy="171450"/>
    <xdr:sp macro="" textlink="">
      <xdr:nvSpPr>
        <xdr:cNvPr id="1891" name="Text Box 17">
          <a:extLst>
            <a:ext uri="{FF2B5EF4-FFF2-40B4-BE49-F238E27FC236}">
              <a16:creationId xmlns:a16="http://schemas.microsoft.com/office/drawing/2014/main" id="{9B6EAD3C-73E6-4D29-8A27-3D59E3DA46FC}"/>
            </a:ext>
          </a:extLst>
        </xdr:cNvPr>
        <xdr:cNvSpPr txBox="1">
          <a:spLocks noChangeArrowheads="1"/>
        </xdr:cNvSpPr>
      </xdr:nvSpPr>
      <xdr:spPr bwMode="auto">
        <a:xfrm>
          <a:off x="6555468"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66</xdr:row>
      <xdr:rowOff>0</xdr:rowOff>
    </xdr:from>
    <xdr:ext cx="95250" cy="171450"/>
    <xdr:sp macro="" textlink="">
      <xdr:nvSpPr>
        <xdr:cNvPr id="1892" name="Text Box 18">
          <a:extLst>
            <a:ext uri="{FF2B5EF4-FFF2-40B4-BE49-F238E27FC236}">
              <a16:creationId xmlns:a16="http://schemas.microsoft.com/office/drawing/2014/main" id="{807AC296-732E-45A6-BDC6-5DFC7679B15B}"/>
            </a:ext>
          </a:extLst>
        </xdr:cNvPr>
        <xdr:cNvSpPr txBox="1">
          <a:spLocks noChangeArrowheads="1"/>
        </xdr:cNvSpPr>
      </xdr:nvSpPr>
      <xdr:spPr bwMode="auto">
        <a:xfrm>
          <a:off x="6555468"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66</xdr:row>
      <xdr:rowOff>0</xdr:rowOff>
    </xdr:from>
    <xdr:ext cx="95250" cy="171450"/>
    <xdr:sp macro="" textlink="">
      <xdr:nvSpPr>
        <xdr:cNvPr id="1893" name="Text Box 16">
          <a:extLst>
            <a:ext uri="{FF2B5EF4-FFF2-40B4-BE49-F238E27FC236}">
              <a16:creationId xmlns:a16="http://schemas.microsoft.com/office/drawing/2014/main" id="{4495C48A-E6EA-4499-9156-4C97D2671517}"/>
            </a:ext>
          </a:extLst>
        </xdr:cNvPr>
        <xdr:cNvSpPr txBox="1">
          <a:spLocks noChangeArrowheads="1"/>
        </xdr:cNvSpPr>
      </xdr:nvSpPr>
      <xdr:spPr bwMode="auto">
        <a:xfrm>
          <a:off x="939845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66</xdr:row>
      <xdr:rowOff>0</xdr:rowOff>
    </xdr:from>
    <xdr:ext cx="95250" cy="171450"/>
    <xdr:sp macro="" textlink="">
      <xdr:nvSpPr>
        <xdr:cNvPr id="1894" name="Text Box 17">
          <a:extLst>
            <a:ext uri="{FF2B5EF4-FFF2-40B4-BE49-F238E27FC236}">
              <a16:creationId xmlns:a16="http://schemas.microsoft.com/office/drawing/2014/main" id="{E9063FF7-381A-483E-9159-FED06DAD9AFF}"/>
            </a:ext>
          </a:extLst>
        </xdr:cNvPr>
        <xdr:cNvSpPr txBox="1">
          <a:spLocks noChangeArrowheads="1"/>
        </xdr:cNvSpPr>
      </xdr:nvSpPr>
      <xdr:spPr bwMode="auto">
        <a:xfrm>
          <a:off x="939845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66</xdr:row>
      <xdr:rowOff>0</xdr:rowOff>
    </xdr:from>
    <xdr:ext cx="95250" cy="171450"/>
    <xdr:sp macro="" textlink="">
      <xdr:nvSpPr>
        <xdr:cNvPr id="1895" name="Text Box 18">
          <a:extLst>
            <a:ext uri="{FF2B5EF4-FFF2-40B4-BE49-F238E27FC236}">
              <a16:creationId xmlns:a16="http://schemas.microsoft.com/office/drawing/2014/main" id="{377B2F63-FE59-459E-8337-F46ECE326966}"/>
            </a:ext>
          </a:extLst>
        </xdr:cNvPr>
        <xdr:cNvSpPr txBox="1">
          <a:spLocks noChangeArrowheads="1"/>
        </xdr:cNvSpPr>
      </xdr:nvSpPr>
      <xdr:spPr bwMode="auto">
        <a:xfrm>
          <a:off x="939845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66</xdr:row>
      <xdr:rowOff>0</xdr:rowOff>
    </xdr:from>
    <xdr:ext cx="95250" cy="171450"/>
    <xdr:sp macro="" textlink="">
      <xdr:nvSpPr>
        <xdr:cNvPr id="1896" name="Text Box 19">
          <a:extLst>
            <a:ext uri="{FF2B5EF4-FFF2-40B4-BE49-F238E27FC236}">
              <a16:creationId xmlns:a16="http://schemas.microsoft.com/office/drawing/2014/main" id="{EC620DC9-100B-4AC9-9A66-3A38AC7BB62C}"/>
            </a:ext>
          </a:extLst>
        </xdr:cNvPr>
        <xdr:cNvSpPr txBox="1">
          <a:spLocks noChangeArrowheads="1"/>
        </xdr:cNvSpPr>
      </xdr:nvSpPr>
      <xdr:spPr bwMode="auto">
        <a:xfrm>
          <a:off x="939845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66</xdr:row>
      <xdr:rowOff>0</xdr:rowOff>
    </xdr:from>
    <xdr:ext cx="95250" cy="171450"/>
    <xdr:sp macro="" textlink="">
      <xdr:nvSpPr>
        <xdr:cNvPr id="1897" name="Text Box 16">
          <a:extLst>
            <a:ext uri="{FF2B5EF4-FFF2-40B4-BE49-F238E27FC236}">
              <a16:creationId xmlns:a16="http://schemas.microsoft.com/office/drawing/2014/main" id="{E281BBB0-DC69-4618-A635-B35D8E52F543}"/>
            </a:ext>
          </a:extLst>
        </xdr:cNvPr>
        <xdr:cNvSpPr txBox="1">
          <a:spLocks noChangeArrowheads="1"/>
        </xdr:cNvSpPr>
      </xdr:nvSpPr>
      <xdr:spPr bwMode="auto">
        <a:xfrm>
          <a:off x="939845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66</xdr:row>
      <xdr:rowOff>0</xdr:rowOff>
    </xdr:from>
    <xdr:ext cx="95250" cy="171450"/>
    <xdr:sp macro="" textlink="">
      <xdr:nvSpPr>
        <xdr:cNvPr id="1898" name="Text Box 17">
          <a:extLst>
            <a:ext uri="{FF2B5EF4-FFF2-40B4-BE49-F238E27FC236}">
              <a16:creationId xmlns:a16="http://schemas.microsoft.com/office/drawing/2014/main" id="{45379F41-035B-4D97-9936-08543879778D}"/>
            </a:ext>
          </a:extLst>
        </xdr:cNvPr>
        <xdr:cNvSpPr txBox="1">
          <a:spLocks noChangeArrowheads="1"/>
        </xdr:cNvSpPr>
      </xdr:nvSpPr>
      <xdr:spPr bwMode="auto">
        <a:xfrm>
          <a:off x="939845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66</xdr:row>
      <xdr:rowOff>0</xdr:rowOff>
    </xdr:from>
    <xdr:ext cx="95250" cy="171450"/>
    <xdr:sp macro="" textlink="">
      <xdr:nvSpPr>
        <xdr:cNvPr id="1899" name="Text Box 18">
          <a:extLst>
            <a:ext uri="{FF2B5EF4-FFF2-40B4-BE49-F238E27FC236}">
              <a16:creationId xmlns:a16="http://schemas.microsoft.com/office/drawing/2014/main" id="{E68B2D73-92E0-4E15-8EB9-0C728C20F1C4}"/>
            </a:ext>
          </a:extLst>
        </xdr:cNvPr>
        <xdr:cNvSpPr txBox="1">
          <a:spLocks noChangeArrowheads="1"/>
        </xdr:cNvSpPr>
      </xdr:nvSpPr>
      <xdr:spPr bwMode="auto">
        <a:xfrm>
          <a:off x="939845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66</xdr:row>
      <xdr:rowOff>0</xdr:rowOff>
    </xdr:from>
    <xdr:ext cx="95250" cy="171450"/>
    <xdr:sp macro="" textlink="">
      <xdr:nvSpPr>
        <xdr:cNvPr id="1900" name="Text Box 19">
          <a:extLst>
            <a:ext uri="{FF2B5EF4-FFF2-40B4-BE49-F238E27FC236}">
              <a16:creationId xmlns:a16="http://schemas.microsoft.com/office/drawing/2014/main" id="{569A7A00-A949-46AD-9F3E-8B95F57EA4BF}"/>
            </a:ext>
          </a:extLst>
        </xdr:cNvPr>
        <xdr:cNvSpPr txBox="1">
          <a:spLocks noChangeArrowheads="1"/>
        </xdr:cNvSpPr>
      </xdr:nvSpPr>
      <xdr:spPr bwMode="auto">
        <a:xfrm>
          <a:off x="939845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70</xdr:row>
      <xdr:rowOff>0</xdr:rowOff>
    </xdr:from>
    <xdr:ext cx="95250" cy="171450"/>
    <xdr:sp macro="" textlink="">
      <xdr:nvSpPr>
        <xdr:cNvPr id="1901" name="Text Box 16">
          <a:extLst>
            <a:ext uri="{FF2B5EF4-FFF2-40B4-BE49-F238E27FC236}">
              <a16:creationId xmlns:a16="http://schemas.microsoft.com/office/drawing/2014/main" id="{3D116270-3535-4397-AE59-FB6643A7E222}"/>
            </a:ext>
          </a:extLst>
        </xdr:cNvPr>
        <xdr:cNvSpPr txBox="1">
          <a:spLocks noChangeArrowheads="1"/>
        </xdr:cNvSpPr>
      </xdr:nvSpPr>
      <xdr:spPr bwMode="auto">
        <a:xfrm>
          <a:off x="371021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70</xdr:row>
      <xdr:rowOff>0</xdr:rowOff>
    </xdr:from>
    <xdr:ext cx="95250" cy="171450"/>
    <xdr:sp macro="" textlink="">
      <xdr:nvSpPr>
        <xdr:cNvPr id="1902" name="Text Box 17">
          <a:extLst>
            <a:ext uri="{FF2B5EF4-FFF2-40B4-BE49-F238E27FC236}">
              <a16:creationId xmlns:a16="http://schemas.microsoft.com/office/drawing/2014/main" id="{F919E4EB-366D-4447-94D9-80330C877B00}"/>
            </a:ext>
          </a:extLst>
        </xdr:cNvPr>
        <xdr:cNvSpPr txBox="1">
          <a:spLocks noChangeArrowheads="1"/>
        </xdr:cNvSpPr>
      </xdr:nvSpPr>
      <xdr:spPr bwMode="auto">
        <a:xfrm>
          <a:off x="371021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70</xdr:row>
      <xdr:rowOff>0</xdr:rowOff>
    </xdr:from>
    <xdr:ext cx="95250" cy="171450"/>
    <xdr:sp macro="" textlink="">
      <xdr:nvSpPr>
        <xdr:cNvPr id="1903" name="Text Box 18">
          <a:extLst>
            <a:ext uri="{FF2B5EF4-FFF2-40B4-BE49-F238E27FC236}">
              <a16:creationId xmlns:a16="http://schemas.microsoft.com/office/drawing/2014/main" id="{140215AF-72BA-4732-9AA6-B8B34EC1842A}"/>
            </a:ext>
          </a:extLst>
        </xdr:cNvPr>
        <xdr:cNvSpPr txBox="1">
          <a:spLocks noChangeArrowheads="1"/>
        </xdr:cNvSpPr>
      </xdr:nvSpPr>
      <xdr:spPr bwMode="auto">
        <a:xfrm>
          <a:off x="371021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70</xdr:row>
      <xdr:rowOff>0</xdr:rowOff>
    </xdr:from>
    <xdr:ext cx="95250" cy="171450"/>
    <xdr:sp macro="" textlink="">
      <xdr:nvSpPr>
        <xdr:cNvPr id="1904" name="Text Box 19">
          <a:extLst>
            <a:ext uri="{FF2B5EF4-FFF2-40B4-BE49-F238E27FC236}">
              <a16:creationId xmlns:a16="http://schemas.microsoft.com/office/drawing/2014/main" id="{14452599-1C58-43FE-AEFD-27AAF35D80A7}"/>
            </a:ext>
          </a:extLst>
        </xdr:cNvPr>
        <xdr:cNvSpPr txBox="1">
          <a:spLocks noChangeArrowheads="1"/>
        </xdr:cNvSpPr>
      </xdr:nvSpPr>
      <xdr:spPr bwMode="auto">
        <a:xfrm>
          <a:off x="371021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70</xdr:row>
      <xdr:rowOff>504825</xdr:rowOff>
    </xdr:from>
    <xdr:ext cx="95250" cy="448496"/>
    <xdr:sp macro="" textlink="">
      <xdr:nvSpPr>
        <xdr:cNvPr id="1905" name="Text Box 15">
          <a:extLst>
            <a:ext uri="{FF2B5EF4-FFF2-40B4-BE49-F238E27FC236}">
              <a16:creationId xmlns:a16="http://schemas.microsoft.com/office/drawing/2014/main" id="{A9B929AE-2B7F-4C54-A3E2-1CB326CD760F}"/>
            </a:ext>
          </a:extLst>
        </xdr:cNvPr>
        <xdr:cNvSpPr txBox="1">
          <a:spLocks noChangeArrowheads="1"/>
        </xdr:cNvSpPr>
      </xdr:nvSpPr>
      <xdr:spPr bwMode="auto">
        <a:xfrm>
          <a:off x="3710214" y="5433332"/>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70</xdr:row>
      <xdr:rowOff>0</xdr:rowOff>
    </xdr:from>
    <xdr:ext cx="95250" cy="171450"/>
    <xdr:sp macro="" textlink="">
      <xdr:nvSpPr>
        <xdr:cNvPr id="1906" name="Text Box 16">
          <a:extLst>
            <a:ext uri="{FF2B5EF4-FFF2-40B4-BE49-F238E27FC236}">
              <a16:creationId xmlns:a16="http://schemas.microsoft.com/office/drawing/2014/main" id="{232F9895-C649-4C7D-AEBE-8FB20F4929CF}"/>
            </a:ext>
          </a:extLst>
        </xdr:cNvPr>
        <xdr:cNvSpPr txBox="1">
          <a:spLocks noChangeArrowheads="1"/>
        </xdr:cNvSpPr>
      </xdr:nvSpPr>
      <xdr:spPr bwMode="auto">
        <a:xfrm>
          <a:off x="6555468"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70</xdr:row>
      <xdr:rowOff>0</xdr:rowOff>
    </xdr:from>
    <xdr:ext cx="95250" cy="171450"/>
    <xdr:sp macro="" textlink="">
      <xdr:nvSpPr>
        <xdr:cNvPr id="1907" name="Text Box 17">
          <a:extLst>
            <a:ext uri="{FF2B5EF4-FFF2-40B4-BE49-F238E27FC236}">
              <a16:creationId xmlns:a16="http://schemas.microsoft.com/office/drawing/2014/main" id="{E87DA689-7228-4B3F-B1B4-323ED2153491}"/>
            </a:ext>
          </a:extLst>
        </xdr:cNvPr>
        <xdr:cNvSpPr txBox="1">
          <a:spLocks noChangeArrowheads="1"/>
        </xdr:cNvSpPr>
      </xdr:nvSpPr>
      <xdr:spPr bwMode="auto">
        <a:xfrm>
          <a:off x="6555468"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70</xdr:row>
      <xdr:rowOff>0</xdr:rowOff>
    </xdr:from>
    <xdr:ext cx="95250" cy="171450"/>
    <xdr:sp macro="" textlink="">
      <xdr:nvSpPr>
        <xdr:cNvPr id="1908" name="Text Box 18">
          <a:extLst>
            <a:ext uri="{FF2B5EF4-FFF2-40B4-BE49-F238E27FC236}">
              <a16:creationId xmlns:a16="http://schemas.microsoft.com/office/drawing/2014/main" id="{AFAC8FD1-FAB1-422F-A041-90CA8374F3CF}"/>
            </a:ext>
          </a:extLst>
        </xdr:cNvPr>
        <xdr:cNvSpPr txBox="1">
          <a:spLocks noChangeArrowheads="1"/>
        </xdr:cNvSpPr>
      </xdr:nvSpPr>
      <xdr:spPr bwMode="auto">
        <a:xfrm>
          <a:off x="6555468"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70</xdr:row>
      <xdr:rowOff>0</xdr:rowOff>
    </xdr:from>
    <xdr:ext cx="95250" cy="171450"/>
    <xdr:sp macro="" textlink="">
      <xdr:nvSpPr>
        <xdr:cNvPr id="1909" name="Text Box 19">
          <a:extLst>
            <a:ext uri="{FF2B5EF4-FFF2-40B4-BE49-F238E27FC236}">
              <a16:creationId xmlns:a16="http://schemas.microsoft.com/office/drawing/2014/main" id="{FD4D86DD-5FD4-4B79-A7D1-203539C8B246}"/>
            </a:ext>
          </a:extLst>
        </xdr:cNvPr>
        <xdr:cNvSpPr txBox="1">
          <a:spLocks noChangeArrowheads="1"/>
        </xdr:cNvSpPr>
      </xdr:nvSpPr>
      <xdr:spPr bwMode="auto">
        <a:xfrm>
          <a:off x="6555468"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70</xdr:row>
      <xdr:rowOff>504825</xdr:rowOff>
    </xdr:from>
    <xdr:ext cx="95250" cy="442269"/>
    <xdr:sp macro="" textlink="">
      <xdr:nvSpPr>
        <xdr:cNvPr id="1910" name="Text Box 15">
          <a:extLst>
            <a:ext uri="{FF2B5EF4-FFF2-40B4-BE49-F238E27FC236}">
              <a16:creationId xmlns:a16="http://schemas.microsoft.com/office/drawing/2014/main" id="{DF63CC08-E2AD-4654-89EC-BC2F9C7A2E29}"/>
            </a:ext>
          </a:extLst>
        </xdr:cNvPr>
        <xdr:cNvSpPr txBox="1">
          <a:spLocks noChangeArrowheads="1"/>
        </xdr:cNvSpPr>
      </xdr:nvSpPr>
      <xdr:spPr bwMode="auto">
        <a:xfrm>
          <a:off x="6555468" y="5433332"/>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70</xdr:row>
      <xdr:rowOff>0</xdr:rowOff>
    </xdr:from>
    <xdr:ext cx="95250" cy="171450"/>
    <xdr:sp macro="" textlink="">
      <xdr:nvSpPr>
        <xdr:cNvPr id="1911" name="Text Box 16">
          <a:extLst>
            <a:ext uri="{FF2B5EF4-FFF2-40B4-BE49-F238E27FC236}">
              <a16:creationId xmlns:a16="http://schemas.microsoft.com/office/drawing/2014/main" id="{6CEE5DB2-A6B6-4A7B-8EE3-B643E7E02379}"/>
            </a:ext>
          </a:extLst>
        </xdr:cNvPr>
        <xdr:cNvSpPr txBox="1">
          <a:spLocks noChangeArrowheads="1"/>
        </xdr:cNvSpPr>
      </xdr:nvSpPr>
      <xdr:spPr bwMode="auto">
        <a:xfrm>
          <a:off x="15475857"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70</xdr:row>
      <xdr:rowOff>0</xdr:rowOff>
    </xdr:from>
    <xdr:ext cx="95250" cy="171450"/>
    <xdr:sp macro="" textlink="">
      <xdr:nvSpPr>
        <xdr:cNvPr id="1912" name="Text Box 17">
          <a:extLst>
            <a:ext uri="{FF2B5EF4-FFF2-40B4-BE49-F238E27FC236}">
              <a16:creationId xmlns:a16="http://schemas.microsoft.com/office/drawing/2014/main" id="{11F71FF0-7910-4D3A-9305-D0054847BB20}"/>
            </a:ext>
          </a:extLst>
        </xdr:cNvPr>
        <xdr:cNvSpPr txBox="1">
          <a:spLocks noChangeArrowheads="1"/>
        </xdr:cNvSpPr>
      </xdr:nvSpPr>
      <xdr:spPr bwMode="auto">
        <a:xfrm>
          <a:off x="15475857"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70</xdr:row>
      <xdr:rowOff>0</xdr:rowOff>
    </xdr:from>
    <xdr:ext cx="95250" cy="171450"/>
    <xdr:sp macro="" textlink="">
      <xdr:nvSpPr>
        <xdr:cNvPr id="1913" name="Text Box 18">
          <a:extLst>
            <a:ext uri="{FF2B5EF4-FFF2-40B4-BE49-F238E27FC236}">
              <a16:creationId xmlns:a16="http://schemas.microsoft.com/office/drawing/2014/main" id="{945116B0-5373-4679-B7F3-BF253BE36F41}"/>
            </a:ext>
          </a:extLst>
        </xdr:cNvPr>
        <xdr:cNvSpPr txBox="1">
          <a:spLocks noChangeArrowheads="1"/>
        </xdr:cNvSpPr>
      </xdr:nvSpPr>
      <xdr:spPr bwMode="auto">
        <a:xfrm>
          <a:off x="15475857"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70</xdr:row>
      <xdr:rowOff>0</xdr:rowOff>
    </xdr:from>
    <xdr:ext cx="95250" cy="171450"/>
    <xdr:sp macro="" textlink="">
      <xdr:nvSpPr>
        <xdr:cNvPr id="1914" name="Text Box 19">
          <a:extLst>
            <a:ext uri="{FF2B5EF4-FFF2-40B4-BE49-F238E27FC236}">
              <a16:creationId xmlns:a16="http://schemas.microsoft.com/office/drawing/2014/main" id="{B7E30969-264F-4BF9-AC08-8EE2E79869D1}"/>
            </a:ext>
          </a:extLst>
        </xdr:cNvPr>
        <xdr:cNvSpPr txBox="1">
          <a:spLocks noChangeArrowheads="1"/>
        </xdr:cNvSpPr>
      </xdr:nvSpPr>
      <xdr:spPr bwMode="auto">
        <a:xfrm>
          <a:off x="15475857"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70</xdr:row>
      <xdr:rowOff>504825</xdr:rowOff>
    </xdr:from>
    <xdr:ext cx="95250" cy="442269"/>
    <xdr:sp macro="" textlink="">
      <xdr:nvSpPr>
        <xdr:cNvPr id="1915" name="Text Box 15">
          <a:extLst>
            <a:ext uri="{FF2B5EF4-FFF2-40B4-BE49-F238E27FC236}">
              <a16:creationId xmlns:a16="http://schemas.microsoft.com/office/drawing/2014/main" id="{DA9C63F2-6F7F-4F65-891D-990111F06567}"/>
            </a:ext>
          </a:extLst>
        </xdr:cNvPr>
        <xdr:cNvSpPr txBox="1">
          <a:spLocks noChangeArrowheads="1"/>
        </xdr:cNvSpPr>
      </xdr:nvSpPr>
      <xdr:spPr bwMode="auto">
        <a:xfrm>
          <a:off x="15475857" y="5433332"/>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69</xdr:row>
      <xdr:rowOff>504825</xdr:rowOff>
    </xdr:from>
    <xdr:ext cx="95250" cy="444014"/>
    <xdr:sp macro="" textlink="">
      <xdr:nvSpPr>
        <xdr:cNvPr id="1916" name="Text Box 15">
          <a:extLst>
            <a:ext uri="{FF2B5EF4-FFF2-40B4-BE49-F238E27FC236}">
              <a16:creationId xmlns:a16="http://schemas.microsoft.com/office/drawing/2014/main" id="{9D35D691-A7CA-4DE7-AFEA-62507279DD1A}"/>
            </a:ext>
          </a:extLst>
        </xdr:cNvPr>
        <xdr:cNvSpPr txBox="1">
          <a:spLocks noChangeArrowheads="1"/>
        </xdr:cNvSpPr>
      </xdr:nvSpPr>
      <xdr:spPr bwMode="auto">
        <a:xfrm>
          <a:off x="3710214" y="5245554"/>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70</xdr:row>
      <xdr:rowOff>0</xdr:rowOff>
    </xdr:from>
    <xdr:ext cx="95250" cy="171450"/>
    <xdr:sp macro="" textlink="">
      <xdr:nvSpPr>
        <xdr:cNvPr id="1917" name="Text Box 16">
          <a:extLst>
            <a:ext uri="{FF2B5EF4-FFF2-40B4-BE49-F238E27FC236}">
              <a16:creationId xmlns:a16="http://schemas.microsoft.com/office/drawing/2014/main" id="{A2212EE0-F4D9-4234-B8F9-7AA2696C6915}"/>
            </a:ext>
          </a:extLst>
        </xdr:cNvPr>
        <xdr:cNvSpPr txBox="1">
          <a:spLocks noChangeArrowheads="1"/>
        </xdr:cNvSpPr>
      </xdr:nvSpPr>
      <xdr:spPr bwMode="auto">
        <a:xfrm>
          <a:off x="371021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70</xdr:row>
      <xdr:rowOff>0</xdr:rowOff>
    </xdr:from>
    <xdr:ext cx="95250" cy="171450"/>
    <xdr:sp macro="" textlink="">
      <xdr:nvSpPr>
        <xdr:cNvPr id="1918" name="Text Box 17">
          <a:extLst>
            <a:ext uri="{FF2B5EF4-FFF2-40B4-BE49-F238E27FC236}">
              <a16:creationId xmlns:a16="http://schemas.microsoft.com/office/drawing/2014/main" id="{3C3E26B0-C449-4003-90AC-A6D895B3A33B}"/>
            </a:ext>
          </a:extLst>
        </xdr:cNvPr>
        <xdr:cNvSpPr txBox="1">
          <a:spLocks noChangeArrowheads="1"/>
        </xdr:cNvSpPr>
      </xdr:nvSpPr>
      <xdr:spPr bwMode="auto">
        <a:xfrm>
          <a:off x="371021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70</xdr:row>
      <xdr:rowOff>0</xdr:rowOff>
    </xdr:from>
    <xdr:ext cx="95250" cy="171450"/>
    <xdr:sp macro="" textlink="">
      <xdr:nvSpPr>
        <xdr:cNvPr id="1919" name="Text Box 18">
          <a:extLst>
            <a:ext uri="{FF2B5EF4-FFF2-40B4-BE49-F238E27FC236}">
              <a16:creationId xmlns:a16="http://schemas.microsoft.com/office/drawing/2014/main" id="{664C5A2E-F1CD-4045-A9F8-587D9FE04D2D}"/>
            </a:ext>
          </a:extLst>
        </xdr:cNvPr>
        <xdr:cNvSpPr txBox="1">
          <a:spLocks noChangeArrowheads="1"/>
        </xdr:cNvSpPr>
      </xdr:nvSpPr>
      <xdr:spPr bwMode="auto">
        <a:xfrm>
          <a:off x="371021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70</xdr:row>
      <xdr:rowOff>0</xdr:rowOff>
    </xdr:from>
    <xdr:ext cx="95250" cy="171450"/>
    <xdr:sp macro="" textlink="">
      <xdr:nvSpPr>
        <xdr:cNvPr id="1920" name="Text Box 19">
          <a:extLst>
            <a:ext uri="{FF2B5EF4-FFF2-40B4-BE49-F238E27FC236}">
              <a16:creationId xmlns:a16="http://schemas.microsoft.com/office/drawing/2014/main" id="{A598A053-B198-4AB1-90A8-43399B4052DB}"/>
            </a:ext>
          </a:extLst>
        </xdr:cNvPr>
        <xdr:cNvSpPr txBox="1">
          <a:spLocks noChangeArrowheads="1"/>
        </xdr:cNvSpPr>
      </xdr:nvSpPr>
      <xdr:spPr bwMode="auto">
        <a:xfrm>
          <a:off x="371021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70</xdr:row>
      <xdr:rowOff>504825</xdr:rowOff>
    </xdr:from>
    <xdr:ext cx="95250" cy="213632"/>
    <xdr:sp macro="" textlink="">
      <xdr:nvSpPr>
        <xdr:cNvPr id="1921" name="Text Box 15">
          <a:extLst>
            <a:ext uri="{FF2B5EF4-FFF2-40B4-BE49-F238E27FC236}">
              <a16:creationId xmlns:a16="http://schemas.microsoft.com/office/drawing/2014/main" id="{B30D6A2A-29CF-4455-82E8-E8979D0F92C9}"/>
            </a:ext>
          </a:extLst>
        </xdr:cNvPr>
        <xdr:cNvSpPr txBox="1">
          <a:spLocks noChangeArrowheads="1"/>
        </xdr:cNvSpPr>
      </xdr:nvSpPr>
      <xdr:spPr bwMode="auto">
        <a:xfrm>
          <a:off x="3710214" y="543333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70</xdr:row>
      <xdr:rowOff>504825</xdr:rowOff>
    </xdr:from>
    <xdr:ext cx="95250" cy="444331"/>
    <xdr:sp macro="" textlink="">
      <xdr:nvSpPr>
        <xdr:cNvPr id="1922" name="Text Box 15">
          <a:extLst>
            <a:ext uri="{FF2B5EF4-FFF2-40B4-BE49-F238E27FC236}">
              <a16:creationId xmlns:a16="http://schemas.microsoft.com/office/drawing/2014/main" id="{12C0F44D-33CC-4396-9707-0C72B0F1D84B}"/>
            </a:ext>
          </a:extLst>
        </xdr:cNvPr>
        <xdr:cNvSpPr txBox="1">
          <a:spLocks noChangeArrowheads="1"/>
        </xdr:cNvSpPr>
      </xdr:nvSpPr>
      <xdr:spPr bwMode="auto">
        <a:xfrm>
          <a:off x="3710214" y="5433332"/>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69</xdr:row>
      <xdr:rowOff>504825</xdr:rowOff>
    </xdr:from>
    <xdr:ext cx="95250" cy="442269"/>
    <xdr:sp macro="" textlink="">
      <xdr:nvSpPr>
        <xdr:cNvPr id="1923" name="Text Box 15">
          <a:extLst>
            <a:ext uri="{FF2B5EF4-FFF2-40B4-BE49-F238E27FC236}">
              <a16:creationId xmlns:a16="http://schemas.microsoft.com/office/drawing/2014/main" id="{6624AD59-0023-467E-91C5-A98BDA5B1502}"/>
            </a:ext>
          </a:extLst>
        </xdr:cNvPr>
        <xdr:cNvSpPr txBox="1">
          <a:spLocks noChangeArrowheads="1"/>
        </xdr:cNvSpPr>
      </xdr:nvSpPr>
      <xdr:spPr bwMode="auto">
        <a:xfrm>
          <a:off x="6555468" y="5245554"/>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70</xdr:row>
      <xdr:rowOff>0</xdr:rowOff>
    </xdr:from>
    <xdr:ext cx="95250" cy="171450"/>
    <xdr:sp macro="" textlink="">
      <xdr:nvSpPr>
        <xdr:cNvPr id="1924" name="Text Box 16">
          <a:extLst>
            <a:ext uri="{FF2B5EF4-FFF2-40B4-BE49-F238E27FC236}">
              <a16:creationId xmlns:a16="http://schemas.microsoft.com/office/drawing/2014/main" id="{267EFCEA-D4A6-4D30-95A0-DDCCEA51E90E}"/>
            </a:ext>
          </a:extLst>
        </xdr:cNvPr>
        <xdr:cNvSpPr txBox="1">
          <a:spLocks noChangeArrowheads="1"/>
        </xdr:cNvSpPr>
      </xdr:nvSpPr>
      <xdr:spPr bwMode="auto">
        <a:xfrm>
          <a:off x="6555468"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70</xdr:row>
      <xdr:rowOff>0</xdr:rowOff>
    </xdr:from>
    <xdr:ext cx="95250" cy="171450"/>
    <xdr:sp macro="" textlink="">
      <xdr:nvSpPr>
        <xdr:cNvPr id="1925" name="Text Box 17">
          <a:extLst>
            <a:ext uri="{FF2B5EF4-FFF2-40B4-BE49-F238E27FC236}">
              <a16:creationId xmlns:a16="http://schemas.microsoft.com/office/drawing/2014/main" id="{75FEA3F2-D605-4823-9FD0-7E16254FFD43}"/>
            </a:ext>
          </a:extLst>
        </xdr:cNvPr>
        <xdr:cNvSpPr txBox="1">
          <a:spLocks noChangeArrowheads="1"/>
        </xdr:cNvSpPr>
      </xdr:nvSpPr>
      <xdr:spPr bwMode="auto">
        <a:xfrm>
          <a:off x="6555468"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70</xdr:row>
      <xdr:rowOff>0</xdr:rowOff>
    </xdr:from>
    <xdr:ext cx="95250" cy="171450"/>
    <xdr:sp macro="" textlink="">
      <xdr:nvSpPr>
        <xdr:cNvPr id="1926" name="Text Box 18">
          <a:extLst>
            <a:ext uri="{FF2B5EF4-FFF2-40B4-BE49-F238E27FC236}">
              <a16:creationId xmlns:a16="http://schemas.microsoft.com/office/drawing/2014/main" id="{B25678ED-B989-4972-A2AE-5A37088C62A6}"/>
            </a:ext>
          </a:extLst>
        </xdr:cNvPr>
        <xdr:cNvSpPr txBox="1">
          <a:spLocks noChangeArrowheads="1"/>
        </xdr:cNvSpPr>
      </xdr:nvSpPr>
      <xdr:spPr bwMode="auto">
        <a:xfrm>
          <a:off x="6555468"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70</xdr:row>
      <xdr:rowOff>504825</xdr:rowOff>
    </xdr:from>
    <xdr:ext cx="95250" cy="213632"/>
    <xdr:sp macro="" textlink="">
      <xdr:nvSpPr>
        <xdr:cNvPr id="1927" name="Text Box 15">
          <a:extLst>
            <a:ext uri="{FF2B5EF4-FFF2-40B4-BE49-F238E27FC236}">
              <a16:creationId xmlns:a16="http://schemas.microsoft.com/office/drawing/2014/main" id="{5BFFE07A-DD28-4DF8-85BE-E827FAE1C653}"/>
            </a:ext>
          </a:extLst>
        </xdr:cNvPr>
        <xdr:cNvSpPr txBox="1">
          <a:spLocks noChangeArrowheads="1"/>
        </xdr:cNvSpPr>
      </xdr:nvSpPr>
      <xdr:spPr bwMode="auto">
        <a:xfrm>
          <a:off x="6555468" y="543333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70</xdr:row>
      <xdr:rowOff>0</xdr:rowOff>
    </xdr:from>
    <xdr:ext cx="95250" cy="171450"/>
    <xdr:sp macro="" textlink="">
      <xdr:nvSpPr>
        <xdr:cNvPr id="1928" name="Text Box 16">
          <a:extLst>
            <a:ext uri="{FF2B5EF4-FFF2-40B4-BE49-F238E27FC236}">
              <a16:creationId xmlns:a16="http://schemas.microsoft.com/office/drawing/2014/main" id="{BDF54E87-1665-4A9A-9A06-AF4BC8294B0C}"/>
            </a:ext>
          </a:extLst>
        </xdr:cNvPr>
        <xdr:cNvSpPr txBox="1">
          <a:spLocks noChangeArrowheads="1"/>
        </xdr:cNvSpPr>
      </xdr:nvSpPr>
      <xdr:spPr bwMode="auto">
        <a:xfrm>
          <a:off x="939845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70</xdr:row>
      <xdr:rowOff>0</xdr:rowOff>
    </xdr:from>
    <xdr:ext cx="95250" cy="171450"/>
    <xdr:sp macro="" textlink="">
      <xdr:nvSpPr>
        <xdr:cNvPr id="1929" name="Text Box 17">
          <a:extLst>
            <a:ext uri="{FF2B5EF4-FFF2-40B4-BE49-F238E27FC236}">
              <a16:creationId xmlns:a16="http://schemas.microsoft.com/office/drawing/2014/main" id="{2CB82D05-4283-4003-B8B5-5067DD23EDE4}"/>
            </a:ext>
          </a:extLst>
        </xdr:cNvPr>
        <xdr:cNvSpPr txBox="1">
          <a:spLocks noChangeArrowheads="1"/>
        </xdr:cNvSpPr>
      </xdr:nvSpPr>
      <xdr:spPr bwMode="auto">
        <a:xfrm>
          <a:off x="939845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70</xdr:row>
      <xdr:rowOff>0</xdr:rowOff>
    </xdr:from>
    <xdr:ext cx="95250" cy="171450"/>
    <xdr:sp macro="" textlink="">
      <xdr:nvSpPr>
        <xdr:cNvPr id="1930" name="Text Box 18">
          <a:extLst>
            <a:ext uri="{FF2B5EF4-FFF2-40B4-BE49-F238E27FC236}">
              <a16:creationId xmlns:a16="http://schemas.microsoft.com/office/drawing/2014/main" id="{EC5D60FE-9A92-4878-B196-30AB11E7CE26}"/>
            </a:ext>
          </a:extLst>
        </xdr:cNvPr>
        <xdr:cNvSpPr txBox="1">
          <a:spLocks noChangeArrowheads="1"/>
        </xdr:cNvSpPr>
      </xdr:nvSpPr>
      <xdr:spPr bwMode="auto">
        <a:xfrm>
          <a:off x="939845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70</xdr:row>
      <xdr:rowOff>0</xdr:rowOff>
    </xdr:from>
    <xdr:ext cx="95250" cy="171450"/>
    <xdr:sp macro="" textlink="">
      <xdr:nvSpPr>
        <xdr:cNvPr id="1931" name="Text Box 19">
          <a:extLst>
            <a:ext uri="{FF2B5EF4-FFF2-40B4-BE49-F238E27FC236}">
              <a16:creationId xmlns:a16="http://schemas.microsoft.com/office/drawing/2014/main" id="{00D4A7CF-1C65-420F-9ADA-6D10C75BA87D}"/>
            </a:ext>
          </a:extLst>
        </xdr:cNvPr>
        <xdr:cNvSpPr txBox="1">
          <a:spLocks noChangeArrowheads="1"/>
        </xdr:cNvSpPr>
      </xdr:nvSpPr>
      <xdr:spPr bwMode="auto">
        <a:xfrm>
          <a:off x="939845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70</xdr:row>
      <xdr:rowOff>0</xdr:rowOff>
    </xdr:from>
    <xdr:ext cx="95250" cy="171450"/>
    <xdr:sp macro="" textlink="">
      <xdr:nvSpPr>
        <xdr:cNvPr id="1932" name="Text Box 16">
          <a:extLst>
            <a:ext uri="{FF2B5EF4-FFF2-40B4-BE49-F238E27FC236}">
              <a16:creationId xmlns:a16="http://schemas.microsoft.com/office/drawing/2014/main" id="{10E4ECEB-78B3-453E-9C2E-D4B8E83244DE}"/>
            </a:ext>
          </a:extLst>
        </xdr:cNvPr>
        <xdr:cNvSpPr txBox="1">
          <a:spLocks noChangeArrowheads="1"/>
        </xdr:cNvSpPr>
      </xdr:nvSpPr>
      <xdr:spPr bwMode="auto">
        <a:xfrm>
          <a:off x="939845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70</xdr:row>
      <xdr:rowOff>0</xdr:rowOff>
    </xdr:from>
    <xdr:ext cx="95250" cy="171450"/>
    <xdr:sp macro="" textlink="">
      <xdr:nvSpPr>
        <xdr:cNvPr id="1933" name="Text Box 17">
          <a:extLst>
            <a:ext uri="{FF2B5EF4-FFF2-40B4-BE49-F238E27FC236}">
              <a16:creationId xmlns:a16="http://schemas.microsoft.com/office/drawing/2014/main" id="{B66304F4-F0A3-4B6E-9A25-ECBEAA2346D2}"/>
            </a:ext>
          </a:extLst>
        </xdr:cNvPr>
        <xdr:cNvSpPr txBox="1">
          <a:spLocks noChangeArrowheads="1"/>
        </xdr:cNvSpPr>
      </xdr:nvSpPr>
      <xdr:spPr bwMode="auto">
        <a:xfrm>
          <a:off x="939845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70</xdr:row>
      <xdr:rowOff>0</xdr:rowOff>
    </xdr:from>
    <xdr:ext cx="95250" cy="171450"/>
    <xdr:sp macro="" textlink="">
      <xdr:nvSpPr>
        <xdr:cNvPr id="1934" name="Text Box 18">
          <a:extLst>
            <a:ext uri="{FF2B5EF4-FFF2-40B4-BE49-F238E27FC236}">
              <a16:creationId xmlns:a16="http://schemas.microsoft.com/office/drawing/2014/main" id="{0C8D442C-E928-421B-B6F8-058141DFA5B7}"/>
            </a:ext>
          </a:extLst>
        </xdr:cNvPr>
        <xdr:cNvSpPr txBox="1">
          <a:spLocks noChangeArrowheads="1"/>
        </xdr:cNvSpPr>
      </xdr:nvSpPr>
      <xdr:spPr bwMode="auto">
        <a:xfrm>
          <a:off x="939845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70</xdr:row>
      <xdr:rowOff>0</xdr:rowOff>
    </xdr:from>
    <xdr:ext cx="95250" cy="171450"/>
    <xdr:sp macro="" textlink="">
      <xdr:nvSpPr>
        <xdr:cNvPr id="1935" name="Text Box 19">
          <a:extLst>
            <a:ext uri="{FF2B5EF4-FFF2-40B4-BE49-F238E27FC236}">
              <a16:creationId xmlns:a16="http://schemas.microsoft.com/office/drawing/2014/main" id="{2E25B566-3572-45B2-822C-5BC9343AD970}"/>
            </a:ext>
          </a:extLst>
        </xdr:cNvPr>
        <xdr:cNvSpPr txBox="1">
          <a:spLocks noChangeArrowheads="1"/>
        </xdr:cNvSpPr>
      </xdr:nvSpPr>
      <xdr:spPr bwMode="auto">
        <a:xfrm>
          <a:off x="939845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0</xdr:rowOff>
    </xdr:from>
    <xdr:ext cx="95250" cy="171450"/>
    <xdr:sp macro="" textlink="">
      <xdr:nvSpPr>
        <xdr:cNvPr id="1936" name="Text Box 16">
          <a:extLst>
            <a:ext uri="{FF2B5EF4-FFF2-40B4-BE49-F238E27FC236}">
              <a16:creationId xmlns:a16="http://schemas.microsoft.com/office/drawing/2014/main" id="{2D56ABB9-3A4B-4F44-A4D9-74324CA03E97}"/>
            </a:ext>
          </a:extLst>
        </xdr:cNvPr>
        <xdr:cNvSpPr txBox="1">
          <a:spLocks noChangeArrowheads="1"/>
        </xdr:cNvSpPr>
      </xdr:nvSpPr>
      <xdr:spPr bwMode="auto">
        <a:xfrm>
          <a:off x="371021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0</xdr:rowOff>
    </xdr:from>
    <xdr:ext cx="95250" cy="171450"/>
    <xdr:sp macro="" textlink="">
      <xdr:nvSpPr>
        <xdr:cNvPr id="1937" name="Text Box 17">
          <a:extLst>
            <a:ext uri="{FF2B5EF4-FFF2-40B4-BE49-F238E27FC236}">
              <a16:creationId xmlns:a16="http://schemas.microsoft.com/office/drawing/2014/main" id="{C580393D-5D1E-472D-BB39-899C557B37D4}"/>
            </a:ext>
          </a:extLst>
        </xdr:cNvPr>
        <xdr:cNvSpPr txBox="1">
          <a:spLocks noChangeArrowheads="1"/>
        </xdr:cNvSpPr>
      </xdr:nvSpPr>
      <xdr:spPr bwMode="auto">
        <a:xfrm>
          <a:off x="371021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0</xdr:rowOff>
    </xdr:from>
    <xdr:ext cx="95250" cy="171450"/>
    <xdr:sp macro="" textlink="">
      <xdr:nvSpPr>
        <xdr:cNvPr id="1938" name="Text Box 18">
          <a:extLst>
            <a:ext uri="{FF2B5EF4-FFF2-40B4-BE49-F238E27FC236}">
              <a16:creationId xmlns:a16="http://schemas.microsoft.com/office/drawing/2014/main" id="{2A9B06F8-1C56-4E5A-8D3C-FC6D4254D78B}"/>
            </a:ext>
          </a:extLst>
        </xdr:cNvPr>
        <xdr:cNvSpPr txBox="1">
          <a:spLocks noChangeArrowheads="1"/>
        </xdr:cNvSpPr>
      </xdr:nvSpPr>
      <xdr:spPr bwMode="auto">
        <a:xfrm>
          <a:off x="371021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0</xdr:rowOff>
    </xdr:from>
    <xdr:ext cx="95250" cy="171450"/>
    <xdr:sp macro="" textlink="">
      <xdr:nvSpPr>
        <xdr:cNvPr id="1939" name="Text Box 19">
          <a:extLst>
            <a:ext uri="{FF2B5EF4-FFF2-40B4-BE49-F238E27FC236}">
              <a16:creationId xmlns:a16="http://schemas.microsoft.com/office/drawing/2014/main" id="{18BB393B-2295-4F93-A156-5A4A01444C6E}"/>
            </a:ext>
          </a:extLst>
        </xdr:cNvPr>
        <xdr:cNvSpPr txBox="1">
          <a:spLocks noChangeArrowheads="1"/>
        </xdr:cNvSpPr>
      </xdr:nvSpPr>
      <xdr:spPr bwMode="auto">
        <a:xfrm>
          <a:off x="371021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74</xdr:row>
      <xdr:rowOff>0</xdr:rowOff>
    </xdr:from>
    <xdr:ext cx="95250" cy="171450"/>
    <xdr:sp macro="" textlink="">
      <xdr:nvSpPr>
        <xdr:cNvPr id="1940" name="Text Box 16">
          <a:extLst>
            <a:ext uri="{FF2B5EF4-FFF2-40B4-BE49-F238E27FC236}">
              <a16:creationId xmlns:a16="http://schemas.microsoft.com/office/drawing/2014/main" id="{E773D4F6-6EC3-451C-9539-E4C554E67827}"/>
            </a:ext>
          </a:extLst>
        </xdr:cNvPr>
        <xdr:cNvSpPr txBox="1">
          <a:spLocks noChangeArrowheads="1"/>
        </xdr:cNvSpPr>
      </xdr:nvSpPr>
      <xdr:spPr bwMode="auto">
        <a:xfrm>
          <a:off x="6555468"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74</xdr:row>
      <xdr:rowOff>0</xdr:rowOff>
    </xdr:from>
    <xdr:ext cx="95250" cy="171450"/>
    <xdr:sp macro="" textlink="">
      <xdr:nvSpPr>
        <xdr:cNvPr id="1941" name="Text Box 17">
          <a:extLst>
            <a:ext uri="{FF2B5EF4-FFF2-40B4-BE49-F238E27FC236}">
              <a16:creationId xmlns:a16="http://schemas.microsoft.com/office/drawing/2014/main" id="{8184656B-D98C-4E06-8C33-5BAB57934426}"/>
            </a:ext>
          </a:extLst>
        </xdr:cNvPr>
        <xdr:cNvSpPr txBox="1">
          <a:spLocks noChangeArrowheads="1"/>
        </xdr:cNvSpPr>
      </xdr:nvSpPr>
      <xdr:spPr bwMode="auto">
        <a:xfrm>
          <a:off x="6555468"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74</xdr:row>
      <xdr:rowOff>0</xdr:rowOff>
    </xdr:from>
    <xdr:ext cx="95250" cy="171450"/>
    <xdr:sp macro="" textlink="">
      <xdr:nvSpPr>
        <xdr:cNvPr id="1942" name="Text Box 18">
          <a:extLst>
            <a:ext uri="{FF2B5EF4-FFF2-40B4-BE49-F238E27FC236}">
              <a16:creationId xmlns:a16="http://schemas.microsoft.com/office/drawing/2014/main" id="{0A62D751-8992-4232-93C8-D28AE1B13C57}"/>
            </a:ext>
          </a:extLst>
        </xdr:cNvPr>
        <xdr:cNvSpPr txBox="1">
          <a:spLocks noChangeArrowheads="1"/>
        </xdr:cNvSpPr>
      </xdr:nvSpPr>
      <xdr:spPr bwMode="auto">
        <a:xfrm>
          <a:off x="6555468"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74</xdr:row>
      <xdr:rowOff>0</xdr:rowOff>
    </xdr:from>
    <xdr:ext cx="95250" cy="171450"/>
    <xdr:sp macro="" textlink="">
      <xdr:nvSpPr>
        <xdr:cNvPr id="1943" name="Text Box 19">
          <a:extLst>
            <a:ext uri="{FF2B5EF4-FFF2-40B4-BE49-F238E27FC236}">
              <a16:creationId xmlns:a16="http://schemas.microsoft.com/office/drawing/2014/main" id="{A0BD512E-28B8-4A89-BCA3-E2454A96D3C2}"/>
            </a:ext>
          </a:extLst>
        </xdr:cNvPr>
        <xdr:cNvSpPr txBox="1">
          <a:spLocks noChangeArrowheads="1"/>
        </xdr:cNvSpPr>
      </xdr:nvSpPr>
      <xdr:spPr bwMode="auto">
        <a:xfrm>
          <a:off x="6555468"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74</xdr:row>
      <xdr:rowOff>0</xdr:rowOff>
    </xdr:from>
    <xdr:ext cx="95250" cy="171450"/>
    <xdr:sp macro="" textlink="">
      <xdr:nvSpPr>
        <xdr:cNvPr id="1944" name="Text Box 16">
          <a:extLst>
            <a:ext uri="{FF2B5EF4-FFF2-40B4-BE49-F238E27FC236}">
              <a16:creationId xmlns:a16="http://schemas.microsoft.com/office/drawing/2014/main" id="{9139B56D-F271-4920-9853-8F268ECAFC46}"/>
            </a:ext>
          </a:extLst>
        </xdr:cNvPr>
        <xdr:cNvSpPr txBox="1">
          <a:spLocks noChangeArrowheads="1"/>
        </xdr:cNvSpPr>
      </xdr:nvSpPr>
      <xdr:spPr bwMode="auto">
        <a:xfrm>
          <a:off x="15475857"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74</xdr:row>
      <xdr:rowOff>0</xdr:rowOff>
    </xdr:from>
    <xdr:ext cx="95250" cy="171450"/>
    <xdr:sp macro="" textlink="">
      <xdr:nvSpPr>
        <xdr:cNvPr id="1945" name="Text Box 17">
          <a:extLst>
            <a:ext uri="{FF2B5EF4-FFF2-40B4-BE49-F238E27FC236}">
              <a16:creationId xmlns:a16="http://schemas.microsoft.com/office/drawing/2014/main" id="{36BA49C6-BDA7-4CA5-86A9-0F663821BAE2}"/>
            </a:ext>
          </a:extLst>
        </xdr:cNvPr>
        <xdr:cNvSpPr txBox="1">
          <a:spLocks noChangeArrowheads="1"/>
        </xdr:cNvSpPr>
      </xdr:nvSpPr>
      <xdr:spPr bwMode="auto">
        <a:xfrm>
          <a:off x="15475857"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74</xdr:row>
      <xdr:rowOff>0</xdr:rowOff>
    </xdr:from>
    <xdr:ext cx="95250" cy="171450"/>
    <xdr:sp macro="" textlink="">
      <xdr:nvSpPr>
        <xdr:cNvPr id="1946" name="Text Box 18">
          <a:extLst>
            <a:ext uri="{FF2B5EF4-FFF2-40B4-BE49-F238E27FC236}">
              <a16:creationId xmlns:a16="http://schemas.microsoft.com/office/drawing/2014/main" id="{9B74F833-DAD2-48E6-BCD5-BBFF19585517}"/>
            </a:ext>
          </a:extLst>
        </xdr:cNvPr>
        <xdr:cNvSpPr txBox="1">
          <a:spLocks noChangeArrowheads="1"/>
        </xdr:cNvSpPr>
      </xdr:nvSpPr>
      <xdr:spPr bwMode="auto">
        <a:xfrm>
          <a:off x="15475857"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74</xdr:row>
      <xdr:rowOff>0</xdr:rowOff>
    </xdr:from>
    <xdr:ext cx="95250" cy="171450"/>
    <xdr:sp macro="" textlink="">
      <xdr:nvSpPr>
        <xdr:cNvPr id="1947" name="Text Box 19">
          <a:extLst>
            <a:ext uri="{FF2B5EF4-FFF2-40B4-BE49-F238E27FC236}">
              <a16:creationId xmlns:a16="http://schemas.microsoft.com/office/drawing/2014/main" id="{238AF34E-B9CF-44CF-A947-1D9B250DFE9C}"/>
            </a:ext>
          </a:extLst>
        </xdr:cNvPr>
        <xdr:cNvSpPr txBox="1">
          <a:spLocks noChangeArrowheads="1"/>
        </xdr:cNvSpPr>
      </xdr:nvSpPr>
      <xdr:spPr bwMode="auto">
        <a:xfrm>
          <a:off x="15475857"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504825</xdr:rowOff>
    </xdr:from>
    <xdr:ext cx="95250" cy="444014"/>
    <xdr:sp macro="" textlink="">
      <xdr:nvSpPr>
        <xdr:cNvPr id="1948" name="Text Box 15">
          <a:extLst>
            <a:ext uri="{FF2B5EF4-FFF2-40B4-BE49-F238E27FC236}">
              <a16:creationId xmlns:a16="http://schemas.microsoft.com/office/drawing/2014/main" id="{961510CD-8AE1-4FCC-9E17-6A5F99E70CF3}"/>
            </a:ext>
          </a:extLst>
        </xdr:cNvPr>
        <xdr:cNvSpPr txBox="1">
          <a:spLocks noChangeArrowheads="1"/>
        </xdr:cNvSpPr>
      </xdr:nvSpPr>
      <xdr:spPr bwMode="auto">
        <a:xfrm>
          <a:off x="3710214" y="5789839"/>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0</xdr:rowOff>
    </xdr:from>
    <xdr:ext cx="95250" cy="171450"/>
    <xdr:sp macro="" textlink="">
      <xdr:nvSpPr>
        <xdr:cNvPr id="1949" name="Text Box 16">
          <a:extLst>
            <a:ext uri="{FF2B5EF4-FFF2-40B4-BE49-F238E27FC236}">
              <a16:creationId xmlns:a16="http://schemas.microsoft.com/office/drawing/2014/main" id="{92A5448E-156B-4EC1-948E-050DABF77E67}"/>
            </a:ext>
          </a:extLst>
        </xdr:cNvPr>
        <xdr:cNvSpPr txBox="1">
          <a:spLocks noChangeArrowheads="1"/>
        </xdr:cNvSpPr>
      </xdr:nvSpPr>
      <xdr:spPr bwMode="auto">
        <a:xfrm>
          <a:off x="371021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0</xdr:rowOff>
    </xdr:from>
    <xdr:ext cx="95250" cy="171450"/>
    <xdr:sp macro="" textlink="">
      <xdr:nvSpPr>
        <xdr:cNvPr id="1950" name="Text Box 17">
          <a:extLst>
            <a:ext uri="{FF2B5EF4-FFF2-40B4-BE49-F238E27FC236}">
              <a16:creationId xmlns:a16="http://schemas.microsoft.com/office/drawing/2014/main" id="{70ABB064-BA56-4A4B-8C46-B54F93242F59}"/>
            </a:ext>
          </a:extLst>
        </xdr:cNvPr>
        <xdr:cNvSpPr txBox="1">
          <a:spLocks noChangeArrowheads="1"/>
        </xdr:cNvSpPr>
      </xdr:nvSpPr>
      <xdr:spPr bwMode="auto">
        <a:xfrm>
          <a:off x="371021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0</xdr:rowOff>
    </xdr:from>
    <xdr:ext cx="95250" cy="171450"/>
    <xdr:sp macro="" textlink="">
      <xdr:nvSpPr>
        <xdr:cNvPr id="1951" name="Text Box 18">
          <a:extLst>
            <a:ext uri="{FF2B5EF4-FFF2-40B4-BE49-F238E27FC236}">
              <a16:creationId xmlns:a16="http://schemas.microsoft.com/office/drawing/2014/main" id="{D9CB9989-A037-469E-84B5-1D2B4F063AB3}"/>
            </a:ext>
          </a:extLst>
        </xdr:cNvPr>
        <xdr:cNvSpPr txBox="1">
          <a:spLocks noChangeArrowheads="1"/>
        </xdr:cNvSpPr>
      </xdr:nvSpPr>
      <xdr:spPr bwMode="auto">
        <a:xfrm>
          <a:off x="371021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0</xdr:rowOff>
    </xdr:from>
    <xdr:ext cx="95250" cy="171450"/>
    <xdr:sp macro="" textlink="">
      <xdr:nvSpPr>
        <xdr:cNvPr id="1952" name="Text Box 19">
          <a:extLst>
            <a:ext uri="{FF2B5EF4-FFF2-40B4-BE49-F238E27FC236}">
              <a16:creationId xmlns:a16="http://schemas.microsoft.com/office/drawing/2014/main" id="{2FBFF4C5-F8EC-4E22-ABC8-32CE74414179}"/>
            </a:ext>
          </a:extLst>
        </xdr:cNvPr>
        <xdr:cNvSpPr txBox="1">
          <a:spLocks noChangeArrowheads="1"/>
        </xdr:cNvSpPr>
      </xdr:nvSpPr>
      <xdr:spPr bwMode="auto">
        <a:xfrm>
          <a:off x="371021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504825</xdr:rowOff>
    </xdr:from>
    <xdr:ext cx="95250" cy="442269"/>
    <xdr:sp macro="" textlink="">
      <xdr:nvSpPr>
        <xdr:cNvPr id="1953" name="Text Box 15">
          <a:extLst>
            <a:ext uri="{FF2B5EF4-FFF2-40B4-BE49-F238E27FC236}">
              <a16:creationId xmlns:a16="http://schemas.microsoft.com/office/drawing/2014/main" id="{646452DF-E470-4229-A862-12141A51FBC9}"/>
            </a:ext>
          </a:extLst>
        </xdr:cNvPr>
        <xdr:cNvSpPr txBox="1">
          <a:spLocks noChangeArrowheads="1"/>
        </xdr:cNvSpPr>
      </xdr:nvSpPr>
      <xdr:spPr bwMode="auto">
        <a:xfrm>
          <a:off x="6555468" y="5789839"/>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74</xdr:row>
      <xdr:rowOff>0</xdr:rowOff>
    </xdr:from>
    <xdr:ext cx="95250" cy="171450"/>
    <xdr:sp macro="" textlink="">
      <xdr:nvSpPr>
        <xdr:cNvPr id="1954" name="Text Box 16">
          <a:extLst>
            <a:ext uri="{FF2B5EF4-FFF2-40B4-BE49-F238E27FC236}">
              <a16:creationId xmlns:a16="http://schemas.microsoft.com/office/drawing/2014/main" id="{74919D37-CBB5-45EC-93C8-55A0AD1FF6F3}"/>
            </a:ext>
          </a:extLst>
        </xdr:cNvPr>
        <xdr:cNvSpPr txBox="1">
          <a:spLocks noChangeArrowheads="1"/>
        </xdr:cNvSpPr>
      </xdr:nvSpPr>
      <xdr:spPr bwMode="auto">
        <a:xfrm>
          <a:off x="6555468"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74</xdr:row>
      <xdr:rowOff>0</xdr:rowOff>
    </xdr:from>
    <xdr:ext cx="95250" cy="171450"/>
    <xdr:sp macro="" textlink="">
      <xdr:nvSpPr>
        <xdr:cNvPr id="1955" name="Text Box 17">
          <a:extLst>
            <a:ext uri="{FF2B5EF4-FFF2-40B4-BE49-F238E27FC236}">
              <a16:creationId xmlns:a16="http://schemas.microsoft.com/office/drawing/2014/main" id="{08C1B570-673D-478F-AFDD-E06D92D087EC}"/>
            </a:ext>
          </a:extLst>
        </xdr:cNvPr>
        <xdr:cNvSpPr txBox="1">
          <a:spLocks noChangeArrowheads="1"/>
        </xdr:cNvSpPr>
      </xdr:nvSpPr>
      <xdr:spPr bwMode="auto">
        <a:xfrm>
          <a:off x="6555468"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74</xdr:row>
      <xdr:rowOff>0</xdr:rowOff>
    </xdr:from>
    <xdr:ext cx="95250" cy="171450"/>
    <xdr:sp macro="" textlink="">
      <xdr:nvSpPr>
        <xdr:cNvPr id="1956" name="Text Box 18">
          <a:extLst>
            <a:ext uri="{FF2B5EF4-FFF2-40B4-BE49-F238E27FC236}">
              <a16:creationId xmlns:a16="http://schemas.microsoft.com/office/drawing/2014/main" id="{A3E9A73E-5ECB-4A0B-8FCC-4D6550575B0D}"/>
            </a:ext>
          </a:extLst>
        </xdr:cNvPr>
        <xdr:cNvSpPr txBox="1">
          <a:spLocks noChangeArrowheads="1"/>
        </xdr:cNvSpPr>
      </xdr:nvSpPr>
      <xdr:spPr bwMode="auto">
        <a:xfrm>
          <a:off x="6555468"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74</xdr:row>
      <xdr:rowOff>0</xdr:rowOff>
    </xdr:from>
    <xdr:ext cx="95250" cy="171450"/>
    <xdr:sp macro="" textlink="">
      <xdr:nvSpPr>
        <xdr:cNvPr id="1957" name="Text Box 16">
          <a:extLst>
            <a:ext uri="{FF2B5EF4-FFF2-40B4-BE49-F238E27FC236}">
              <a16:creationId xmlns:a16="http://schemas.microsoft.com/office/drawing/2014/main" id="{B7FDC12E-B3B3-4404-84F1-7A92A8FF6683}"/>
            </a:ext>
          </a:extLst>
        </xdr:cNvPr>
        <xdr:cNvSpPr txBox="1">
          <a:spLocks noChangeArrowheads="1"/>
        </xdr:cNvSpPr>
      </xdr:nvSpPr>
      <xdr:spPr bwMode="auto">
        <a:xfrm>
          <a:off x="939845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74</xdr:row>
      <xdr:rowOff>0</xdr:rowOff>
    </xdr:from>
    <xdr:ext cx="95250" cy="171450"/>
    <xdr:sp macro="" textlink="">
      <xdr:nvSpPr>
        <xdr:cNvPr id="1958" name="Text Box 17">
          <a:extLst>
            <a:ext uri="{FF2B5EF4-FFF2-40B4-BE49-F238E27FC236}">
              <a16:creationId xmlns:a16="http://schemas.microsoft.com/office/drawing/2014/main" id="{FBC54FA8-15BA-4CBD-9C5C-A7FEE3CE60F1}"/>
            </a:ext>
          </a:extLst>
        </xdr:cNvPr>
        <xdr:cNvSpPr txBox="1">
          <a:spLocks noChangeArrowheads="1"/>
        </xdr:cNvSpPr>
      </xdr:nvSpPr>
      <xdr:spPr bwMode="auto">
        <a:xfrm>
          <a:off x="939845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74</xdr:row>
      <xdr:rowOff>0</xdr:rowOff>
    </xdr:from>
    <xdr:ext cx="95250" cy="171450"/>
    <xdr:sp macro="" textlink="">
      <xdr:nvSpPr>
        <xdr:cNvPr id="1959" name="Text Box 18">
          <a:extLst>
            <a:ext uri="{FF2B5EF4-FFF2-40B4-BE49-F238E27FC236}">
              <a16:creationId xmlns:a16="http://schemas.microsoft.com/office/drawing/2014/main" id="{A6F31BE7-68E0-4F7E-B118-EA21297B5197}"/>
            </a:ext>
          </a:extLst>
        </xdr:cNvPr>
        <xdr:cNvSpPr txBox="1">
          <a:spLocks noChangeArrowheads="1"/>
        </xdr:cNvSpPr>
      </xdr:nvSpPr>
      <xdr:spPr bwMode="auto">
        <a:xfrm>
          <a:off x="939845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74</xdr:row>
      <xdr:rowOff>0</xdr:rowOff>
    </xdr:from>
    <xdr:ext cx="95250" cy="171450"/>
    <xdr:sp macro="" textlink="">
      <xdr:nvSpPr>
        <xdr:cNvPr id="1960" name="Text Box 19">
          <a:extLst>
            <a:ext uri="{FF2B5EF4-FFF2-40B4-BE49-F238E27FC236}">
              <a16:creationId xmlns:a16="http://schemas.microsoft.com/office/drawing/2014/main" id="{B9EE7987-A375-49F3-9C7F-37B8FC53D984}"/>
            </a:ext>
          </a:extLst>
        </xdr:cNvPr>
        <xdr:cNvSpPr txBox="1">
          <a:spLocks noChangeArrowheads="1"/>
        </xdr:cNvSpPr>
      </xdr:nvSpPr>
      <xdr:spPr bwMode="auto">
        <a:xfrm>
          <a:off x="939845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74</xdr:row>
      <xdr:rowOff>0</xdr:rowOff>
    </xdr:from>
    <xdr:ext cx="95250" cy="171450"/>
    <xdr:sp macro="" textlink="">
      <xdr:nvSpPr>
        <xdr:cNvPr id="1961" name="Text Box 16">
          <a:extLst>
            <a:ext uri="{FF2B5EF4-FFF2-40B4-BE49-F238E27FC236}">
              <a16:creationId xmlns:a16="http://schemas.microsoft.com/office/drawing/2014/main" id="{3E41EDED-91C5-4C30-B07C-6D7905498827}"/>
            </a:ext>
          </a:extLst>
        </xdr:cNvPr>
        <xdr:cNvSpPr txBox="1">
          <a:spLocks noChangeArrowheads="1"/>
        </xdr:cNvSpPr>
      </xdr:nvSpPr>
      <xdr:spPr bwMode="auto">
        <a:xfrm>
          <a:off x="939845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74</xdr:row>
      <xdr:rowOff>0</xdr:rowOff>
    </xdr:from>
    <xdr:ext cx="95250" cy="171450"/>
    <xdr:sp macro="" textlink="">
      <xdr:nvSpPr>
        <xdr:cNvPr id="1962" name="Text Box 17">
          <a:extLst>
            <a:ext uri="{FF2B5EF4-FFF2-40B4-BE49-F238E27FC236}">
              <a16:creationId xmlns:a16="http://schemas.microsoft.com/office/drawing/2014/main" id="{C7B06ED1-79CA-4EF2-9837-CBE637A515B6}"/>
            </a:ext>
          </a:extLst>
        </xdr:cNvPr>
        <xdr:cNvSpPr txBox="1">
          <a:spLocks noChangeArrowheads="1"/>
        </xdr:cNvSpPr>
      </xdr:nvSpPr>
      <xdr:spPr bwMode="auto">
        <a:xfrm>
          <a:off x="939845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74</xdr:row>
      <xdr:rowOff>0</xdr:rowOff>
    </xdr:from>
    <xdr:ext cx="95250" cy="171450"/>
    <xdr:sp macro="" textlink="">
      <xdr:nvSpPr>
        <xdr:cNvPr id="1963" name="Text Box 18">
          <a:extLst>
            <a:ext uri="{FF2B5EF4-FFF2-40B4-BE49-F238E27FC236}">
              <a16:creationId xmlns:a16="http://schemas.microsoft.com/office/drawing/2014/main" id="{28D11158-17EC-40E6-B969-01386ABE4A6C}"/>
            </a:ext>
          </a:extLst>
        </xdr:cNvPr>
        <xdr:cNvSpPr txBox="1">
          <a:spLocks noChangeArrowheads="1"/>
        </xdr:cNvSpPr>
      </xdr:nvSpPr>
      <xdr:spPr bwMode="auto">
        <a:xfrm>
          <a:off x="939845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74</xdr:row>
      <xdr:rowOff>0</xdr:rowOff>
    </xdr:from>
    <xdr:ext cx="95250" cy="171450"/>
    <xdr:sp macro="" textlink="">
      <xdr:nvSpPr>
        <xdr:cNvPr id="1964" name="Text Box 19">
          <a:extLst>
            <a:ext uri="{FF2B5EF4-FFF2-40B4-BE49-F238E27FC236}">
              <a16:creationId xmlns:a16="http://schemas.microsoft.com/office/drawing/2014/main" id="{7AA5F8BD-0F2B-42C1-BB93-5C5A34B0911B}"/>
            </a:ext>
          </a:extLst>
        </xdr:cNvPr>
        <xdr:cNvSpPr txBox="1">
          <a:spLocks noChangeArrowheads="1"/>
        </xdr:cNvSpPr>
      </xdr:nvSpPr>
      <xdr:spPr bwMode="auto">
        <a:xfrm>
          <a:off x="939845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504825</xdr:rowOff>
    </xdr:from>
    <xdr:ext cx="95250" cy="448496"/>
    <xdr:sp macro="" textlink="">
      <xdr:nvSpPr>
        <xdr:cNvPr id="1965" name="Text Box 15">
          <a:extLst>
            <a:ext uri="{FF2B5EF4-FFF2-40B4-BE49-F238E27FC236}">
              <a16:creationId xmlns:a16="http://schemas.microsoft.com/office/drawing/2014/main" id="{4FC1BF7C-F348-4F50-B7B0-65E51EB1C94C}"/>
            </a:ext>
          </a:extLst>
        </xdr:cNvPr>
        <xdr:cNvSpPr txBox="1">
          <a:spLocks noChangeArrowheads="1"/>
        </xdr:cNvSpPr>
      </xdr:nvSpPr>
      <xdr:spPr bwMode="auto">
        <a:xfrm>
          <a:off x="3710214" y="5977618"/>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74</xdr:row>
      <xdr:rowOff>504825</xdr:rowOff>
    </xdr:from>
    <xdr:ext cx="95250" cy="442269"/>
    <xdr:sp macro="" textlink="">
      <xdr:nvSpPr>
        <xdr:cNvPr id="1966" name="Text Box 15">
          <a:extLst>
            <a:ext uri="{FF2B5EF4-FFF2-40B4-BE49-F238E27FC236}">
              <a16:creationId xmlns:a16="http://schemas.microsoft.com/office/drawing/2014/main" id="{3FA75E95-21AA-4EDE-B929-F89BA4521095}"/>
            </a:ext>
          </a:extLst>
        </xdr:cNvPr>
        <xdr:cNvSpPr txBox="1">
          <a:spLocks noChangeArrowheads="1"/>
        </xdr:cNvSpPr>
      </xdr:nvSpPr>
      <xdr:spPr bwMode="auto">
        <a:xfrm>
          <a:off x="6555468" y="5977618"/>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74</xdr:row>
      <xdr:rowOff>504825</xdr:rowOff>
    </xdr:from>
    <xdr:ext cx="95250" cy="442269"/>
    <xdr:sp macro="" textlink="">
      <xdr:nvSpPr>
        <xdr:cNvPr id="1967" name="Text Box 15">
          <a:extLst>
            <a:ext uri="{FF2B5EF4-FFF2-40B4-BE49-F238E27FC236}">
              <a16:creationId xmlns:a16="http://schemas.microsoft.com/office/drawing/2014/main" id="{A7670E15-2DBA-4F4B-9347-B358CE23A921}"/>
            </a:ext>
          </a:extLst>
        </xdr:cNvPr>
        <xdr:cNvSpPr txBox="1">
          <a:spLocks noChangeArrowheads="1"/>
        </xdr:cNvSpPr>
      </xdr:nvSpPr>
      <xdr:spPr bwMode="auto">
        <a:xfrm>
          <a:off x="15475857" y="5977618"/>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504825</xdr:rowOff>
    </xdr:from>
    <xdr:ext cx="95250" cy="213632"/>
    <xdr:sp macro="" textlink="">
      <xdr:nvSpPr>
        <xdr:cNvPr id="1968" name="Text Box 15">
          <a:extLst>
            <a:ext uri="{FF2B5EF4-FFF2-40B4-BE49-F238E27FC236}">
              <a16:creationId xmlns:a16="http://schemas.microsoft.com/office/drawing/2014/main" id="{8065D6B3-D849-4770-B85F-7F496FF37527}"/>
            </a:ext>
          </a:extLst>
        </xdr:cNvPr>
        <xdr:cNvSpPr txBox="1">
          <a:spLocks noChangeArrowheads="1"/>
        </xdr:cNvSpPr>
      </xdr:nvSpPr>
      <xdr:spPr bwMode="auto">
        <a:xfrm>
          <a:off x="3710214" y="597761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504825</xdr:rowOff>
    </xdr:from>
    <xdr:ext cx="95250" cy="444331"/>
    <xdr:sp macro="" textlink="">
      <xdr:nvSpPr>
        <xdr:cNvPr id="1969" name="Text Box 15">
          <a:extLst>
            <a:ext uri="{FF2B5EF4-FFF2-40B4-BE49-F238E27FC236}">
              <a16:creationId xmlns:a16="http://schemas.microsoft.com/office/drawing/2014/main" id="{DFA37A93-F8C0-47E3-BF22-8217B0CB005A}"/>
            </a:ext>
          </a:extLst>
        </xdr:cNvPr>
        <xdr:cNvSpPr txBox="1">
          <a:spLocks noChangeArrowheads="1"/>
        </xdr:cNvSpPr>
      </xdr:nvSpPr>
      <xdr:spPr bwMode="auto">
        <a:xfrm>
          <a:off x="3710214" y="5977618"/>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74</xdr:row>
      <xdr:rowOff>504825</xdr:rowOff>
    </xdr:from>
    <xdr:ext cx="95250" cy="213632"/>
    <xdr:sp macro="" textlink="">
      <xdr:nvSpPr>
        <xdr:cNvPr id="1970" name="Text Box 15">
          <a:extLst>
            <a:ext uri="{FF2B5EF4-FFF2-40B4-BE49-F238E27FC236}">
              <a16:creationId xmlns:a16="http://schemas.microsoft.com/office/drawing/2014/main" id="{ECAD2E5D-E481-4FD8-8EFE-8BA422B3FC72}"/>
            </a:ext>
          </a:extLst>
        </xdr:cNvPr>
        <xdr:cNvSpPr txBox="1">
          <a:spLocks noChangeArrowheads="1"/>
        </xdr:cNvSpPr>
      </xdr:nvSpPr>
      <xdr:spPr bwMode="auto">
        <a:xfrm>
          <a:off x="6555468" y="597761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0</xdr:rowOff>
    </xdr:from>
    <xdr:ext cx="95250" cy="171450"/>
    <xdr:sp macro="" textlink="">
      <xdr:nvSpPr>
        <xdr:cNvPr id="1971" name="Text Box 16">
          <a:extLst>
            <a:ext uri="{FF2B5EF4-FFF2-40B4-BE49-F238E27FC236}">
              <a16:creationId xmlns:a16="http://schemas.microsoft.com/office/drawing/2014/main" id="{9E688637-F2C7-4AFD-AC8C-B149CC60BE9E}"/>
            </a:ext>
          </a:extLst>
        </xdr:cNvPr>
        <xdr:cNvSpPr txBox="1">
          <a:spLocks noChangeArrowheads="1"/>
        </xdr:cNvSpPr>
      </xdr:nvSpPr>
      <xdr:spPr bwMode="auto">
        <a:xfrm>
          <a:off x="371021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0</xdr:rowOff>
    </xdr:from>
    <xdr:ext cx="95250" cy="171450"/>
    <xdr:sp macro="" textlink="">
      <xdr:nvSpPr>
        <xdr:cNvPr id="1972" name="Text Box 17">
          <a:extLst>
            <a:ext uri="{FF2B5EF4-FFF2-40B4-BE49-F238E27FC236}">
              <a16:creationId xmlns:a16="http://schemas.microsoft.com/office/drawing/2014/main" id="{492827B5-8095-40DB-9CE6-62587F11FEFC}"/>
            </a:ext>
          </a:extLst>
        </xdr:cNvPr>
        <xdr:cNvSpPr txBox="1">
          <a:spLocks noChangeArrowheads="1"/>
        </xdr:cNvSpPr>
      </xdr:nvSpPr>
      <xdr:spPr bwMode="auto">
        <a:xfrm>
          <a:off x="371021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0</xdr:rowOff>
    </xdr:from>
    <xdr:ext cx="95250" cy="171450"/>
    <xdr:sp macro="" textlink="">
      <xdr:nvSpPr>
        <xdr:cNvPr id="1973" name="Text Box 18">
          <a:extLst>
            <a:ext uri="{FF2B5EF4-FFF2-40B4-BE49-F238E27FC236}">
              <a16:creationId xmlns:a16="http://schemas.microsoft.com/office/drawing/2014/main" id="{22F4865F-2C23-4318-9106-00974B34E284}"/>
            </a:ext>
          </a:extLst>
        </xdr:cNvPr>
        <xdr:cNvSpPr txBox="1">
          <a:spLocks noChangeArrowheads="1"/>
        </xdr:cNvSpPr>
      </xdr:nvSpPr>
      <xdr:spPr bwMode="auto">
        <a:xfrm>
          <a:off x="371021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0</xdr:rowOff>
    </xdr:from>
    <xdr:ext cx="95250" cy="171450"/>
    <xdr:sp macro="" textlink="">
      <xdr:nvSpPr>
        <xdr:cNvPr id="1974" name="Text Box 19">
          <a:extLst>
            <a:ext uri="{FF2B5EF4-FFF2-40B4-BE49-F238E27FC236}">
              <a16:creationId xmlns:a16="http://schemas.microsoft.com/office/drawing/2014/main" id="{08AFBC32-F895-4C48-8577-ED061450AD67}"/>
            </a:ext>
          </a:extLst>
        </xdr:cNvPr>
        <xdr:cNvSpPr txBox="1">
          <a:spLocks noChangeArrowheads="1"/>
        </xdr:cNvSpPr>
      </xdr:nvSpPr>
      <xdr:spPr bwMode="auto">
        <a:xfrm>
          <a:off x="371021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78</xdr:row>
      <xdr:rowOff>0</xdr:rowOff>
    </xdr:from>
    <xdr:ext cx="95250" cy="171450"/>
    <xdr:sp macro="" textlink="">
      <xdr:nvSpPr>
        <xdr:cNvPr id="1975" name="Text Box 16">
          <a:extLst>
            <a:ext uri="{FF2B5EF4-FFF2-40B4-BE49-F238E27FC236}">
              <a16:creationId xmlns:a16="http://schemas.microsoft.com/office/drawing/2014/main" id="{7CB08CA2-7810-4078-B248-EC7DB91F642C}"/>
            </a:ext>
          </a:extLst>
        </xdr:cNvPr>
        <xdr:cNvSpPr txBox="1">
          <a:spLocks noChangeArrowheads="1"/>
        </xdr:cNvSpPr>
      </xdr:nvSpPr>
      <xdr:spPr bwMode="auto">
        <a:xfrm>
          <a:off x="6555468"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78</xdr:row>
      <xdr:rowOff>0</xdr:rowOff>
    </xdr:from>
    <xdr:ext cx="95250" cy="171450"/>
    <xdr:sp macro="" textlink="">
      <xdr:nvSpPr>
        <xdr:cNvPr id="1976" name="Text Box 17">
          <a:extLst>
            <a:ext uri="{FF2B5EF4-FFF2-40B4-BE49-F238E27FC236}">
              <a16:creationId xmlns:a16="http://schemas.microsoft.com/office/drawing/2014/main" id="{141B31C4-96E7-4D65-934A-D0A994280B5B}"/>
            </a:ext>
          </a:extLst>
        </xdr:cNvPr>
        <xdr:cNvSpPr txBox="1">
          <a:spLocks noChangeArrowheads="1"/>
        </xdr:cNvSpPr>
      </xdr:nvSpPr>
      <xdr:spPr bwMode="auto">
        <a:xfrm>
          <a:off x="6555468"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78</xdr:row>
      <xdr:rowOff>0</xdr:rowOff>
    </xdr:from>
    <xdr:ext cx="95250" cy="171450"/>
    <xdr:sp macro="" textlink="">
      <xdr:nvSpPr>
        <xdr:cNvPr id="1977" name="Text Box 18">
          <a:extLst>
            <a:ext uri="{FF2B5EF4-FFF2-40B4-BE49-F238E27FC236}">
              <a16:creationId xmlns:a16="http://schemas.microsoft.com/office/drawing/2014/main" id="{02E7DA53-D426-48E3-9C43-A9AA5E98AE92}"/>
            </a:ext>
          </a:extLst>
        </xdr:cNvPr>
        <xdr:cNvSpPr txBox="1">
          <a:spLocks noChangeArrowheads="1"/>
        </xdr:cNvSpPr>
      </xdr:nvSpPr>
      <xdr:spPr bwMode="auto">
        <a:xfrm>
          <a:off x="6555468"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78</xdr:row>
      <xdr:rowOff>0</xdr:rowOff>
    </xdr:from>
    <xdr:ext cx="95250" cy="171450"/>
    <xdr:sp macro="" textlink="">
      <xdr:nvSpPr>
        <xdr:cNvPr id="1978" name="Text Box 19">
          <a:extLst>
            <a:ext uri="{FF2B5EF4-FFF2-40B4-BE49-F238E27FC236}">
              <a16:creationId xmlns:a16="http://schemas.microsoft.com/office/drawing/2014/main" id="{DB4B2EE0-AFB5-41B2-BD2B-DFBF664B5771}"/>
            </a:ext>
          </a:extLst>
        </xdr:cNvPr>
        <xdr:cNvSpPr txBox="1">
          <a:spLocks noChangeArrowheads="1"/>
        </xdr:cNvSpPr>
      </xdr:nvSpPr>
      <xdr:spPr bwMode="auto">
        <a:xfrm>
          <a:off x="6555468"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78</xdr:row>
      <xdr:rowOff>0</xdr:rowOff>
    </xdr:from>
    <xdr:ext cx="95250" cy="171450"/>
    <xdr:sp macro="" textlink="">
      <xdr:nvSpPr>
        <xdr:cNvPr id="1979" name="Text Box 16">
          <a:extLst>
            <a:ext uri="{FF2B5EF4-FFF2-40B4-BE49-F238E27FC236}">
              <a16:creationId xmlns:a16="http://schemas.microsoft.com/office/drawing/2014/main" id="{B4A62FF8-50F6-4FD2-BF79-F8362164416A}"/>
            </a:ext>
          </a:extLst>
        </xdr:cNvPr>
        <xdr:cNvSpPr txBox="1">
          <a:spLocks noChangeArrowheads="1"/>
        </xdr:cNvSpPr>
      </xdr:nvSpPr>
      <xdr:spPr bwMode="auto">
        <a:xfrm>
          <a:off x="15475857"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78</xdr:row>
      <xdr:rowOff>0</xdr:rowOff>
    </xdr:from>
    <xdr:ext cx="95250" cy="171450"/>
    <xdr:sp macro="" textlink="">
      <xdr:nvSpPr>
        <xdr:cNvPr id="1980" name="Text Box 17">
          <a:extLst>
            <a:ext uri="{FF2B5EF4-FFF2-40B4-BE49-F238E27FC236}">
              <a16:creationId xmlns:a16="http://schemas.microsoft.com/office/drawing/2014/main" id="{93E2314C-7323-4475-B67B-3E74939E86D5}"/>
            </a:ext>
          </a:extLst>
        </xdr:cNvPr>
        <xdr:cNvSpPr txBox="1">
          <a:spLocks noChangeArrowheads="1"/>
        </xdr:cNvSpPr>
      </xdr:nvSpPr>
      <xdr:spPr bwMode="auto">
        <a:xfrm>
          <a:off x="15475857"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78</xdr:row>
      <xdr:rowOff>0</xdr:rowOff>
    </xdr:from>
    <xdr:ext cx="95250" cy="171450"/>
    <xdr:sp macro="" textlink="">
      <xdr:nvSpPr>
        <xdr:cNvPr id="1981" name="Text Box 18">
          <a:extLst>
            <a:ext uri="{FF2B5EF4-FFF2-40B4-BE49-F238E27FC236}">
              <a16:creationId xmlns:a16="http://schemas.microsoft.com/office/drawing/2014/main" id="{375DD61B-534B-4E19-94D0-BEDA9ACC9760}"/>
            </a:ext>
          </a:extLst>
        </xdr:cNvPr>
        <xdr:cNvSpPr txBox="1">
          <a:spLocks noChangeArrowheads="1"/>
        </xdr:cNvSpPr>
      </xdr:nvSpPr>
      <xdr:spPr bwMode="auto">
        <a:xfrm>
          <a:off x="15475857"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78</xdr:row>
      <xdr:rowOff>0</xdr:rowOff>
    </xdr:from>
    <xdr:ext cx="95250" cy="171450"/>
    <xdr:sp macro="" textlink="">
      <xdr:nvSpPr>
        <xdr:cNvPr id="1982" name="Text Box 19">
          <a:extLst>
            <a:ext uri="{FF2B5EF4-FFF2-40B4-BE49-F238E27FC236}">
              <a16:creationId xmlns:a16="http://schemas.microsoft.com/office/drawing/2014/main" id="{CFFF4BD0-3C2F-4673-8CC6-3461A88D5E60}"/>
            </a:ext>
          </a:extLst>
        </xdr:cNvPr>
        <xdr:cNvSpPr txBox="1">
          <a:spLocks noChangeArrowheads="1"/>
        </xdr:cNvSpPr>
      </xdr:nvSpPr>
      <xdr:spPr bwMode="auto">
        <a:xfrm>
          <a:off x="15475857"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0</xdr:rowOff>
    </xdr:from>
    <xdr:ext cx="95250" cy="171450"/>
    <xdr:sp macro="" textlink="">
      <xdr:nvSpPr>
        <xdr:cNvPr id="1983" name="Text Box 16">
          <a:extLst>
            <a:ext uri="{FF2B5EF4-FFF2-40B4-BE49-F238E27FC236}">
              <a16:creationId xmlns:a16="http://schemas.microsoft.com/office/drawing/2014/main" id="{141EA8A2-B56B-4B5C-A531-0B549996DCD5}"/>
            </a:ext>
          </a:extLst>
        </xdr:cNvPr>
        <xdr:cNvSpPr txBox="1">
          <a:spLocks noChangeArrowheads="1"/>
        </xdr:cNvSpPr>
      </xdr:nvSpPr>
      <xdr:spPr bwMode="auto">
        <a:xfrm>
          <a:off x="371021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0</xdr:rowOff>
    </xdr:from>
    <xdr:ext cx="95250" cy="171450"/>
    <xdr:sp macro="" textlink="">
      <xdr:nvSpPr>
        <xdr:cNvPr id="1984" name="Text Box 17">
          <a:extLst>
            <a:ext uri="{FF2B5EF4-FFF2-40B4-BE49-F238E27FC236}">
              <a16:creationId xmlns:a16="http://schemas.microsoft.com/office/drawing/2014/main" id="{E4FECC78-18CB-4AF8-B173-922189418758}"/>
            </a:ext>
          </a:extLst>
        </xdr:cNvPr>
        <xdr:cNvSpPr txBox="1">
          <a:spLocks noChangeArrowheads="1"/>
        </xdr:cNvSpPr>
      </xdr:nvSpPr>
      <xdr:spPr bwMode="auto">
        <a:xfrm>
          <a:off x="371021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0</xdr:rowOff>
    </xdr:from>
    <xdr:ext cx="95250" cy="171450"/>
    <xdr:sp macro="" textlink="">
      <xdr:nvSpPr>
        <xdr:cNvPr id="1985" name="Text Box 18">
          <a:extLst>
            <a:ext uri="{FF2B5EF4-FFF2-40B4-BE49-F238E27FC236}">
              <a16:creationId xmlns:a16="http://schemas.microsoft.com/office/drawing/2014/main" id="{2E816022-45E0-4295-ABA3-F3A813CD34C2}"/>
            </a:ext>
          </a:extLst>
        </xdr:cNvPr>
        <xdr:cNvSpPr txBox="1">
          <a:spLocks noChangeArrowheads="1"/>
        </xdr:cNvSpPr>
      </xdr:nvSpPr>
      <xdr:spPr bwMode="auto">
        <a:xfrm>
          <a:off x="371021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0</xdr:rowOff>
    </xdr:from>
    <xdr:ext cx="95250" cy="171450"/>
    <xdr:sp macro="" textlink="">
      <xdr:nvSpPr>
        <xdr:cNvPr id="1986" name="Text Box 19">
          <a:extLst>
            <a:ext uri="{FF2B5EF4-FFF2-40B4-BE49-F238E27FC236}">
              <a16:creationId xmlns:a16="http://schemas.microsoft.com/office/drawing/2014/main" id="{E98BDACE-C652-47C8-9214-D42FD9E1BE5C}"/>
            </a:ext>
          </a:extLst>
        </xdr:cNvPr>
        <xdr:cNvSpPr txBox="1">
          <a:spLocks noChangeArrowheads="1"/>
        </xdr:cNvSpPr>
      </xdr:nvSpPr>
      <xdr:spPr bwMode="auto">
        <a:xfrm>
          <a:off x="371021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78</xdr:row>
      <xdr:rowOff>0</xdr:rowOff>
    </xdr:from>
    <xdr:ext cx="95250" cy="171450"/>
    <xdr:sp macro="" textlink="">
      <xdr:nvSpPr>
        <xdr:cNvPr id="1987" name="Text Box 16">
          <a:extLst>
            <a:ext uri="{FF2B5EF4-FFF2-40B4-BE49-F238E27FC236}">
              <a16:creationId xmlns:a16="http://schemas.microsoft.com/office/drawing/2014/main" id="{7C3F7369-2C84-4FDC-8EC9-208ED91EB8AA}"/>
            </a:ext>
          </a:extLst>
        </xdr:cNvPr>
        <xdr:cNvSpPr txBox="1">
          <a:spLocks noChangeArrowheads="1"/>
        </xdr:cNvSpPr>
      </xdr:nvSpPr>
      <xdr:spPr bwMode="auto">
        <a:xfrm>
          <a:off x="6555468"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78</xdr:row>
      <xdr:rowOff>0</xdr:rowOff>
    </xdr:from>
    <xdr:ext cx="95250" cy="171450"/>
    <xdr:sp macro="" textlink="">
      <xdr:nvSpPr>
        <xdr:cNvPr id="1988" name="Text Box 17">
          <a:extLst>
            <a:ext uri="{FF2B5EF4-FFF2-40B4-BE49-F238E27FC236}">
              <a16:creationId xmlns:a16="http://schemas.microsoft.com/office/drawing/2014/main" id="{E3865A9B-4592-4AC3-962D-7147424274A4}"/>
            </a:ext>
          </a:extLst>
        </xdr:cNvPr>
        <xdr:cNvSpPr txBox="1">
          <a:spLocks noChangeArrowheads="1"/>
        </xdr:cNvSpPr>
      </xdr:nvSpPr>
      <xdr:spPr bwMode="auto">
        <a:xfrm>
          <a:off x="6555468"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78</xdr:row>
      <xdr:rowOff>0</xdr:rowOff>
    </xdr:from>
    <xdr:ext cx="95250" cy="171450"/>
    <xdr:sp macro="" textlink="">
      <xdr:nvSpPr>
        <xdr:cNvPr id="1989" name="Text Box 18">
          <a:extLst>
            <a:ext uri="{FF2B5EF4-FFF2-40B4-BE49-F238E27FC236}">
              <a16:creationId xmlns:a16="http://schemas.microsoft.com/office/drawing/2014/main" id="{75FBE134-1E20-44B3-B90A-1A3ADC9D09D2}"/>
            </a:ext>
          </a:extLst>
        </xdr:cNvPr>
        <xdr:cNvSpPr txBox="1">
          <a:spLocks noChangeArrowheads="1"/>
        </xdr:cNvSpPr>
      </xdr:nvSpPr>
      <xdr:spPr bwMode="auto">
        <a:xfrm>
          <a:off x="6555468"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78</xdr:row>
      <xdr:rowOff>0</xdr:rowOff>
    </xdr:from>
    <xdr:ext cx="95250" cy="171450"/>
    <xdr:sp macro="" textlink="">
      <xdr:nvSpPr>
        <xdr:cNvPr id="1990" name="Text Box 16">
          <a:extLst>
            <a:ext uri="{FF2B5EF4-FFF2-40B4-BE49-F238E27FC236}">
              <a16:creationId xmlns:a16="http://schemas.microsoft.com/office/drawing/2014/main" id="{7977C0CD-E02F-40CA-B0A7-A5143939662B}"/>
            </a:ext>
          </a:extLst>
        </xdr:cNvPr>
        <xdr:cNvSpPr txBox="1">
          <a:spLocks noChangeArrowheads="1"/>
        </xdr:cNvSpPr>
      </xdr:nvSpPr>
      <xdr:spPr bwMode="auto">
        <a:xfrm>
          <a:off x="939845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78</xdr:row>
      <xdr:rowOff>0</xdr:rowOff>
    </xdr:from>
    <xdr:ext cx="95250" cy="171450"/>
    <xdr:sp macro="" textlink="">
      <xdr:nvSpPr>
        <xdr:cNvPr id="1991" name="Text Box 17">
          <a:extLst>
            <a:ext uri="{FF2B5EF4-FFF2-40B4-BE49-F238E27FC236}">
              <a16:creationId xmlns:a16="http://schemas.microsoft.com/office/drawing/2014/main" id="{E4746C12-94AE-4910-9AF1-1917D01FF604}"/>
            </a:ext>
          </a:extLst>
        </xdr:cNvPr>
        <xdr:cNvSpPr txBox="1">
          <a:spLocks noChangeArrowheads="1"/>
        </xdr:cNvSpPr>
      </xdr:nvSpPr>
      <xdr:spPr bwMode="auto">
        <a:xfrm>
          <a:off x="939845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78</xdr:row>
      <xdr:rowOff>0</xdr:rowOff>
    </xdr:from>
    <xdr:ext cx="95250" cy="171450"/>
    <xdr:sp macro="" textlink="">
      <xdr:nvSpPr>
        <xdr:cNvPr id="1992" name="Text Box 18">
          <a:extLst>
            <a:ext uri="{FF2B5EF4-FFF2-40B4-BE49-F238E27FC236}">
              <a16:creationId xmlns:a16="http://schemas.microsoft.com/office/drawing/2014/main" id="{FE9F88CE-028F-45F4-AE11-AD6E0AECF277}"/>
            </a:ext>
          </a:extLst>
        </xdr:cNvPr>
        <xdr:cNvSpPr txBox="1">
          <a:spLocks noChangeArrowheads="1"/>
        </xdr:cNvSpPr>
      </xdr:nvSpPr>
      <xdr:spPr bwMode="auto">
        <a:xfrm>
          <a:off x="939845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78</xdr:row>
      <xdr:rowOff>0</xdr:rowOff>
    </xdr:from>
    <xdr:ext cx="95250" cy="171450"/>
    <xdr:sp macro="" textlink="">
      <xdr:nvSpPr>
        <xdr:cNvPr id="1993" name="Text Box 19">
          <a:extLst>
            <a:ext uri="{FF2B5EF4-FFF2-40B4-BE49-F238E27FC236}">
              <a16:creationId xmlns:a16="http://schemas.microsoft.com/office/drawing/2014/main" id="{FC91F483-0A9B-4512-98F0-E33E9854D89A}"/>
            </a:ext>
          </a:extLst>
        </xdr:cNvPr>
        <xdr:cNvSpPr txBox="1">
          <a:spLocks noChangeArrowheads="1"/>
        </xdr:cNvSpPr>
      </xdr:nvSpPr>
      <xdr:spPr bwMode="auto">
        <a:xfrm>
          <a:off x="939845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78</xdr:row>
      <xdr:rowOff>0</xdr:rowOff>
    </xdr:from>
    <xdr:ext cx="95250" cy="171450"/>
    <xdr:sp macro="" textlink="">
      <xdr:nvSpPr>
        <xdr:cNvPr id="1994" name="Text Box 16">
          <a:extLst>
            <a:ext uri="{FF2B5EF4-FFF2-40B4-BE49-F238E27FC236}">
              <a16:creationId xmlns:a16="http://schemas.microsoft.com/office/drawing/2014/main" id="{E6CD86CF-278A-4464-B33A-E12AEE6A56BB}"/>
            </a:ext>
          </a:extLst>
        </xdr:cNvPr>
        <xdr:cNvSpPr txBox="1">
          <a:spLocks noChangeArrowheads="1"/>
        </xdr:cNvSpPr>
      </xdr:nvSpPr>
      <xdr:spPr bwMode="auto">
        <a:xfrm>
          <a:off x="939845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78</xdr:row>
      <xdr:rowOff>0</xdr:rowOff>
    </xdr:from>
    <xdr:ext cx="95250" cy="171450"/>
    <xdr:sp macro="" textlink="">
      <xdr:nvSpPr>
        <xdr:cNvPr id="1995" name="Text Box 17">
          <a:extLst>
            <a:ext uri="{FF2B5EF4-FFF2-40B4-BE49-F238E27FC236}">
              <a16:creationId xmlns:a16="http://schemas.microsoft.com/office/drawing/2014/main" id="{9D78BE41-E7B2-4A3B-94FE-562D33A3AE53}"/>
            </a:ext>
          </a:extLst>
        </xdr:cNvPr>
        <xdr:cNvSpPr txBox="1">
          <a:spLocks noChangeArrowheads="1"/>
        </xdr:cNvSpPr>
      </xdr:nvSpPr>
      <xdr:spPr bwMode="auto">
        <a:xfrm>
          <a:off x="939845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78</xdr:row>
      <xdr:rowOff>0</xdr:rowOff>
    </xdr:from>
    <xdr:ext cx="95250" cy="171450"/>
    <xdr:sp macro="" textlink="">
      <xdr:nvSpPr>
        <xdr:cNvPr id="1996" name="Text Box 18">
          <a:extLst>
            <a:ext uri="{FF2B5EF4-FFF2-40B4-BE49-F238E27FC236}">
              <a16:creationId xmlns:a16="http://schemas.microsoft.com/office/drawing/2014/main" id="{87A3A99D-81F0-471F-B86D-2190D6ED8F29}"/>
            </a:ext>
          </a:extLst>
        </xdr:cNvPr>
        <xdr:cNvSpPr txBox="1">
          <a:spLocks noChangeArrowheads="1"/>
        </xdr:cNvSpPr>
      </xdr:nvSpPr>
      <xdr:spPr bwMode="auto">
        <a:xfrm>
          <a:off x="939845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78</xdr:row>
      <xdr:rowOff>0</xdr:rowOff>
    </xdr:from>
    <xdr:ext cx="95250" cy="171450"/>
    <xdr:sp macro="" textlink="">
      <xdr:nvSpPr>
        <xdr:cNvPr id="1997" name="Text Box 19">
          <a:extLst>
            <a:ext uri="{FF2B5EF4-FFF2-40B4-BE49-F238E27FC236}">
              <a16:creationId xmlns:a16="http://schemas.microsoft.com/office/drawing/2014/main" id="{11B333B5-62CD-4E16-BDF0-EB958BB70E8B}"/>
            </a:ext>
          </a:extLst>
        </xdr:cNvPr>
        <xdr:cNvSpPr txBox="1">
          <a:spLocks noChangeArrowheads="1"/>
        </xdr:cNvSpPr>
      </xdr:nvSpPr>
      <xdr:spPr bwMode="auto">
        <a:xfrm>
          <a:off x="939845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0</xdr:rowOff>
    </xdr:from>
    <xdr:ext cx="95250" cy="171450"/>
    <xdr:sp macro="" textlink="">
      <xdr:nvSpPr>
        <xdr:cNvPr id="1998" name="Text Box 16">
          <a:extLst>
            <a:ext uri="{FF2B5EF4-FFF2-40B4-BE49-F238E27FC236}">
              <a16:creationId xmlns:a16="http://schemas.microsoft.com/office/drawing/2014/main" id="{067D55A0-99E0-4C7D-91C4-10FF650EEF7D}"/>
            </a:ext>
          </a:extLst>
        </xdr:cNvPr>
        <xdr:cNvSpPr txBox="1">
          <a:spLocks noChangeArrowheads="1"/>
        </xdr:cNvSpPr>
      </xdr:nvSpPr>
      <xdr:spPr bwMode="auto">
        <a:xfrm>
          <a:off x="3710214"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0</xdr:rowOff>
    </xdr:from>
    <xdr:ext cx="95250" cy="171450"/>
    <xdr:sp macro="" textlink="">
      <xdr:nvSpPr>
        <xdr:cNvPr id="1999" name="Text Box 17">
          <a:extLst>
            <a:ext uri="{FF2B5EF4-FFF2-40B4-BE49-F238E27FC236}">
              <a16:creationId xmlns:a16="http://schemas.microsoft.com/office/drawing/2014/main" id="{1C8EF16F-06A4-4F8E-95B5-E0F99D50682D}"/>
            </a:ext>
          </a:extLst>
        </xdr:cNvPr>
        <xdr:cNvSpPr txBox="1">
          <a:spLocks noChangeArrowheads="1"/>
        </xdr:cNvSpPr>
      </xdr:nvSpPr>
      <xdr:spPr bwMode="auto">
        <a:xfrm>
          <a:off x="3710214"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0</xdr:rowOff>
    </xdr:from>
    <xdr:ext cx="95250" cy="171450"/>
    <xdr:sp macro="" textlink="">
      <xdr:nvSpPr>
        <xdr:cNvPr id="2000" name="Text Box 18">
          <a:extLst>
            <a:ext uri="{FF2B5EF4-FFF2-40B4-BE49-F238E27FC236}">
              <a16:creationId xmlns:a16="http://schemas.microsoft.com/office/drawing/2014/main" id="{BDF4FC23-2802-4BD4-9A7C-6340CD14EED1}"/>
            </a:ext>
          </a:extLst>
        </xdr:cNvPr>
        <xdr:cNvSpPr txBox="1">
          <a:spLocks noChangeArrowheads="1"/>
        </xdr:cNvSpPr>
      </xdr:nvSpPr>
      <xdr:spPr bwMode="auto">
        <a:xfrm>
          <a:off x="3710214"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0</xdr:rowOff>
    </xdr:from>
    <xdr:ext cx="95250" cy="171450"/>
    <xdr:sp macro="" textlink="">
      <xdr:nvSpPr>
        <xdr:cNvPr id="2001" name="Text Box 19">
          <a:extLst>
            <a:ext uri="{FF2B5EF4-FFF2-40B4-BE49-F238E27FC236}">
              <a16:creationId xmlns:a16="http://schemas.microsoft.com/office/drawing/2014/main" id="{9677DAAF-822C-4967-BD77-621FF40C056F}"/>
            </a:ext>
          </a:extLst>
        </xdr:cNvPr>
        <xdr:cNvSpPr txBox="1">
          <a:spLocks noChangeArrowheads="1"/>
        </xdr:cNvSpPr>
      </xdr:nvSpPr>
      <xdr:spPr bwMode="auto">
        <a:xfrm>
          <a:off x="3710214"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504825</xdr:rowOff>
    </xdr:from>
    <xdr:ext cx="95250" cy="461691"/>
    <xdr:sp macro="" textlink="">
      <xdr:nvSpPr>
        <xdr:cNvPr id="2002" name="Text Box 15">
          <a:extLst>
            <a:ext uri="{FF2B5EF4-FFF2-40B4-BE49-F238E27FC236}">
              <a16:creationId xmlns:a16="http://schemas.microsoft.com/office/drawing/2014/main" id="{5DE0DE75-008D-4381-AD51-7306E1A007BB}"/>
            </a:ext>
          </a:extLst>
        </xdr:cNvPr>
        <xdr:cNvSpPr txBox="1">
          <a:spLocks noChangeArrowheads="1"/>
        </xdr:cNvSpPr>
      </xdr:nvSpPr>
      <xdr:spPr bwMode="auto">
        <a:xfrm>
          <a:off x="3710214" y="7066189"/>
          <a:ext cx="95250" cy="4616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82</xdr:row>
      <xdr:rowOff>0</xdr:rowOff>
    </xdr:from>
    <xdr:ext cx="95250" cy="171450"/>
    <xdr:sp macro="" textlink="">
      <xdr:nvSpPr>
        <xdr:cNvPr id="2003" name="Text Box 16">
          <a:extLst>
            <a:ext uri="{FF2B5EF4-FFF2-40B4-BE49-F238E27FC236}">
              <a16:creationId xmlns:a16="http://schemas.microsoft.com/office/drawing/2014/main" id="{7CEF36F7-E808-4402-8F9B-AB118A36321A}"/>
            </a:ext>
          </a:extLst>
        </xdr:cNvPr>
        <xdr:cNvSpPr txBox="1">
          <a:spLocks noChangeArrowheads="1"/>
        </xdr:cNvSpPr>
      </xdr:nvSpPr>
      <xdr:spPr bwMode="auto">
        <a:xfrm>
          <a:off x="6555468"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82</xdr:row>
      <xdr:rowOff>0</xdr:rowOff>
    </xdr:from>
    <xdr:ext cx="95250" cy="171450"/>
    <xdr:sp macro="" textlink="">
      <xdr:nvSpPr>
        <xdr:cNvPr id="2004" name="Text Box 17">
          <a:extLst>
            <a:ext uri="{FF2B5EF4-FFF2-40B4-BE49-F238E27FC236}">
              <a16:creationId xmlns:a16="http://schemas.microsoft.com/office/drawing/2014/main" id="{E8F39DCA-754F-41B9-9B63-0002A33D239C}"/>
            </a:ext>
          </a:extLst>
        </xdr:cNvPr>
        <xdr:cNvSpPr txBox="1">
          <a:spLocks noChangeArrowheads="1"/>
        </xdr:cNvSpPr>
      </xdr:nvSpPr>
      <xdr:spPr bwMode="auto">
        <a:xfrm>
          <a:off x="6555468"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82</xdr:row>
      <xdr:rowOff>0</xdr:rowOff>
    </xdr:from>
    <xdr:ext cx="95250" cy="171450"/>
    <xdr:sp macro="" textlink="">
      <xdr:nvSpPr>
        <xdr:cNvPr id="2005" name="Text Box 18">
          <a:extLst>
            <a:ext uri="{FF2B5EF4-FFF2-40B4-BE49-F238E27FC236}">
              <a16:creationId xmlns:a16="http://schemas.microsoft.com/office/drawing/2014/main" id="{1630D565-D79B-411F-A941-63B4E2680A37}"/>
            </a:ext>
          </a:extLst>
        </xdr:cNvPr>
        <xdr:cNvSpPr txBox="1">
          <a:spLocks noChangeArrowheads="1"/>
        </xdr:cNvSpPr>
      </xdr:nvSpPr>
      <xdr:spPr bwMode="auto">
        <a:xfrm>
          <a:off x="6555468"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82</xdr:row>
      <xdr:rowOff>0</xdr:rowOff>
    </xdr:from>
    <xdr:ext cx="95250" cy="171450"/>
    <xdr:sp macro="" textlink="">
      <xdr:nvSpPr>
        <xdr:cNvPr id="2006" name="Text Box 19">
          <a:extLst>
            <a:ext uri="{FF2B5EF4-FFF2-40B4-BE49-F238E27FC236}">
              <a16:creationId xmlns:a16="http://schemas.microsoft.com/office/drawing/2014/main" id="{3894C0BE-D616-466E-B049-D718F2E08A94}"/>
            </a:ext>
          </a:extLst>
        </xdr:cNvPr>
        <xdr:cNvSpPr txBox="1">
          <a:spLocks noChangeArrowheads="1"/>
        </xdr:cNvSpPr>
      </xdr:nvSpPr>
      <xdr:spPr bwMode="auto">
        <a:xfrm>
          <a:off x="6555468"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82</xdr:row>
      <xdr:rowOff>504825</xdr:rowOff>
    </xdr:from>
    <xdr:ext cx="95250" cy="442269"/>
    <xdr:sp macro="" textlink="">
      <xdr:nvSpPr>
        <xdr:cNvPr id="2007" name="Text Box 15">
          <a:extLst>
            <a:ext uri="{FF2B5EF4-FFF2-40B4-BE49-F238E27FC236}">
              <a16:creationId xmlns:a16="http://schemas.microsoft.com/office/drawing/2014/main" id="{74A3770A-CEC5-4C7D-8FC5-C23E4CE5B73C}"/>
            </a:ext>
          </a:extLst>
        </xdr:cNvPr>
        <xdr:cNvSpPr txBox="1">
          <a:spLocks noChangeArrowheads="1"/>
        </xdr:cNvSpPr>
      </xdr:nvSpPr>
      <xdr:spPr bwMode="auto">
        <a:xfrm>
          <a:off x="6555468" y="7066189"/>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82</xdr:row>
      <xdr:rowOff>0</xdr:rowOff>
    </xdr:from>
    <xdr:ext cx="95250" cy="171450"/>
    <xdr:sp macro="" textlink="">
      <xdr:nvSpPr>
        <xdr:cNvPr id="2008" name="Text Box 16">
          <a:extLst>
            <a:ext uri="{FF2B5EF4-FFF2-40B4-BE49-F238E27FC236}">
              <a16:creationId xmlns:a16="http://schemas.microsoft.com/office/drawing/2014/main" id="{C7C22862-7FF9-47EE-8943-B0944D077791}"/>
            </a:ext>
          </a:extLst>
        </xdr:cNvPr>
        <xdr:cNvSpPr txBox="1">
          <a:spLocks noChangeArrowheads="1"/>
        </xdr:cNvSpPr>
      </xdr:nvSpPr>
      <xdr:spPr bwMode="auto">
        <a:xfrm>
          <a:off x="15475857"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82</xdr:row>
      <xdr:rowOff>0</xdr:rowOff>
    </xdr:from>
    <xdr:ext cx="95250" cy="171450"/>
    <xdr:sp macro="" textlink="">
      <xdr:nvSpPr>
        <xdr:cNvPr id="2009" name="Text Box 17">
          <a:extLst>
            <a:ext uri="{FF2B5EF4-FFF2-40B4-BE49-F238E27FC236}">
              <a16:creationId xmlns:a16="http://schemas.microsoft.com/office/drawing/2014/main" id="{4680BAC4-4424-423D-BC2C-D6631D5FDD52}"/>
            </a:ext>
          </a:extLst>
        </xdr:cNvPr>
        <xdr:cNvSpPr txBox="1">
          <a:spLocks noChangeArrowheads="1"/>
        </xdr:cNvSpPr>
      </xdr:nvSpPr>
      <xdr:spPr bwMode="auto">
        <a:xfrm>
          <a:off x="15475857"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82</xdr:row>
      <xdr:rowOff>0</xdr:rowOff>
    </xdr:from>
    <xdr:ext cx="95250" cy="171450"/>
    <xdr:sp macro="" textlink="">
      <xdr:nvSpPr>
        <xdr:cNvPr id="2010" name="Text Box 18">
          <a:extLst>
            <a:ext uri="{FF2B5EF4-FFF2-40B4-BE49-F238E27FC236}">
              <a16:creationId xmlns:a16="http://schemas.microsoft.com/office/drawing/2014/main" id="{641C5FCF-7676-471B-AB82-3FE7DE20A84E}"/>
            </a:ext>
          </a:extLst>
        </xdr:cNvPr>
        <xdr:cNvSpPr txBox="1">
          <a:spLocks noChangeArrowheads="1"/>
        </xdr:cNvSpPr>
      </xdr:nvSpPr>
      <xdr:spPr bwMode="auto">
        <a:xfrm>
          <a:off x="15475857"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82</xdr:row>
      <xdr:rowOff>0</xdr:rowOff>
    </xdr:from>
    <xdr:ext cx="95250" cy="171450"/>
    <xdr:sp macro="" textlink="">
      <xdr:nvSpPr>
        <xdr:cNvPr id="2011" name="Text Box 19">
          <a:extLst>
            <a:ext uri="{FF2B5EF4-FFF2-40B4-BE49-F238E27FC236}">
              <a16:creationId xmlns:a16="http://schemas.microsoft.com/office/drawing/2014/main" id="{4E263BB1-7808-45CF-9FE6-6A3FBDDCD399}"/>
            </a:ext>
          </a:extLst>
        </xdr:cNvPr>
        <xdr:cNvSpPr txBox="1">
          <a:spLocks noChangeArrowheads="1"/>
        </xdr:cNvSpPr>
      </xdr:nvSpPr>
      <xdr:spPr bwMode="auto">
        <a:xfrm>
          <a:off x="15475857"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82</xdr:row>
      <xdr:rowOff>504825</xdr:rowOff>
    </xdr:from>
    <xdr:ext cx="95250" cy="442269"/>
    <xdr:sp macro="" textlink="">
      <xdr:nvSpPr>
        <xdr:cNvPr id="2012" name="Text Box 15">
          <a:extLst>
            <a:ext uri="{FF2B5EF4-FFF2-40B4-BE49-F238E27FC236}">
              <a16:creationId xmlns:a16="http://schemas.microsoft.com/office/drawing/2014/main" id="{42904C1D-8515-4254-8005-B69A77798AD7}"/>
            </a:ext>
          </a:extLst>
        </xdr:cNvPr>
        <xdr:cNvSpPr txBox="1">
          <a:spLocks noChangeArrowheads="1"/>
        </xdr:cNvSpPr>
      </xdr:nvSpPr>
      <xdr:spPr bwMode="auto">
        <a:xfrm>
          <a:off x="15475857" y="7066189"/>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81</xdr:row>
      <xdr:rowOff>504825</xdr:rowOff>
    </xdr:from>
    <xdr:ext cx="95250" cy="444014"/>
    <xdr:sp macro="" textlink="">
      <xdr:nvSpPr>
        <xdr:cNvPr id="2013" name="Text Box 15">
          <a:extLst>
            <a:ext uri="{FF2B5EF4-FFF2-40B4-BE49-F238E27FC236}">
              <a16:creationId xmlns:a16="http://schemas.microsoft.com/office/drawing/2014/main" id="{3E80D04A-5B6F-4A7A-8F84-D1803C296D3C}"/>
            </a:ext>
          </a:extLst>
        </xdr:cNvPr>
        <xdr:cNvSpPr txBox="1">
          <a:spLocks noChangeArrowheads="1"/>
        </xdr:cNvSpPr>
      </xdr:nvSpPr>
      <xdr:spPr bwMode="auto">
        <a:xfrm>
          <a:off x="3710214" y="6878411"/>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0</xdr:rowOff>
    </xdr:from>
    <xdr:ext cx="95250" cy="171450"/>
    <xdr:sp macro="" textlink="">
      <xdr:nvSpPr>
        <xdr:cNvPr id="2014" name="Text Box 16">
          <a:extLst>
            <a:ext uri="{FF2B5EF4-FFF2-40B4-BE49-F238E27FC236}">
              <a16:creationId xmlns:a16="http://schemas.microsoft.com/office/drawing/2014/main" id="{88F5CC5D-0183-4499-BAFC-5D4365B2D958}"/>
            </a:ext>
          </a:extLst>
        </xdr:cNvPr>
        <xdr:cNvSpPr txBox="1">
          <a:spLocks noChangeArrowheads="1"/>
        </xdr:cNvSpPr>
      </xdr:nvSpPr>
      <xdr:spPr bwMode="auto">
        <a:xfrm>
          <a:off x="3710214"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0</xdr:rowOff>
    </xdr:from>
    <xdr:ext cx="95250" cy="171450"/>
    <xdr:sp macro="" textlink="">
      <xdr:nvSpPr>
        <xdr:cNvPr id="2015" name="Text Box 17">
          <a:extLst>
            <a:ext uri="{FF2B5EF4-FFF2-40B4-BE49-F238E27FC236}">
              <a16:creationId xmlns:a16="http://schemas.microsoft.com/office/drawing/2014/main" id="{B4FD854B-8033-4E4B-9DA2-B11F5393D010}"/>
            </a:ext>
          </a:extLst>
        </xdr:cNvPr>
        <xdr:cNvSpPr txBox="1">
          <a:spLocks noChangeArrowheads="1"/>
        </xdr:cNvSpPr>
      </xdr:nvSpPr>
      <xdr:spPr bwMode="auto">
        <a:xfrm>
          <a:off x="3710214"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0</xdr:rowOff>
    </xdr:from>
    <xdr:ext cx="95250" cy="171450"/>
    <xdr:sp macro="" textlink="">
      <xdr:nvSpPr>
        <xdr:cNvPr id="2016" name="Text Box 18">
          <a:extLst>
            <a:ext uri="{FF2B5EF4-FFF2-40B4-BE49-F238E27FC236}">
              <a16:creationId xmlns:a16="http://schemas.microsoft.com/office/drawing/2014/main" id="{D588D3E1-B6A9-4A9A-8020-E0D3E0D9D7AE}"/>
            </a:ext>
          </a:extLst>
        </xdr:cNvPr>
        <xdr:cNvSpPr txBox="1">
          <a:spLocks noChangeArrowheads="1"/>
        </xdr:cNvSpPr>
      </xdr:nvSpPr>
      <xdr:spPr bwMode="auto">
        <a:xfrm>
          <a:off x="3710214"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0</xdr:rowOff>
    </xdr:from>
    <xdr:ext cx="95250" cy="171450"/>
    <xdr:sp macro="" textlink="">
      <xdr:nvSpPr>
        <xdr:cNvPr id="2017" name="Text Box 19">
          <a:extLst>
            <a:ext uri="{FF2B5EF4-FFF2-40B4-BE49-F238E27FC236}">
              <a16:creationId xmlns:a16="http://schemas.microsoft.com/office/drawing/2014/main" id="{B9D2CE59-7906-4038-97E2-B78A2C0A1A7A}"/>
            </a:ext>
          </a:extLst>
        </xdr:cNvPr>
        <xdr:cNvSpPr txBox="1">
          <a:spLocks noChangeArrowheads="1"/>
        </xdr:cNvSpPr>
      </xdr:nvSpPr>
      <xdr:spPr bwMode="auto">
        <a:xfrm>
          <a:off x="3710214"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504825</xdr:rowOff>
    </xdr:from>
    <xdr:ext cx="95250" cy="213632"/>
    <xdr:sp macro="" textlink="">
      <xdr:nvSpPr>
        <xdr:cNvPr id="2018" name="Text Box 15">
          <a:extLst>
            <a:ext uri="{FF2B5EF4-FFF2-40B4-BE49-F238E27FC236}">
              <a16:creationId xmlns:a16="http://schemas.microsoft.com/office/drawing/2014/main" id="{E63C86F6-20D9-4FE8-A68A-B1FCFE2EAF03}"/>
            </a:ext>
          </a:extLst>
        </xdr:cNvPr>
        <xdr:cNvSpPr txBox="1">
          <a:spLocks noChangeArrowheads="1"/>
        </xdr:cNvSpPr>
      </xdr:nvSpPr>
      <xdr:spPr bwMode="auto">
        <a:xfrm>
          <a:off x="3710214" y="706618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504825</xdr:rowOff>
    </xdr:from>
    <xdr:ext cx="95250" cy="444331"/>
    <xdr:sp macro="" textlink="">
      <xdr:nvSpPr>
        <xdr:cNvPr id="2019" name="Text Box 15">
          <a:extLst>
            <a:ext uri="{FF2B5EF4-FFF2-40B4-BE49-F238E27FC236}">
              <a16:creationId xmlns:a16="http://schemas.microsoft.com/office/drawing/2014/main" id="{048CF4B0-82E3-4F28-A30C-AEE0AA0A696F}"/>
            </a:ext>
          </a:extLst>
        </xdr:cNvPr>
        <xdr:cNvSpPr txBox="1">
          <a:spLocks noChangeArrowheads="1"/>
        </xdr:cNvSpPr>
      </xdr:nvSpPr>
      <xdr:spPr bwMode="auto">
        <a:xfrm>
          <a:off x="3710214" y="7066189"/>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81</xdr:row>
      <xdr:rowOff>504825</xdr:rowOff>
    </xdr:from>
    <xdr:ext cx="95250" cy="442269"/>
    <xdr:sp macro="" textlink="">
      <xdr:nvSpPr>
        <xdr:cNvPr id="2020" name="Text Box 15">
          <a:extLst>
            <a:ext uri="{FF2B5EF4-FFF2-40B4-BE49-F238E27FC236}">
              <a16:creationId xmlns:a16="http://schemas.microsoft.com/office/drawing/2014/main" id="{7C9BE3EC-D189-427D-9089-12F9D89A4EAC}"/>
            </a:ext>
          </a:extLst>
        </xdr:cNvPr>
        <xdr:cNvSpPr txBox="1">
          <a:spLocks noChangeArrowheads="1"/>
        </xdr:cNvSpPr>
      </xdr:nvSpPr>
      <xdr:spPr bwMode="auto">
        <a:xfrm>
          <a:off x="6555468" y="68784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82</xdr:row>
      <xdr:rowOff>0</xdr:rowOff>
    </xdr:from>
    <xdr:ext cx="95250" cy="171450"/>
    <xdr:sp macro="" textlink="">
      <xdr:nvSpPr>
        <xdr:cNvPr id="2021" name="Text Box 16">
          <a:extLst>
            <a:ext uri="{FF2B5EF4-FFF2-40B4-BE49-F238E27FC236}">
              <a16:creationId xmlns:a16="http://schemas.microsoft.com/office/drawing/2014/main" id="{47C302B6-DEBB-4D3F-AFA9-97F49C8BFB81}"/>
            </a:ext>
          </a:extLst>
        </xdr:cNvPr>
        <xdr:cNvSpPr txBox="1">
          <a:spLocks noChangeArrowheads="1"/>
        </xdr:cNvSpPr>
      </xdr:nvSpPr>
      <xdr:spPr bwMode="auto">
        <a:xfrm>
          <a:off x="6555468"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82</xdr:row>
      <xdr:rowOff>0</xdr:rowOff>
    </xdr:from>
    <xdr:ext cx="95250" cy="171450"/>
    <xdr:sp macro="" textlink="">
      <xdr:nvSpPr>
        <xdr:cNvPr id="2022" name="Text Box 17">
          <a:extLst>
            <a:ext uri="{FF2B5EF4-FFF2-40B4-BE49-F238E27FC236}">
              <a16:creationId xmlns:a16="http://schemas.microsoft.com/office/drawing/2014/main" id="{BB8F0195-D65A-4C18-9FD9-447833033DB2}"/>
            </a:ext>
          </a:extLst>
        </xdr:cNvPr>
        <xdr:cNvSpPr txBox="1">
          <a:spLocks noChangeArrowheads="1"/>
        </xdr:cNvSpPr>
      </xdr:nvSpPr>
      <xdr:spPr bwMode="auto">
        <a:xfrm>
          <a:off x="6555468"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82</xdr:row>
      <xdr:rowOff>0</xdr:rowOff>
    </xdr:from>
    <xdr:ext cx="95250" cy="171450"/>
    <xdr:sp macro="" textlink="">
      <xdr:nvSpPr>
        <xdr:cNvPr id="2023" name="Text Box 18">
          <a:extLst>
            <a:ext uri="{FF2B5EF4-FFF2-40B4-BE49-F238E27FC236}">
              <a16:creationId xmlns:a16="http://schemas.microsoft.com/office/drawing/2014/main" id="{B09E62AD-A188-4556-929D-C8CE26044253}"/>
            </a:ext>
          </a:extLst>
        </xdr:cNvPr>
        <xdr:cNvSpPr txBox="1">
          <a:spLocks noChangeArrowheads="1"/>
        </xdr:cNvSpPr>
      </xdr:nvSpPr>
      <xdr:spPr bwMode="auto">
        <a:xfrm>
          <a:off x="6555468"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82</xdr:row>
      <xdr:rowOff>504825</xdr:rowOff>
    </xdr:from>
    <xdr:ext cx="95250" cy="213632"/>
    <xdr:sp macro="" textlink="">
      <xdr:nvSpPr>
        <xdr:cNvPr id="2024" name="Text Box 15">
          <a:extLst>
            <a:ext uri="{FF2B5EF4-FFF2-40B4-BE49-F238E27FC236}">
              <a16:creationId xmlns:a16="http://schemas.microsoft.com/office/drawing/2014/main" id="{B9C41AF6-77C9-4C52-9573-032A92CE240C}"/>
            </a:ext>
          </a:extLst>
        </xdr:cNvPr>
        <xdr:cNvSpPr txBox="1">
          <a:spLocks noChangeArrowheads="1"/>
        </xdr:cNvSpPr>
      </xdr:nvSpPr>
      <xdr:spPr bwMode="auto">
        <a:xfrm>
          <a:off x="6555468" y="706618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82</xdr:row>
      <xdr:rowOff>0</xdr:rowOff>
    </xdr:from>
    <xdr:ext cx="95250" cy="171450"/>
    <xdr:sp macro="" textlink="">
      <xdr:nvSpPr>
        <xdr:cNvPr id="2025" name="Text Box 16">
          <a:extLst>
            <a:ext uri="{FF2B5EF4-FFF2-40B4-BE49-F238E27FC236}">
              <a16:creationId xmlns:a16="http://schemas.microsoft.com/office/drawing/2014/main" id="{D368BB19-5C8D-4F0A-B0CD-C4D3908DD574}"/>
            </a:ext>
          </a:extLst>
        </xdr:cNvPr>
        <xdr:cNvSpPr txBox="1">
          <a:spLocks noChangeArrowheads="1"/>
        </xdr:cNvSpPr>
      </xdr:nvSpPr>
      <xdr:spPr bwMode="auto">
        <a:xfrm>
          <a:off x="9398454"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82</xdr:row>
      <xdr:rowOff>0</xdr:rowOff>
    </xdr:from>
    <xdr:ext cx="95250" cy="171450"/>
    <xdr:sp macro="" textlink="">
      <xdr:nvSpPr>
        <xdr:cNvPr id="2026" name="Text Box 17">
          <a:extLst>
            <a:ext uri="{FF2B5EF4-FFF2-40B4-BE49-F238E27FC236}">
              <a16:creationId xmlns:a16="http://schemas.microsoft.com/office/drawing/2014/main" id="{758C3A2A-6A22-4F81-8FB4-6A767429DE49}"/>
            </a:ext>
          </a:extLst>
        </xdr:cNvPr>
        <xdr:cNvSpPr txBox="1">
          <a:spLocks noChangeArrowheads="1"/>
        </xdr:cNvSpPr>
      </xdr:nvSpPr>
      <xdr:spPr bwMode="auto">
        <a:xfrm>
          <a:off x="9398454"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82</xdr:row>
      <xdr:rowOff>0</xdr:rowOff>
    </xdr:from>
    <xdr:ext cx="95250" cy="171450"/>
    <xdr:sp macro="" textlink="">
      <xdr:nvSpPr>
        <xdr:cNvPr id="2027" name="Text Box 18">
          <a:extLst>
            <a:ext uri="{FF2B5EF4-FFF2-40B4-BE49-F238E27FC236}">
              <a16:creationId xmlns:a16="http://schemas.microsoft.com/office/drawing/2014/main" id="{F7195DF1-215F-45C8-B853-FFF4189CDE0C}"/>
            </a:ext>
          </a:extLst>
        </xdr:cNvPr>
        <xdr:cNvSpPr txBox="1">
          <a:spLocks noChangeArrowheads="1"/>
        </xdr:cNvSpPr>
      </xdr:nvSpPr>
      <xdr:spPr bwMode="auto">
        <a:xfrm>
          <a:off x="9398454"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82</xdr:row>
      <xdr:rowOff>0</xdr:rowOff>
    </xdr:from>
    <xdr:ext cx="95250" cy="171450"/>
    <xdr:sp macro="" textlink="">
      <xdr:nvSpPr>
        <xdr:cNvPr id="2028" name="Text Box 19">
          <a:extLst>
            <a:ext uri="{FF2B5EF4-FFF2-40B4-BE49-F238E27FC236}">
              <a16:creationId xmlns:a16="http://schemas.microsoft.com/office/drawing/2014/main" id="{8B7CFE95-A3F3-4778-AA07-7C30AD008364}"/>
            </a:ext>
          </a:extLst>
        </xdr:cNvPr>
        <xdr:cNvSpPr txBox="1">
          <a:spLocks noChangeArrowheads="1"/>
        </xdr:cNvSpPr>
      </xdr:nvSpPr>
      <xdr:spPr bwMode="auto">
        <a:xfrm>
          <a:off x="9398454"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82</xdr:row>
      <xdr:rowOff>0</xdr:rowOff>
    </xdr:from>
    <xdr:ext cx="95250" cy="171450"/>
    <xdr:sp macro="" textlink="">
      <xdr:nvSpPr>
        <xdr:cNvPr id="2029" name="Text Box 16">
          <a:extLst>
            <a:ext uri="{FF2B5EF4-FFF2-40B4-BE49-F238E27FC236}">
              <a16:creationId xmlns:a16="http://schemas.microsoft.com/office/drawing/2014/main" id="{12A832BF-5DAF-416C-B01F-FD9EF4229AA4}"/>
            </a:ext>
          </a:extLst>
        </xdr:cNvPr>
        <xdr:cNvSpPr txBox="1">
          <a:spLocks noChangeArrowheads="1"/>
        </xdr:cNvSpPr>
      </xdr:nvSpPr>
      <xdr:spPr bwMode="auto">
        <a:xfrm>
          <a:off x="9398454"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82</xdr:row>
      <xdr:rowOff>0</xdr:rowOff>
    </xdr:from>
    <xdr:ext cx="95250" cy="171450"/>
    <xdr:sp macro="" textlink="">
      <xdr:nvSpPr>
        <xdr:cNvPr id="2030" name="Text Box 17">
          <a:extLst>
            <a:ext uri="{FF2B5EF4-FFF2-40B4-BE49-F238E27FC236}">
              <a16:creationId xmlns:a16="http://schemas.microsoft.com/office/drawing/2014/main" id="{FAED005C-C690-4431-9EEA-B1EE44C7E4FC}"/>
            </a:ext>
          </a:extLst>
        </xdr:cNvPr>
        <xdr:cNvSpPr txBox="1">
          <a:spLocks noChangeArrowheads="1"/>
        </xdr:cNvSpPr>
      </xdr:nvSpPr>
      <xdr:spPr bwMode="auto">
        <a:xfrm>
          <a:off x="9398454"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82</xdr:row>
      <xdr:rowOff>0</xdr:rowOff>
    </xdr:from>
    <xdr:ext cx="95250" cy="171450"/>
    <xdr:sp macro="" textlink="">
      <xdr:nvSpPr>
        <xdr:cNvPr id="2031" name="Text Box 18">
          <a:extLst>
            <a:ext uri="{FF2B5EF4-FFF2-40B4-BE49-F238E27FC236}">
              <a16:creationId xmlns:a16="http://schemas.microsoft.com/office/drawing/2014/main" id="{F2FE8110-70C5-4403-9FB0-2716178506AD}"/>
            </a:ext>
          </a:extLst>
        </xdr:cNvPr>
        <xdr:cNvSpPr txBox="1">
          <a:spLocks noChangeArrowheads="1"/>
        </xdr:cNvSpPr>
      </xdr:nvSpPr>
      <xdr:spPr bwMode="auto">
        <a:xfrm>
          <a:off x="9398454"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82</xdr:row>
      <xdr:rowOff>0</xdr:rowOff>
    </xdr:from>
    <xdr:ext cx="95250" cy="171450"/>
    <xdr:sp macro="" textlink="">
      <xdr:nvSpPr>
        <xdr:cNvPr id="2032" name="Text Box 19">
          <a:extLst>
            <a:ext uri="{FF2B5EF4-FFF2-40B4-BE49-F238E27FC236}">
              <a16:creationId xmlns:a16="http://schemas.microsoft.com/office/drawing/2014/main" id="{58017549-91D3-4917-90E1-01016967F2FD}"/>
            </a:ext>
          </a:extLst>
        </xdr:cNvPr>
        <xdr:cNvSpPr txBox="1">
          <a:spLocks noChangeArrowheads="1"/>
        </xdr:cNvSpPr>
      </xdr:nvSpPr>
      <xdr:spPr bwMode="auto">
        <a:xfrm>
          <a:off x="9398454"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0</xdr:rowOff>
    </xdr:from>
    <xdr:ext cx="95250" cy="171450"/>
    <xdr:sp macro="" textlink="">
      <xdr:nvSpPr>
        <xdr:cNvPr id="2033" name="Text Box 16">
          <a:extLst>
            <a:ext uri="{FF2B5EF4-FFF2-40B4-BE49-F238E27FC236}">
              <a16:creationId xmlns:a16="http://schemas.microsoft.com/office/drawing/2014/main" id="{E0FEEC05-1BEA-4FDE-A541-E311257E4576}"/>
            </a:ext>
          </a:extLst>
        </xdr:cNvPr>
        <xdr:cNvSpPr txBox="1">
          <a:spLocks noChangeArrowheads="1"/>
        </xdr:cNvSpPr>
      </xdr:nvSpPr>
      <xdr:spPr bwMode="auto">
        <a:xfrm>
          <a:off x="3710214"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0</xdr:rowOff>
    </xdr:from>
    <xdr:ext cx="95250" cy="171450"/>
    <xdr:sp macro="" textlink="">
      <xdr:nvSpPr>
        <xdr:cNvPr id="2034" name="Text Box 17">
          <a:extLst>
            <a:ext uri="{FF2B5EF4-FFF2-40B4-BE49-F238E27FC236}">
              <a16:creationId xmlns:a16="http://schemas.microsoft.com/office/drawing/2014/main" id="{E3301446-58F9-4EF5-B6C2-F40316A6A71B}"/>
            </a:ext>
          </a:extLst>
        </xdr:cNvPr>
        <xdr:cNvSpPr txBox="1">
          <a:spLocks noChangeArrowheads="1"/>
        </xdr:cNvSpPr>
      </xdr:nvSpPr>
      <xdr:spPr bwMode="auto">
        <a:xfrm>
          <a:off x="3710214"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0</xdr:rowOff>
    </xdr:from>
    <xdr:ext cx="95250" cy="171450"/>
    <xdr:sp macro="" textlink="">
      <xdr:nvSpPr>
        <xdr:cNvPr id="2035" name="Text Box 18">
          <a:extLst>
            <a:ext uri="{FF2B5EF4-FFF2-40B4-BE49-F238E27FC236}">
              <a16:creationId xmlns:a16="http://schemas.microsoft.com/office/drawing/2014/main" id="{B4DC48CC-175C-49EC-B244-49612F4AEFAB}"/>
            </a:ext>
          </a:extLst>
        </xdr:cNvPr>
        <xdr:cNvSpPr txBox="1">
          <a:spLocks noChangeArrowheads="1"/>
        </xdr:cNvSpPr>
      </xdr:nvSpPr>
      <xdr:spPr bwMode="auto">
        <a:xfrm>
          <a:off x="3710214"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0</xdr:rowOff>
    </xdr:from>
    <xdr:ext cx="95250" cy="171450"/>
    <xdr:sp macro="" textlink="">
      <xdr:nvSpPr>
        <xdr:cNvPr id="2036" name="Text Box 19">
          <a:extLst>
            <a:ext uri="{FF2B5EF4-FFF2-40B4-BE49-F238E27FC236}">
              <a16:creationId xmlns:a16="http://schemas.microsoft.com/office/drawing/2014/main" id="{9E497805-417D-4E3F-B531-9C7D61AFE987}"/>
            </a:ext>
          </a:extLst>
        </xdr:cNvPr>
        <xdr:cNvSpPr txBox="1">
          <a:spLocks noChangeArrowheads="1"/>
        </xdr:cNvSpPr>
      </xdr:nvSpPr>
      <xdr:spPr bwMode="auto">
        <a:xfrm>
          <a:off x="3710214"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86</xdr:row>
      <xdr:rowOff>0</xdr:rowOff>
    </xdr:from>
    <xdr:ext cx="95250" cy="171450"/>
    <xdr:sp macro="" textlink="">
      <xdr:nvSpPr>
        <xdr:cNvPr id="2037" name="Text Box 16">
          <a:extLst>
            <a:ext uri="{FF2B5EF4-FFF2-40B4-BE49-F238E27FC236}">
              <a16:creationId xmlns:a16="http://schemas.microsoft.com/office/drawing/2014/main" id="{A5ABDF4C-EF42-4127-B4E7-601A8B3498CE}"/>
            </a:ext>
          </a:extLst>
        </xdr:cNvPr>
        <xdr:cNvSpPr txBox="1">
          <a:spLocks noChangeArrowheads="1"/>
        </xdr:cNvSpPr>
      </xdr:nvSpPr>
      <xdr:spPr bwMode="auto">
        <a:xfrm>
          <a:off x="6555468"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86</xdr:row>
      <xdr:rowOff>0</xdr:rowOff>
    </xdr:from>
    <xdr:ext cx="95250" cy="171450"/>
    <xdr:sp macro="" textlink="">
      <xdr:nvSpPr>
        <xdr:cNvPr id="2038" name="Text Box 17">
          <a:extLst>
            <a:ext uri="{FF2B5EF4-FFF2-40B4-BE49-F238E27FC236}">
              <a16:creationId xmlns:a16="http://schemas.microsoft.com/office/drawing/2014/main" id="{1DD5F80E-38C5-4D87-B522-5FAF710F26AA}"/>
            </a:ext>
          </a:extLst>
        </xdr:cNvPr>
        <xdr:cNvSpPr txBox="1">
          <a:spLocks noChangeArrowheads="1"/>
        </xdr:cNvSpPr>
      </xdr:nvSpPr>
      <xdr:spPr bwMode="auto">
        <a:xfrm>
          <a:off x="6555468"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86</xdr:row>
      <xdr:rowOff>0</xdr:rowOff>
    </xdr:from>
    <xdr:ext cx="95250" cy="171450"/>
    <xdr:sp macro="" textlink="">
      <xdr:nvSpPr>
        <xdr:cNvPr id="2039" name="Text Box 18">
          <a:extLst>
            <a:ext uri="{FF2B5EF4-FFF2-40B4-BE49-F238E27FC236}">
              <a16:creationId xmlns:a16="http://schemas.microsoft.com/office/drawing/2014/main" id="{3F233B32-3530-4EF4-BA0F-3E0837E09D1C}"/>
            </a:ext>
          </a:extLst>
        </xdr:cNvPr>
        <xdr:cNvSpPr txBox="1">
          <a:spLocks noChangeArrowheads="1"/>
        </xdr:cNvSpPr>
      </xdr:nvSpPr>
      <xdr:spPr bwMode="auto">
        <a:xfrm>
          <a:off x="6555468"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86</xdr:row>
      <xdr:rowOff>0</xdr:rowOff>
    </xdr:from>
    <xdr:ext cx="95250" cy="171450"/>
    <xdr:sp macro="" textlink="">
      <xdr:nvSpPr>
        <xdr:cNvPr id="2040" name="Text Box 19">
          <a:extLst>
            <a:ext uri="{FF2B5EF4-FFF2-40B4-BE49-F238E27FC236}">
              <a16:creationId xmlns:a16="http://schemas.microsoft.com/office/drawing/2014/main" id="{EB33487D-4B76-4A33-A448-A72BF302798D}"/>
            </a:ext>
          </a:extLst>
        </xdr:cNvPr>
        <xdr:cNvSpPr txBox="1">
          <a:spLocks noChangeArrowheads="1"/>
        </xdr:cNvSpPr>
      </xdr:nvSpPr>
      <xdr:spPr bwMode="auto">
        <a:xfrm>
          <a:off x="6555468"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86</xdr:row>
      <xdr:rowOff>0</xdr:rowOff>
    </xdr:from>
    <xdr:ext cx="95250" cy="171450"/>
    <xdr:sp macro="" textlink="">
      <xdr:nvSpPr>
        <xdr:cNvPr id="2041" name="Text Box 16">
          <a:extLst>
            <a:ext uri="{FF2B5EF4-FFF2-40B4-BE49-F238E27FC236}">
              <a16:creationId xmlns:a16="http://schemas.microsoft.com/office/drawing/2014/main" id="{BAF3A338-6A31-48D8-8F3F-8B2709DB913E}"/>
            </a:ext>
          </a:extLst>
        </xdr:cNvPr>
        <xdr:cNvSpPr txBox="1">
          <a:spLocks noChangeArrowheads="1"/>
        </xdr:cNvSpPr>
      </xdr:nvSpPr>
      <xdr:spPr bwMode="auto">
        <a:xfrm>
          <a:off x="15475857"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86</xdr:row>
      <xdr:rowOff>0</xdr:rowOff>
    </xdr:from>
    <xdr:ext cx="95250" cy="171450"/>
    <xdr:sp macro="" textlink="">
      <xdr:nvSpPr>
        <xdr:cNvPr id="2042" name="Text Box 17">
          <a:extLst>
            <a:ext uri="{FF2B5EF4-FFF2-40B4-BE49-F238E27FC236}">
              <a16:creationId xmlns:a16="http://schemas.microsoft.com/office/drawing/2014/main" id="{EE5CC6E0-9615-4D73-8CC6-8BCE216AF190}"/>
            </a:ext>
          </a:extLst>
        </xdr:cNvPr>
        <xdr:cNvSpPr txBox="1">
          <a:spLocks noChangeArrowheads="1"/>
        </xdr:cNvSpPr>
      </xdr:nvSpPr>
      <xdr:spPr bwMode="auto">
        <a:xfrm>
          <a:off x="15475857"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86</xdr:row>
      <xdr:rowOff>0</xdr:rowOff>
    </xdr:from>
    <xdr:ext cx="95250" cy="171450"/>
    <xdr:sp macro="" textlink="">
      <xdr:nvSpPr>
        <xdr:cNvPr id="2043" name="Text Box 18">
          <a:extLst>
            <a:ext uri="{FF2B5EF4-FFF2-40B4-BE49-F238E27FC236}">
              <a16:creationId xmlns:a16="http://schemas.microsoft.com/office/drawing/2014/main" id="{358E535E-27F5-418F-A4B0-3CB61B7FBB06}"/>
            </a:ext>
          </a:extLst>
        </xdr:cNvPr>
        <xdr:cNvSpPr txBox="1">
          <a:spLocks noChangeArrowheads="1"/>
        </xdr:cNvSpPr>
      </xdr:nvSpPr>
      <xdr:spPr bwMode="auto">
        <a:xfrm>
          <a:off x="15475857"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86</xdr:row>
      <xdr:rowOff>0</xdr:rowOff>
    </xdr:from>
    <xdr:ext cx="95250" cy="171450"/>
    <xdr:sp macro="" textlink="">
      <xdr:nvSpPr>
        <xdr:cNvPr id="2044" name="Text Box 19">
          <a:extLst>
            <a:ext uri="{FF2B5EF4-FFF2-40B4-BE49-F238E27FC236}">
              <a16:creationId xmlns:a16="http://schemas.microsoft.com/office/drawing/2014/main" id="{48DE74DF-054C-4376-BC38-E02A1B1BF522}"/>
            </a:ext>
          </a:extLst>
        </xdr:cNvPr>
        <xdr:cNvSpPr txBox="1">
          <a:spLocks noChangeArrowheads="1"/>
        </xdr:cNvSpPr>
      </xdr:nvSpPr>
      <xdr:spPr bwMode="auto">
        <a:xfrm>
          <a:off x="15475857"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0</xdr:rowOff>
    </xdr:from>
    <xdr:ext cx="95250" cy="171450"/>
    <xdr:sp macro="" textlink="">
      <xdr:nvSpPr>
        <xdr:cNvPr id="2045" name="Text Box 16">
          <a:extLst>
            <a:ext uri="{FF2B5EF4-FFF2-40B4-BE49-F238E27FC236}">
              <a16:creationId xmlns:a16="http://schemas.microsoft.com/office/drawing/2014/main" id="{73E7206C-C282-4951-9757-F0A68194299E}"/>
            </a:ext>
          </a:extLst>
        </xdr:cNvPr>
        <xdr:cNvSpPr txBox="1">
          <a:spLocks noChangeArrowheads="1"/>
        </xdr:cNvSpPr>
      </xdr:nvSpPr>
      <xdr:spPr bwMode="auto">
        <a:xfrm>
          <a:off x="3710214"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0</xdr:rowOff>
    </xdr:from>
    <xdr:ext cx="95250" cy="171450"/>
    <xdr:sp macro="" textlink="">
      <xdr:nvSpPr>
        <xdr:cNvPr id="2046" name="Text Box 17">
          <a:extLst>
            <a:ext uri="{FF2B5EF4-FFF2-40B4-BE49-F238E27FC236}">
              <a16:creationId xmlns:a16="http://schemas.microsoft.com/office/drawing/2014/main" id="{0053A3BE-388D-44B1-9874-EBB542BCF2C9}"/>
            </a:ext>
          </a:extLst>
        </xdr:cNvPr>
        <xdr:cNvSpPr txBox="1">
          <a:spLocks noChangeArrowheads="1"/>
        </xdr:cNvSpPr>
      </xdr:nvSpPr>
      <xdr:spPr bwMode="auto">
        <a:xfrm>
          <a:off x="3710214"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0</xdr:rowOff>
    </xdr:from>
    <xdr:ext cx="95250" cy="171450"/>
    <xdr:sp macro="" textlink="">
      <xdr:nvSpPr>
        <xdr:cNvPr id="2047" name="Text Box 18">
          <a:extLst>
            <a:ext uri="{FF2B5EF4-FFF2-40B4-BE49-F238E27FC236}">
              <a16:creationId xmlns:a16="http://schemas.microsoft.com/office/drawing/2014/main" id="{56154AA5-5704-4714-B9CC-A3E6D0E0E422}"/>
            </a:ext>
          </a:extLst>
        </xdr:cNvPr>
        <xdr:cNvSpPr txBox="1">
          <a:spLocks noChangeArrowheads="1"/>
        </xdr:cNvSpPr>
      </xdr:nvSpPr>
      <xdr:spPr bwMode="auto">
        <a:xfrm>
          <a:off x="3710214"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0</xdr:rowOff>
    </xdr:from>
    <xdr:ext cx="95250" cy="171450"/>
    <xdr:sp macro="" textlink="">
      <xdr:nvSpPr>
        <xdr:cNvPr id="2048" name="Text Box 19">
          <a:extLst>
            <a:ext uri="{FF2B5EF4-FFF2-40B4-BE49-F238E27FC236}">
              <a16:creationId xmlns:a16="http://schemas.microsoft.com/office/drawing/2014/main" id="{ABB3F15F-94D1-4A78-9B23-72782DE54A3C}"/>
            </a:ext>
          </a:extLst>
        </xdr:cNvPr>
        <xdr:cNvSpPr txBox="1">
          <a:spLocks noChangeArrowheads="1"/>
        </xdr:cNvSpPr>
      </xdr:nvSpPr>
      <xdr:spPr bwMode="auto">
        <a:xfrm>
          <a:off x="3710214"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86</xdr:row>
      <xdr:rowOff>0</xdr:rowOff>
    </xdr:from>
    <xdr:ext cx="95250" cy="171450"/>
    <xdr:sp macro="" textlink="">
      <xdr:nvSpPr>
        <xdr:cNvPr id="2049" name="Text Box 16">
          <a:extLst>
            <a:ext uri="{FF2B5EF4-FFF2-40B4-BE49-F238E27FC236}">
              <a16:creationId xmlns:a16="http://schemas.microsoft.com/office/drawing/2014/main" id="{3600B5BD-6DA7-4F30-BA43-57A89EE7C3A6}"/>
            </a:ext>
          </a:extLst>
        </xdr:cNvPr>
        <xdr:cNvSpPr txBox="1">
          <a:spLocks noChangeArrowheads="1"/>
        </xdr:cNvSpPr>
      </xdr:nvSpPr>
      <xdr:spPr bwMode="auto">
        <a:xfrm>
          <a:off x="6555468"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86</xdr:row>
      <xdr:rowOff>0</xdr:rowOff>
    </xdr:from>
    <xdr:ext cx="95250" cy="171450"/>
    <xdr:sp macro="" textlink="">
      <xdr:nvSpPr>
        <xdr:cNvPr id="2050" name="Text Box 17">
          <a:extLst>
            <a:ext uri="{FF2B5EF4-FFF2-40B4-BE49-F238E27FC236}">
              <a16:creationId xmlns:a16="http://schemas.microsoft.com/office/drawing/2014/main" id="{CFE04954-5BC8-4092-A4ED-7361D64F8BA5}"/>
            </a:ext>
          </a:extLst>
        </xdr:cNvPr>
        <xdr:cNvSpPr txBox="1">
          <a:spLocks noChangeArrowheads="1"/>
        </xdr:cNvSpPr>
      </xdr:nvSpPr>
      <xdr:spPr bwMode="auto">
        <a:xfrm>
          <a:off x="6555468"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86</xdr:row>
      <xdr:rowOff>0</xdr:rowOff>
    </xdr:from>
    <xdr:ext cx="95250" cy="171450"/>
    <xdr:sp macro="" textlink="">
      <xdr:nvSpPr>
        <xdr:cNvPr id="2051" name="Text Box 18">
          <a:extLst>
            <a:ext uri="{FF2B5EF4-FFF2-40B4-BE49-F238E27FC236}">
              <a16:creationId xmlns:a16="http://schemas.microsoft.com/office/drawing/2014/main" id="{5E5C98FE-D92B-48F4-BA83-ECE175792F8E}"/>
            </a:ext>
          </a:extLst>
        </xdr:cNvPr>
        <xdr:cNvSpPr txBox="1">
          <a:spLocks noChangeArrowheads="1"/>
        </xdr:cNvSpPr>
      </xdr:nvSpPr>
      <xdr:spPr bwMode="auto">
        <a:xfrm>
          <a:off x="6555468"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86</xdr:row>
      <xdr:rowOff>0</xdr:rowOff>
    </xdr:from>
    <xdr:ext cx="95250" cy="171450"/>
    <xdr:sp macro="" textlink="">
      <xdr:nvSpPr>
        <xdr:cNvPr id="2052" name="Text Box 16">
          <a:extLst>
            <a:ext uri="{FF2B5EF4-FFF2-40B4-BE49-F238E27FC236}">
              <a16:creationId xmlns:a16="http://schemas.microsoft.com/office/drawing/2014/main" id="{82933A50-2EF4-420C-A088-8FA95962E68D}"/>
            </a:ext>
          </a:extLst>
        </xdr:cNvPr>
        <xdr:cNvSpPr txBox="1">
          <a:spLocks noChangeArrowheads="1"/>
        </xdr:cNvSpPr>
      </xdr:nvSpPr>
      <xdr:spPr bwMode="auto">
        <a:xfrm>
          <a:off x="9398454"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86</xdr:row>
      <xdr:rowOff>0</xdr:rowOff>
    </xdr:from>
    <xdr:ext cx="95250" cy="171450"/>
    <xdr:sp macro="" textlink="">
      <xdr:nvSpPr>
        <xdr:cNvPr id="2053" name="Text Box 17">
          <a:extLst>
            <a:ext uri="{FF2B5EF4-FFF2-40B4-BE49-F238E27FC236}">
              <a16:creationId xmlns:a16="http://schemas.microsoft.com/office/drawing/2014/main" id="{5E649CC8-6E43-40BF-BC2A-166CF0EDDAB1}"/>
            </a:ext>
          </a:extLst>
        </xdr:cNvPr>
        <xdr:cNvSpPr txBox="1">
          <a:spLocks noChangeArrowheads="1"/>
        </xdr:cNvSpPr>
      </xdr:nvSpPr>
      <xdr:spPr bwMode="auto">
        <a:xfrm>
          <a:off x="9398454"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86</xdr:row>
      <xdr:rowOff>0</xdr:rowOff>
    </xdr:from>
    <xdr:ext cx="95250" cy="171450"/>
    <xdr:sp macro="" textlink="">
      <xdr:nvSpPr>
        <xdr:cNvPr id="2054" name="Text Box 18">
          <a:extLst>
            <a:ext uri="{FF2B5EF4-FFF2-40B4-BE49-F238E27FC236}">
              <a16:creationId xmlns:a16="http://schemas.microsoft.com/office/drawing/2014/main" id="{E57C8952-31CB-4A25-8ECB-1B2D1EAC9226}"/>
            </a:ext>
          </a:extLst>
        </xdr:cNvPr>
        <xdr:cNvSpPr txBox="1">
          <a:spLocks noChangeArrowheads="1"/>
        </xdr:cNvSpPr>
      </xdr:nvSpPr>
      <xdr:spPr bwMode="auto">
        <a:xfrm>
          <a:off x="9398454"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86</xdr:row>
      <xdr:rowOff>0</xdr:rowOff>
    </xdr:from>
    <xdr:ext cx="95250" cy="171450"/>
    <xdr:sp macro="" textlink="">
      <xdr:nvSpPr>
        <xdr:cNvPr id="2055" name="Text Box 19">
          <a:extLst>
            <a:ext uri="{FF2B5EF4-FFF2-40B4-BE49-F238E27FC236}">
              <a16:creationId xmlns:a16="http://schemas.microsoft.com/office/drawing/2014/main" id="{1947C24C-ACDD-49B9-9B0B-8C38ED4EE69B}"/>
            </a:ext>
          </a:extLst>
        </xdr:cNvPr>
        <xdr:cNvSpPr txBox="1">
          <a:spLocks noChangeArrowheads="1"/>
        </xdr:cNvSpPr>
      </xdr:nvSpPr>
      <xdr:spPr bwMode="auto">
        <a:xfrm>
          <a:off x="9398454"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86</xdr:row>
      <xdr:rowOff>0</xdr:rowOff>
    </xdr:from>
    <xdr:ext cx="95250" cy="171450"/>
    <xdr:sp macro="" textlink="">
      <xdr:nvSpPr>
        <xdr:cNvPr id="2056" name="Text Box 16">
          <a:extLst>
            <a:ext uri="{FF2B5EF4-FFF2-40B4-BE49-F238E27FC236}">
              <a16:creationId xmlns:a16="http://schemas.microsoft.com/office/drawing/2014/main" id="{999D1147-5E62-43DF-BD03-F1F76B537B3E}"/>
            </a:ext>
          </a:extLst>
        </xdr:cNvPr>
        <xdr:cNvSpPr txBox="1">
          <a:spLocks noChangeArrowheads="1"/>
        </xdr:cNvSpPr>
      </xdr:nvSpPr>
      <xdr:spPr bwMode="auto">
        <a:xfrm>
          <a:off x="9398454"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86</xdr:row>
      <xdr:rowOff>0</xdr:rowOff>
    </xdr:from>
    <xdr:ext cx="95250" cy="171450"/>
    <xdr:sp macro="" textlink="">
      <xdr:nvSpPr>
        <xdr:cNvPr id="2057" name="Text Box 17">
          <a:extLst>
            <a:ext uri="{FF2B5EF4-FFF2-40B4-BE49-F238E27FC236}">
              <a16:creationId xmlns:a16="http://schemas.microsoft.com/office/drawing/2014/main" id="{F810D755-837B-44AF-B2CE-0D5E906E4888}"/>
            </a:ext>
          </a:extLst>
        </xdr:cNvPr>
        <xdr:cNvSpPr txBox="1">
          <a:spLocks noChangeArrowheads="1"/>
        </xdr:cNvSpPr>
      </xdr:nvSpPr>
      <xdr:spPr bwMode="auto">
        <a:xfrm>
          <a:off x="9398454"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86</xdr:row>
      <xdr:rowOff>0</xdr:rowOff>
    </xdr:from>
    <xdr:ext cx="95250" cy="171450"/>
    <xdr:sp macro="" textlink="">
      <xdr:nvSpPr>
        <xdr:cNvPr id="2058" name="Text Box 18">
          <a:extLst>
            <a:ext uri="{FF2B5EF4-FFF2-40B4-BE49-F238E27FC236}">
              <a16:creationId xmlns:a16="http://schemas.microsoft.com/office/drawing/2014/main" id="{5F6C527D-A29D-4871-B6A1-55B557D7FB6A}"/>
            </a:ext>
          </a:extLst>
        </xdr:cNvPr>
        <xdr:cNvSpPr txBox="1">
          <a:spLocks noChangeArrowheads="1"/>
        </xdr:cNvSpPr>
      </xdr:nvSpPr>
      <xdr:spPr bwMode="auto">
        <a:xfrm>
          <a:off x="9398454"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86</xdr:row>
      <xdr:rowOff>0</xdr:rowOff>
    </xdr:from>
    <xdr:ext cx="95250" cy="171450"/>
    <xdr:sp macro="" textlink="">
      <xdr:nvSpPr>
        <xdr:cNvPr id="2059" name="Text Box 19">
          <a:extLst>
            <a:ext uri="{FF2B5EF4-FFF2-40B4-BE49-F238E27FC236}">
              <a16:creationId xmlns:a16="http://schemas.microsoft.com/office/drawing/2014/main" id="{990B10BD-0A27-414D-ADA0-2F2014364A25}"/>
            </a:ext>
          </a:extLst>
        </xdr:cNvPr>
        <xdr:cNvSpPr txBox="1">
          <a:spLocks noChangeArrowheads="1"/>
        </xdr:cNvSpPr>
      </xdr:nvSpPr>
      <xdr:spPr bwMode="auto">
        <a:xfrm>
          <a:off x="9398454"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xdr:row>
      <xdr:rowOff>0</xdr:rowOff>
    </xdr:from>
    <xdr:ext cx="95250" cy="171450"/>
    <xdr:sp macro="" textlink="">
      <xdr:nvSpPr>
        <xdr:cNvPr id="2060" name="Text Box 16">
          <a:extLst>
            <a:ext uri="{FF2B5EF4-FFF2-40B4-BE49-F238E27FC236}">
              <a16:creationId xmlns:a16="http://schemas.microsoft.com/office/drawing/2014/main" id="{02019371-BEB0-4D47-A6C3-610F3CB84681}"/>
            </a:ext>
          </a:extLst>
        </xdr:cNvPr>
        <xdr:cNvSpPr txBox="1">
          <a:spLocks noChangeArrowheads="1"/>
        </xdr:cNvSpPr>
      </xdr:nvSpPr>
      <xdr:spPr bwMode="auto">
        <a:xfrm>
          <a:off x="4664364"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xdr:row>
      <xdr:rowOff>0</xdr:rowOff>
    </xdr:from>
    <xdr:ext cx="95250" cy="171450"/>
    <xdr:sp macro="" textlink="">
      <xdr:nvSpPr>
        <xdr:cNvPr id="2061" name="Text Box 17">
          <a:extLst>
            <a:ext uri="{FF2B5EF4-FFF2-40B4-BE49-F238E27FC236}">
              <a16:creationId xmlns:a16="http://schemas.microsoft.com/office/drawing/2014/main" id="{3F66256C-05EC-4F72-937E-F9D630A4D819}"/>
            </a:ext>
          </a:extLst>
        </xdr:cNvPr>
        <xdr:cNvSpPr txBox="1">
          <a:spLocks noChangeArrowheads="1"/>
        </xdr:cNvSpPr>
      </xdr:nvSpPr>
      <xdr:spPr bwMode="auto">
        <a:xfrm>
          <a:off x="4664364"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xdr:row>
      <xdr:rowOff>0</xdr:rowOff>
    </xdr:from>
    <xdr:ext cx="95250" cy="171450"/>
    <xdr:sp macro="" textlink="">
      <xdr:nvSpPr>
        <xdr:cNvPr id="2062" name="Text Box 18">
          <a:extLst>
            <a:ext uri="{FF2B5EF4-FFF2-40B4-BE49-F238E27FC236}">
              <a16:creationId xmlns:a16="http://schemas.microsoft.com/office/drawing/2014/main" id="{F09D3A19-FB8F-4677-AEE9-2D06B438B0C8}"/>
            </a:ext>
          </a:extLst>
        </xdr:cNvPr>
        <xdr:cNvSpPr txBox="1">
          <a:spLocks noChangeArrowheads="1"/>
        </xdr:cNvSpPr>
      </xdr:nvSpPr>
      <xdr:spPr bwMode="auto">
        <a:xfrm>
          <a:off x="4664364"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xdr:row>
      <xdr:rowOff>0</xdr:rowOff>
    </xdr:from>
    <xdr:ext cx="95250" cy="171450"/>
    <xdr:sp macro="" textlink="">
      <xdr:nvSpPr>
        <xdr:cNvPr id="2063" name="Text Box 19">
          <a:extLst>
            <a:ext uri="{FF2B5EF4-FFF2-40B4-BE49-F238E27FC236}">
              <a16:creationId xmlns:a16="http://schemas.microsoft.com/office/drawing/2014/main" id="{0E9F84A0-F9E5-4313-878F-3C8757AE429A}"/>
            </a:ext>
          </a:extLst>
        </xdr:cNvPr>
        <xdr:cNvSpPr txBox="1">
          <a:spLocks noChangeArrowheads="1"/>
        </xdr:cNvSpPr>
      </xdr:nvSpPr>
      <xdr:spPr bwMode="auto">
        <a:xfrm>
          <a:off x="4664364"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14</xdr:row>
      <xdr:rowOff>0</xdr:rowOff>
    </xdr:from>
    <xdr:ext cx="95250" cy="171450"/>
    <xdr:sp macro="" textlink="">
      <xdr:nvSpPr>
        <xdr:cNvPr id="2064" name="Text Box 16">
          <a:extLst>
            <a:ext uri="{FF2B5EF4-FFF2-40B4-BE49-F238E27FC236}">
              <a16:creationId xmlns:a16="http://schemas.microsoft.com/office/drawing/2014/main" id="{1C1601B3-3F26-42E7-A4F0-3A4C5650F63A}"/>
            </a:ext>
          </a:extLst>
        </xdr:cNvPr>
        <xdr:cNvSpPr txBox="1">
          <a:spLocks noChangeArrowheads="1"/>
        </xdr:cNvSpPr>
      </xdr:nvSpPr>
      <xdr:spPr bwMode="auto">
        <a:xfrm>
          <a:off x="12540961"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14</xdr:row>
      <xdr:rowOff>0</xdr:rowOff>
    </xdr:from>
    <xdr:ext cx="95250" cy="171450"/>
    <xdr:sp macro="" textlink="">
      <xdr:nvSpPr>
        <xdr:cNvPr id="2065" name="Text Box 17">
          <a:extLst>
            <a:ext uri="{FF2B5EF4-FFF2-40B4-BE49-F238E27FC236}">
              <a16:creationId xmlns:a16="http://schemas.microsoft.com/office/drawing/2014/main" id="{EF3D256B-4169-471E-B06F-88CF4E0460D2}"/>
            </a:ext>
          </a:extLst>
        </xdr:cNvPr>
        <xdr:cNvSpPr txBox="1">
          <a:spLocks noChangeArrowheads="1"/>
        </xdr:cNvSpPr>
      </xdr:nvSpPr>
      <xdr:spPr bwMode="auto">
        <a:xfrm>
          <a:off x="12540961"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14</xdr:row>
      <xdr:rowOff>0</xdr:rowOff>
    </xdr:from>
    <xdr:ext cx="95250" cy="171450"/>
    <xdr:sp macro="" textlink="">
      <xdr:nvSpPr>
        <xdr:cNvPr id="2066" name="Text Box 18">
          <a:extLst>
            <a:ext uri="{FF2B5EF4-FFF2-40B4-BE49-F238E27FC236}">
              <a16:creationId xmlns:a16="http://schemas.microsoft.com/office/drawing/2014/main" id="{C76707ED-629F-44E5-9313-96A2FC6A7F2A}"/>
            </a:ext>
          </a:extLst>
        </xdr:cNvPr>
        <xdr:cNvSpPr txBox="1">
          <a:spLocks noChangeArrowheads="1"/>
        </xdr:cNvSpPr>
      </xdr:nvSpPr>
      <xdr:spPr bwMode="auto">
        <a:xfrm>
          <a:off x="12540961"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14</xdr:row>
      <xdr:rowOff>0</xdr:rowOff>
    </xdr:from>
    <xdr:ext cx="95250" cy="171450"/>
    <xdr:sp macro="" textlink="">
      <xdr:nvSpPr>
        <xdr:cNvPr id="2067" name="Text Box 19">
          <a:extLst>
            <a:ext uri="{FF2B5EF4-FFF2-40B4-BE49-F238E27FC236}">
              <a16:creationId xmlns:a16="http://schemas.microsoft.com/office/drawing/2014/main" id="{E2C1DC00-3751-4388-A87B-59DAD906D012}"/>
            </a:ext>
          </a:extLst>
        </xdr:cNvPr>
        <xdr:cNvSpPr txBox="1">
          <a:spLocks noChangeArrowheads="1"/>
        </xdr:cNvSpPr>
      </xdr:nvSpPr>
      <xdr:spPr bwMode="auto">
        <a:xfrm>
          <a:off x="12540961"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11</xdr:row>
      <xdr:rowOff>0</xdr:rowOff>
    </xdr:from>
    <xdr:ext cx="95250" cy="171450"/>
    <xdr:sp macro="" textlink="">
      <xdr:nvSpPr>
        <xdr:cNvPr id="2068" name="Text Box 16">
          <a:extLst>
            <a:ext uri="{FF2B5EF4-FFF2-40B4-BE49-F238E27FC236}">
              <a16:creationId xmlns:a16="http://schemas.microsoft.com/office/drawing/2014/main" id="{B9D0C28C-1EAA-4D6A-8156-55C4C5F5BD50}"/>
            </a:ext>
          </a:extLst>
        </xdr:cNvPr>
        <xdr:cNvSpPr txBox="1">
          <a:spLocks noChangeArrowheads="1"/>
        </xdr:cNvSpPr>
      </xdr:nvSpPr>
      <xdr:spPr bwMode="auto">
        <a:xfrm>
          <a:off x="21832455" y="3036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11</xdr:row>
      <xdr:rowOff>0</xdr:rowOff>
    </xdr:from>
    <xdr:ext cx="95250" cy="171450"/>
    <xdr:sp macro="" textlink="">
      <xdr:nvSpPr>
        <xdr:cNvPr id="2069" name="Text Box 17">
          <a:extLst>
            <a:ext uri="{FF2B5EF4-FFF2-40B4-BE49-F238E27FC236}">
              <a16:creationId xmlns:a16="http://schemas.microsoft.com/office/drawing/2014/main" id="{587B711C-439B-4500-835F-86C219F981B7}"/>
            </a:ext>
          </a:extLst>
        </xdr:cNvPr>
        <xdr:cNvSpPr txBox="1">
          <a:spLocks noChangeArrowheads="1"/>
        </xdr:cNvSpPr>
      </xdr:nvSpPr>
      <xdr:spPr bwMode="auto">
        <a:xfrm>
          <a:off x="21832455" y="3036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11</xdr:row>
      <xdr:rowOff>0</xdr:rowOff>
    </xdr:from>
    <xdr:ext cx="95250" cy="171450"/>
    <xdr:sp macro="" textlink="">
      <xdr:nvSpPr>
        <xdr:cNvPr id="2070" name="Text Box 18">
          <a:extLst>
            <a:ext uri="{FF2B5EF4-FFF2-40B4-BE49-F238E27FC236}">
              <a16:creationId xmlns:a16="http://schemas.microsoft.com/office/drawing/2014/main" id="{294BB2BF-4E9B-49CC-AD8C-DBC823EE6AD3}"/>
            </a:ext>
          </a:extLst>
        </xdr:cNvPr>
        <xdr:cNvSpPr txBox="1">
          <a:spLocks noChangeArrowheads="1"/>
        </xdr:cNvSpPr>
      </xdr:nvSpPr>
      <xdr:spPr bwMode="auto">
        <a:xfrm>
          <a:off x="21832455" y="3036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11</xdr:row>
      <xdr:rowOff>0</xdr:rowOff>
    </xdr:from>
    <xdr:ext cx="95250" cy="171450"/>
    <xdr:sp macro="" textlink="">
      <xdr:nvSpPr>
        <xdr:cNvPr id="2071" name="Text Box 19">
          <a:extLst>
            <a:ext uri="{FF2B5EF4-FFF2-40B4-BE49-F238E27FC236}">
              <a16:creationId xmlns:a16="http://schemas.microsoft.com/office/drawing/2014/main" id="{2D6ADB9A-2FD9-4C2E-B5BA-0708C9FEB260}"/>
            </a:ext>
          </a:extLst>
        </xdr:cNvPr>
        <xdr:cNvSpPr txBox="1">
          <a:spLocks noChangeArrowheads="1"/>
        </xdr:cNvSpPr>
      </xdr:nvSpPr>
      <xdr:spPr bwMode="auto">
        <a:xfrm>
          <a:off x="21832455" y="3036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xdr:row>
      <xdr:rowOff>504825</xdr:rowOff>
    </xdr:from>
    <xdr:ext cx="95250" cy="444014"/>
    <xdr:sp macro="" textlink="">
      <xdr:nvSpPr>
        <xdr:cNvPr id="2072" name="Text Box 15">
          <a:extLst>
            <a:ext uri="{FF2B5EF4-FFF2-40B4-BE49-F238E27FC236}">
              <a16:creationId xmlns:a16="http://schemas.microsoft.com/office/drawing/2014/main" id="{CD08218A-4CCE-4E51-B67B-81CD0BEACBD2}"/>
            </a:ext>
          </a:extLst>
        </xdr:cNvPr>
        <xdr:cNvSpPr txBox="1">
          <a:spLocks noChangeArrowheads="1"/>
        </xdr:cNvSpPr>
      </xdr:nvSpPr>
      <xdr:spPr bwMode="auto">
        <a:xfrm>
          <a:off x="4664364" y="3777384"/>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xdr:row>
      <xdr:rowOff>0</xdr:rowOff>
    </xdr:from>
    <xdr:ext cx="95250" cy="171450"/>
    <xdr:sp macro="" textlink="">
      <xdr:nvSpPr>
        <xdr:cNvPr id="2073" name="Text Box 16">
          <a:extLst>
            <a:ext uri="{FF2B5EF4-FFF2-40B4-BE49-F238E27FC236}">
              <a16:creationId xmlns:a16="http://schemas.microsoft.com/office/drawing/2014/main" id="{C00A8BC3-8753-4425-9667-4138A937C1FB}"/>
            </a:ext>
          </a:extLst>
        </xdr:cNvPr>
        <xdr:cNvSpPr txBox="1">
          <a:spLocks noChangeArrowheads="1"/>
        </xdr:cNvSpPr>
      </xdr:nvSpPr>
      <xdr:spPr bwMode="auto">
        <a:xfrm>
          <a:off x="4664364"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xdr:row>
      <xdr:rowOff>0</xdr:rowOff>
    </xdr:from>
    <xdr:ext cx="95250" cy="171450"/>
    <xdr:sp macro="" textlink="">
      <xdr:nvSpPr>
        <xdr:cNvPr id="2074" name="Text Box 17">
          <a:extLst>
            <a:ext uri="{FF2B5EF4-FFF2-40B4-BE49-F238E27FC236}">
              <a16:creationId xmlns:a16="http://schemas.microsoft.com/office/drawing/2014/main" id="{673CCB3B-D699-4B1D-8981-2A99779B5552}"/>
            </a:ext>
          </a:extLst>
        </xdr:cNvPr>
        <xdr:cNvSpPr txBox="1">
          <a:spLocks noChangeArrowheads="1"/>
        </xdr:cNvSpPr>
      </xdr:nvSpPr>
      <xdr:spPr bwMode="auto">
        <a:xfrm>
          <a:off x="4664364"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xdr:row>
      <xdr:rowOff>0</xdr:rowOff>
    </xdr:from>
    <xdr:ext cx="95250" cy="171450"/>
    <xdr:sp macro="" textlink="">
      <xdr:nvSpPr>
        <xdr:cNvPr id="2075" name="Text Box 18">
          <a:extLst>
            <a:ext uri="{FF2B5EF4-FFF2-40B4-BE49-F238E27FC236}">
              <a16:creationId xmlns:a16="http://schemas.microsoft.com/office/drawing/2014/main" id="{33DD79ED-3B4E-4B53-A358-FDD2018823F0}"/>
            </a:ext>
          </a:extLst>
        </xdr:cNvPr>
        <xdr:cNvSpPr txBox="1">
          <a:spLocks noChangeArrowheads="1"/>
        </xdr:cNvSpPr>
      </xdr:nvSpPr>
      <xdr:spPr bwMode="auto">
        <a:xfrm>
          <a:off x="4664364"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xdr:row>
      <xdr:rowOff>0</xdr:rowOff>
    </xdr:from>
    <xdr:ext cx="95250" cy="171450"/>
    <xdr:sp macro="" textlink="">
      <xdr:nvSpPr>
        <xdr:cNvPr id="2076" name="Text Box 19">
          <a:extLst>
            <a:ext uri="{FF2B5EF4-FFF2-40B4-BE49-F238E27FC236}">
              <a16:creationId xmlns:a16="http://schemas.microsoft.com/office/drawing/2014/main" id="{C91BE8E2-B7C2-4086-9168-E25C09A2295F}"/>
            </a:ext>
          </a:extLst>
        </xdr:cNvPr>
        <xdr:cNvSpPr txBox="1">
          <a:spLocks noChangeArrowheads="1"/>
        </xdr:cNvSpPr>
      </xdr:nvSpPr>
      <xdr:spPr bwMode="auto">
        <a:xfrm>
          <a:off x="4664364"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14</xdr:row>
      <xdr:rowOff>0</xdr:rowOff>
    </xdr:from>
    <xdr:ext cx="95250" cy="171450"/>
    <xdr:sp macro="" textlink="">
      <xdr:nvSpPr>
        <xdr:cNvPr id="2077" name="Text Box 16">
          <a:extLst>
            <a:ext uri="{FF2B5EF4-FFF2-40B4-BE49-F238E27FC236}">
              <a16:creationId xmlns:a16="http://schemas.microsoft.com/office/drawing/2014/main" id="{7D7E4E74-1B42-400C-AA08-FAF3D193E567}"/>
            </a:ext>
          </a:extLst>
        </xdr:cNvPr>
        <xdr:cNvSpPr txBox="1">
          <a:spLocks noChangeArrowheads="1"/>
        </xdr:cNvSpPr>
      </xdr:nvSpPr>
      <xdr:spPr bwMode="auto">
        <a:xfrm>
          <a:off x="12540961"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14</xdr:row>
      <xdr:rowOff>0</xdr:rowOff>
    </xdr:from>
    <xdr:ext cx="95250" cy="171450"/>
    <xdr:sp macro="" textlink="">
      <xdr:nvSpPr>
        <xdr:cNvPr id="2078" name="Text Box 17">
          <a:extLst>
            <a:ext uri="{FF2B5EF4-FFF2-40B4-BE49-F238E27FC236}">
              <a16:creationId xmlns:a16="http://schemas.microsoft.com/office/drawing/2014/main" id="{C46C33DD-9509-4342-98F1-20B3E0F7990E}"/>
            </a:ext>
          </a:extLst>
        </xdr:cNvPr>
        <xdr:cNvSpPr txBox="1">
          <a:spLocks noChangeArrowheads="1"/>
        </xdr:cNvSpPr>
      </xdr:nvSpPr>
      <xdr:spPr bwMode="auto">
        <a:xfrm>
          <a:off x="12540961"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14</xdr:row>
      <xdr:rowOff>15875</xdr:rowOff>
    </xdr:from>
    <xdr:ext cx="95250" cy="171450"/>
    <xdr:sp macro="" textlink="">
      <xdr:nvSpPr>
        <xdr:cNvPr id="2079" name="Text Box 18">
          <a:extLst>
            <a:ext uri="{FF2B5EF4-FFF2-40B4-BE49-F238E27FC236}">
              <a16:creationId xmlns:a16="http://schemas.microsoft.com/office/drawing/2014/main" id="{EF2DB186-9C5B-4975-96B4-F2F50B1414A4}"/>
            </a:ext>
          </a:extLst>
        </xdr:cNvPr>
        <xdr:cNvSpPr txBox="1">
          <a:spLocks noChangeArrowheads="1"/>
        </xdr:cNvSpPr>
      </xdr:nvSpPr>
      <xdr:spPr bwMode="auto">
        <a:xfrm>
          <a:off x="12485398" y="416069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14</xdr:row>
      <xdr:rowOff>0</xdr:rowOff>
    </xdr:from>
    <xdr:ext cx="95250" cy="171450"/>
    <xdr:sp macro="" textlink="">
      <xdr:nvSpPr>
        <xdr:cNvPr id="2080" name="Text Box 16">
          <a:extLst>
            <a:ext uri="{FF2B5EF4-FFF2-40B4-BE49-F238E27FC236}">
              <a16:creationId xmlns:a16="http://schemas.microsoft.com/office/drawing/2014/main" id="{6C64C876-6E8D-4D50-8687-AFEEEC827691}"/>
            </a:ext>
          </a:extLst>
        </xdr:cNvPr>
        <xdr:cNvSpPr txBox="1">
          <a:spLocks noChangeArrowheads="1"/>
        </xdr:cNvSpPr>
      </xdr:nvSpPr>
      <xdr:spPr bwMode="auto">
        <a:xfrm>
          <a:off x="15388070"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14</xdr:row>
      <xdr:rowOff>0</xdr:rowOff>
    </xdr:from>
    <xdr:ext cx="95250" cy="171450"/>
    <xdr:sp macro="" textlink="">
      <xdr:nvSpPr>
        <xdr:cNvPr id="2081" name="Text Box 17">
          <a:extLst>
            <a:ext uri="{FF2B5EF4-FFF2-40B4-BE49-F238E27FC236}">
              <a16:creationId xmlns:a16="http://schemas.microsoft.com/office/drawing/2014/main" id="{8AE9877E-EA08-4490-BCBB-9E151FC015BE}"/>
            </a:ext>
          </a:extLst>
        </xdr:cNvPr>
        <xdr:cNvSpPr txBox="1">
          <a:spLocks noChangeArrowheads="1"/>
        </xdr:cNvSpPr>
      </xdr:nvSpPr>
      <xdr:spPr bwMode="auto">
        <a:xfrm>
          <a:off x="15388070"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14</xdr:row>
      <xdr:rowOff>0</xdr:rowOff>
    </xdr:from>
    <xdr:ext cx="95250" cy="171450"/>
    <xdr:sp macro="" textlink="">
      <xdr:nvSpPr>
        <xdr:cNvPr id="2082" name="Text Box 18">
          <a:extLst>
            <a:ext uri="{FF2B5EF4-FFF2-40B4-BE49-F238E27FC236}">
              <a16:creationId xmlns:a16="http://schemas.microsoft.com/office/drawing/2014/main" id="{3CEAD47E-DDB4-4E15-954B-5D5654FC8429}"/>
            </a:ext>
          </a:extLst>
        </xdr:cNvPr>
        <xdr:cNvSpPr txBox="1">
          <a:spLocks noChangeArrowheads="1"/>
        </xdr:cNvSpPr>
      </xdr:nvSpPr>
      <xdr:spPr bwMode="auto">
        <a:xfrm>
          <a:off x="15388070"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14</xdr:row>
      <xdr:rowOff>0</xdr:rowOff>
    </xdr:from>
    <xdr:ext cx="95250" cy="171450"/>
    <xdr:sp macro="" textlink="">
      <xdr:nvSpPr>
        <xdr:cNvPr id="2083" name="Text Box 19">
          <a:extLst>
            <a:ext uri="{FF2B5EF4-FFF2-40B4-BE49-F238E27FC236}">
              <a16:creationId xmlns:a16="http://schemas.microsoft.com/office/drawing/2014/main" id="{EF20188D-7B08-46F7-8CEE-0EB1F0C04F9E}"/>
            </a:ext>
          </a:extLst>
        </xdr:cNvPr>
        <xdr:cNvSpPr txBox="1">
          <a:spLocks noChangeArrowheads="1"/>
        </xdr:cNvSpPr>
      </xdr:nvSpPr>
      <xdr:spPr bwMode="auto">
        <a:xfrm>
          <a:off x="15388070"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14</xdr:row>
      <xdr:rowOff>0</xdr:rowOff>
    </xdr:from>
    <xdr:ext cx="95250" cy="171450"/>
    <xdr:sp macro="" textlink="">
      <xdr:nvSpPr>
        <xdr:cNvPr id="2084" name="Text Box 16">
          <a:extLst>
            <a:ext uri="{FF2B5EF4-FFF2-40B4-BE49-F238E27FC236}">
              <a16:creationId xmlns:a16="http://schemas.microsoft.com/office/drawing/2014/main" id="{6B3AB85E-A6A5-48C0-9BE1-894CF5E4C2A2}"/>
            </a:ext>
          </a:extLst>
        </xdr:cNvPr>
        <xdr:cNvSpPr txBox="1">
          <a:spLocks noChangeArrowheads="1"/>
        </xdr:cNvSpPr>
      </xdr:nvSpPr>
      <xdr:spPr bwMode="auto">
        <a:xfrm>
          <a:off x="15388070"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xdr:row>
      <xdr:rowOff>504825</xdr:rowOff>
    </xdr:from>
    <xdr:ext cx="95250" cy="456743"/>
    <xdr:sp macro="" textlink="">
      <xdr:nvSpPr>
        <xdr:cNvPr id="2145" name="Text Box 15">
          <a:extLst>
            <a:ext uri="{FF2B5EF4-FFF2-40B4-BE49-F238E27FC236}">
              <a16:creationId xmlns:a16="http://schemas.microsoft.com/office/drawing/2014/main" id="{D70D1AF7-E4AC-48F5-9476-210A397751D8}"/>
            </a:ext>
          </a:extLst>
        </xdr:cNvPr>
        <xdr:cNvSpPr txBox="1">
          <a:spLocks noChangeArrowheads="1"/>
        </xdr:cNvSpPr>
      </xdr:nvSpPr>
      <xdr:spPr bwMode="auto">
        <a:xfrm>
          <a:off x="4664364" y="4516293"/>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14</xdr:row>
      <xdr:rowOff>504825</xdr:rowOff>
    </xdr:from>
    <xdr:ext cx="95250" cy="442269"/>
    <xdr:sp macro="" textlink="">
      <xdr:nvSpPr>
        <xdr:cNvPr id="2146" name="Text Box 15">
          <a:extLst>
            <a:ext uri="{FF2B5EF4-FFF2-40B4-BE49-F238E27FC236}">
              <a16:creationId xmlns:a16="http://schemas.microsoft.com/office/drawing/2014/main" id="{9A0B35F6-EED3-4E90-9539-8D9576423666}"/>
            </a:ext>
          </a:extLst>
        </xdr:cNvPr>
        <xdr:cNvSpPr txBox="1">
          <a:spLocks noChangeArrowheads="1"/>
        </xdr:cNvSpPr>
      </xdr:nvSpPr>
      <xdr:spPr bwMode="auto">
        <a:xfrm>
          <a:off x="12540961" y="4516293"/>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14</xdr:row>
      <xdr:rowOff>504825</xdr:rowOff>
    </xdr:from>
    <xdr:ext cx="95250" cy="442269"/>
    <xdr:sp macro="" textlink="">
      <xdr:nvSpPr>
        <xdr:cNvPr id="2147" name="Text Box 15">
          <a:extLst>
            <a:ext uri="{FF2B5EF4-FFF2-40B4-BE49-F238E27FC236}">
              <a16:creationId xmlns:a16="http://schemas.microsoft.com/office/drawing/2014/main" id="{5234E349-CEAE-472C-8C54-B0BBFAE13C7B}"/>
            </a:ext>
          </a:extLst>
        </xdr:cNvPr>
        <xdr:cNvSpPr txBox="1">
          <a:spLocks noChangeArrowheads="1"/>
        </xdr:cNvSpPr>
      </xdr:nvSpPr>
      <xdr:spPr bwMode="auto">
        <a:xfrm>
          <a:off x="21832455" y="4516293"/>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xdr:row>
      <xdr:rowOff>504825</xdr:rowOff>
    </xdr:from>
    <xdr:ext cx="95250" cy="213632"/>
    <xdr:sp macro="" textlink="">
      <xdr:nvSpPr>
        <xdr:cNvPr id="2148" name="Text Box 15">
          <a:extLst>
            <a:ext uri="{FF2B5EF4-FFF2-40B4-BE49-F238E27FC236}">
              <a16:creationId xmlns:a16="http://schemas.microsoft.com/office/drawing/2014/main" id="{32CD0566-EBEE-476A-8B8A-FE2383F7850A}"/>
            </a:ext>
          </a:extLst>
        </xdr:cNvPr>
        <xdr:cNvSpPr txBox="1">
          <a:spLocks noChangeArrowheads="1"/>
        </xdr:cNvSpPr>
      </xdr:nvSpPr>
      <xdr:spPr bwMode="auto">
        <a:xfrm>
          <a:off x="4664364" y="451629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xdr:row>
      <xdr:rowOff>504825</xdr:rowOff>
    </xdr:from>
    <xdr:ext cx="95250" cy="444331"/>
    <xdr:sp macro="" textlink="">
      <xdr:nvSpPr>
        <xdr:cNvPr id="2149" name="Text Box 15">
          <a:extLst>
            <a:ext uri="{FF2B5EF4-FFF2-40B4-BE49-F238E27FC236}">
              <a16:creationId xmlns:a16="http://schemas.microsoft.com/office/drawing/2014/main" id="{32A465F2-CD7B-40C4-A63B-358F035ED5A5}"/>
            </a:ext>
          </a:extLst>
        </xdr:cNvPr>
        <xdr:cNvSpPr txBox="1">
          <a:spLocks noChangeArrowheads="1"/>
        </xdr:cNvSpPr>
      </xdr:nvSpPr>
      <xdr:spPr bwMode="auto">
        <a:xfrm>
          <a:off x="4664364" y="4516293"/>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14</xdr:row>
      <xdr:rowOff>504825</xdr:rowOff>
    </xdr:from>
    <xdr:ext cx="95250" cy="213632"/>
    <xdr:sp macro="" textlink="">
      <xdr:nvSpPr>
        <xdr:cNvPr id="2150" name="Text Box 15">
          <a:extLst>
            <a:ext uri="{FF2B5EF4-FFF2-40B4-BE49-F238E27FC236}">
              <a16:creationId xmlns:a16="http://schemas.microsoft.com/office/drawing/2014/main" id="{85512673-BE7A-4079-B230-14E99C8BAC32}"/>
            </a:ext>
          </a:extLst>
        </xdr:cNvPr>
        <xdr:cNvSpPr txBox="1">
          <a:spLocks noChangeArrowheads="1"/>
        </xdr:cNvSpPr>
      </xdr:nvSpPr>
      <xdr:spPr bwMode="auto">
        <a:xfrm>
          <a:off x="12540961" y="451629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xdr:row>
      <xdr:rowOff>0</xdr:rowOff>
    </xdr:from>
    <xdr:ext cx="95250" cy="171450"/>
    <xdr:sp macro="" textlink="">
      <xdr:nvSpPr>
        <xdr:cNvPr id="2151" name="Text Box 16">
          <a:extLst>
            <a:ext uri="{FF2B5EF4-FFF2-40B4-BE49-F238E27FC236}">
              <a16:creationId xmlns:a16="http://schemas.microsoft.com/office/drawing/2014/main" id="{A7B7D3B5-021C-4063-B183-7DE2859F84DE}"/>
            </a:ext>
          </a:extLst>
        </xdr:cNvPr>
        <xdr:cNvSpPr txBox="1">
          <a:spLocks noChangeArrowheads="1"/>
        </xdr:cNvSpPr>
      </xdr:nvSpPr>
      <xdr:spPr bwMode="auto">
        <a:xfrm>
          <a:off x="4664364"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xdr:row>
      <xdr:rowOff>0</xdr:rowOff>
    </xdr:from>
    <xdr:ext cx="95250" cy="171450"/>
    <xdr:sp macro="" textlink="">
      <xdr:nvSpPr>
        <xdr:cNvPr id="2152" name="Text Box 17">
          <a:extLst>
            <a:ext uri="{FF2B5EF4-FFF2-40B4-BE49-F238E27FC236}">
              <a16:creationId xmlns:a16="http://schemas.microsoft.com/office/drawing/2014/main" id="{120E1928-BE60-4A03-A3C0-F496D49D4CED}"/>
            </a:ext>
          </a:extLst>
        </xdr:cNvPr>
        <xdr:cNvSpPr txBox="1">
          <a:spLocks noChangeArrowheads="1"/>
        </xdr:cNvSpPr>
      </xdr:nvSpPr>
      <xdr:spPr bwMode="auto">
        <a:xfrm>
          <a:off x="4664364"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xdr:row>
      <xdr:rowOff>0</xdr:rowOff>
    </xdr:from>
    <xdr:ext cx="95250" cy="171450"/>
    <xdr:sp macro="" textlink="">
      <xdr:nvSpPr>
        <xdr:cNvPr id="2153" name="Text Box 18">
          <a:extLst>
            <a:ext uri="{FF2B5EF4-FFF2-40B4-BE49-F238E27FC236}">
              <a16:creationId xmlns:a16="http://schemas.microsoft.com/office/drawing/2014/main" id="{2D188C69-8E58-4016-A0C7-15F18BD339B2}"/>
            </a:ext>
          </a:extLst>
        </xdr:cNvPr>
        <xdr:cNvSpPr txBox="1">
          <a:spLocks noChangeArrowheads="1"/>
        </xdr:cNvSpPr>
      </xdr:nvSpPr>
      <xdr:spPr bwMode="auto">
        <a:xfrm>
          <a:off x="4664364"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xdr:row>
      <xdr:rowOff>0</xdr:rowOff>
    </xdr:from>
    <xdr:ext cx="95250" cy="171450"/>
    <xdr:sp macro="" textlink="">
      <xdr:nvSpPr>
        <xdr:cNvPr id="2154" name="Text Box 19">
          <a:extLst>
            <a:ext uri="{FF2B5EF4-FFF2-40B4-BE49-F238E27FC236}">
              <a16:creationId xmlns:a16="http://schemas.microsoft.com/office/drawing/2014/main" id="{E73478F2-A34F-4BB1-A1DA-848795000085}"/>
            </a:ext>
          </a:extLst>
        </xdr:cNvPr>
        <xdr:cNvSpPr txBox="1">
          <a:spLocks noChangeArrowheads="1"/>
        </xdr:cNvSpPr>
      </xdr:nvSpPr>
      <xdr:spPr bwMode="auto">
        <a:xfrm>
          <a:off x="4664364"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xdr:row>
      <xdr:rowOff>0</xdr:rowOff>
    </xdr:from>
    <xdr:ext cx="95250" cy="171450"/>
    <xdr:sp macro="" textlink="">
      <xdr:nvSpPr>
        <xdr:cNvPr id="2155" name="Text Box 16">
          <a:extLst>
            <a:ext uri="{FF2B5EF4-FFF2-40B4-BE49-F238E27FC236}">
              <a16:creationId xmlns:a16="http://schemas.microsoft.com/office/drawing/2014/main" id="{972F73DC-1AFF-47E9-87CE-FB831B480556}"/>
            </a:ext>
          </a:extLst>
        </xdr:cNvPr>
        <xdr:cNvSpPr txBox="1">
          <a:spLocks noChangeArrowheads="1"/>
        </xdr:cNvSpPr>
      </xdr:nvSpPr>
      <xdr:spPr bwMode="auto">
        <a:xfrm>
          <a:off x="12540961"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xdr:row>
      <xdr:rowOff>0</xdr:rowOff>
    </xdr:from>
    <xdr:ext cx="95250" cy="171450"/>
    <xdr:sp macro="" textlink="">
      <xdr:nvSpPr>
        <xdr:cNvPr id="2156" name="Text Box 17">
          <a:extLst>
            <a:ext uri="{FF2B5EF4-FFF2-40B4-BE49-F238E27FC236}">
              <a16:creationId xmlns:a16="http://schemas.microsoft.com/office/drawing/2014/main" id="{31B42599-5154-493F-A440-9E9EE28A54CC}"/>
            </a:ext>
          </a:extLst>
        </xdr:cNvPr>
        <xdr:cNvSpPr txBox="1">
          <a:spLocks noChangeArrowheads="1"/>
        </xdr:cNvSpPr>
      </xdr:nvSpPr>
      <xdr:spPr bwMode="auto">
        <a:xfrm>
          <a:off x="12540961"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xdr:row>
      <xdr:rowOff>0</xdr:rowOff>
    </xdr:from>
    <xdr:ext cx="95250" cy="171450"/>
    <xdr:sp macro="" textlink="">
      <xdr:nvSpPr>
        <xdr:cNvPr id="2157" name="Text Box 18">
          <a:extLst>
            <a:ext uri="{FF2B5EF4-FFF2-40B4-BE49-F238E27FC236}">
              <a16:creationId xmlns:a16="http://schemas.microsoft.com/office/drawing/2014/main" id="{66AB6DF7-CFBD-4D14-914A-9444CE6E4BE8}"/>
            </a:ext>
          </a:extLst>
        </xdr:cNvPr>
        <xdr:cNvSpPr txBox="1">
          <a:spLocks noChangeArrowheads="1"/>
        </xdr:cNvSpPr>
      </xdr:nvSpPr>
      <xdr:spPr bwMode="auto">
        <a:xfrm>
          <a:off x="12540961"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xdr:row>
      <xdr:rowOff>0</xdr:rowOff>
    </xdr:from>
    <xdr:ext cx="95250" cy="171450"/>
    <xdr:sp macro="" textlink="">
      <xdr:nvSpPr>
        <xdr:cNvPr id="2158" name="Text Box 19">
          <a:extLst>
            <a:ext uri="{FF2B5EF4-FFF2-40B4-BE49-F238E27FC236}">
              <a16:creationId xmlns:a16="http://schemas.microsoft.com/office/drawing/2014/main" id="{44DE7925-C37E-4CC1-B779-38D73D15242F}"/>
            </a:ext>
          </a:extLst>
        </xdr:cNvPr>
        <xdr:cNvSpPr txBox="1">
          <a:spLocks noChangeArrowheads="1"/>
        </xdr:cNvSpPr>
      </xdr:nvSpPr>
      <xdr:spPr bwMode="auto">
        <a:xfrm>
          <a:off x="12540961"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18</xdr:row>
      <xdr:rowOff>0</xdr:rowOff>
    </xdr:from>
    <xdr:ext cx="95250" cy="171450"/>
    <xdr:sp macro="" textlink="">
      <xdr:nvSpPr>
        <xdr:cNvPr id="2159" name="Text Box 16">
          <a:extLst>
            <a:ext uri="{FF2B5EF4-FFF2-40B4-BE49-F238E27FC236}">
              <a16:creationId xmlns:a16="http://schemas.microsoft.com/office/drawing/2014/main" id="{2306B0DA-213E-4E91-BD92-B22581EFD2E5}"/>
            </a:ext>
          </a:extLst>
        </xdr:cNvPr>
        <xdr:cNvSpPr txBox="1">
          <a:spLocks noChangeArrowheads="1"/>
        </xdr:cNvSpPr>
      </xdr:nvSpPr>
      <xdr:spPr bwMode="auto">
        <a:xfrm>
          <a:off x="21832455"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18</xdr:row>
      <xdr:rowOff>0</xdr:rowOff>
    </xdr:from>
    <xdr:ext cx="95250" cy="171450"/>
    <xdr:sp macro="" textlink="">
      <xdr:nvSpPr>
        <xdr:cNvPr id="2160" name="Text Box 17">
          <a:extLst>
            <a:ext uri="{FF2B5EF4-FFF2-40B4-BE49-F238E27FC236}">
              <a16:creationId xmlns:a16="http://schemas.microsoft.com/office/drawing/2014/main" id="{90A99B20-3726-4AC5-8A50-6F86D158F996}"/>
            </a:ext>
          </a:extLst>
        </xdr:cNvPr>
        <xdr:cNvSpPr txBox="1">
          <a:spLocks noChangeArrowheads="1"/>
        </xdr:cNvSpPr>
      </xdr:nvSpPr>
      <xdr:spPr bwMode="auto">
        <a:xfrm>
          <a:off x="21832455"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18</xdr:row>
      <xdr:rowOff>0</xdr:rowOff>
    </xdr:from>
    <xdr:ext cx="95250" cy="171450"/>
    <xdr:sp macro="" textlink="">
      <xdr:nvSpPr>
        <xdr:cNvPr id="2161" name="Text Box 18">
          <a:extLst>
            <a:ext uri="{FF2B5EF4-FFF2-40B4-BE49-F238E27FC236}">
              <a16:creationId xmlns:a16="http://schemas.microsoft.com/office/drawing/2014/main" id="{443DB5DA-FE74-4938-BC71-E993C884A856}"/>
            </a:ext>
          </a:extLst>
        </xdr:cNvPr>
        <xdr:cNvSpPr txBox="1">
          <a:spLocks noChangeArrowheads="1"/>
        </xdr:cNvSpPr>
      </xdr:nvSpPr>
      <xdr:spPr bwMode="auto">
        <a:xfrm>
          <a:off x="21832455"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18</xdr:row>
      <xdr:rowOff>0</xdr:rowOff>
    </xdr:from>
    <xdr:ext cx="95250" cy="171450"/>
    <xdr:sp macro="" textlink="">
      <xdr:nvSpPr>
        <xdr:cNvPr id="2162" name="Text Box 19">
          <a:extLst>
            <a:ext uri="{FF2B5EF4-FFF2-40B4-BE49-F238E27FC236}">
              <a16:creationId xmlns:a16="http://schemas.microsoft.com/office/drawing/2014/main" id="{1CB80CBF-4EE9-4A01-BD9A-FB3D7D7882FC}"/>
            </a:ext>
          </a:extLst>
        </xdr:cNvPr>
        <xdr:cNvSpPr txBox="1">
          <a:spLocks noChangeArrowheads="1"/>
        </xdr:cNvSpPr>
      </xdr:nvSpPr>
      <xdr:spPr bwMode="auto">
        <a:xfrm>
          <a:off x="21832455"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16</xdr:row>
      <xdr:rowOff>504825</xdr:rowOff>
    </xdr:from>
    <xdr:ext cx="95250" cy="444014"/>
    <xdr:sp macro="" textlink="">
      <xdr:nvSpPr>
        <xdr:cNvPr id="2163" name="Text Box 15">
          <a:extLst>
            <a:ext uri="{FF2B5EF4-FFF2-40B4-BE49-F238E27FC236}">
              <a16:creationId xmlns:a16="http://schemas.microsoft.com/office/drawing/2014/main" id="{0EF2068E-C38E-4F30-8549-1FFD425E49A6}"/>
            </a:ext>
          </a:extLst>
        </xdr:cNvPr>
        <xdr:cNvSpPr txBox="1">
          <a:spLocks noChangeArrowheads="1"/>
        </xdr:cNvSpPr>
      </xdr:nvSpPr>
      <xdr:spPr bwMode="auto">
        <a:xfrm>
          <a:off x="4664364" y="5255202"/>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xdr:row>
      <xdr:rowOff>0</xdr:rowOff>
    </xdr:from>
    <xdr:ext cx="95250" cy="171450"/>
    <xdr:sp macro="" textlink="">
      <xdr:nvSpPr>
        <xdr:cNvPr id="2164" name="Text Box 16">
          <a:extLst>
            <a:ext uri="{FF2B5EF4-FFF2-40B4-BE49-F238E27FC236}">
              <a16:creationId xmlns:a16="http://schemas.microsoft.com/office/drawing/2014/main" id="{AC07D171-124A-48EE-8081-94EA8CF008C4}"/>
            </a:ext>
          </a:extLst>
        </xdr:cNvPr>
        <xdr:cNvSpPr txBox="1">
          <a:spLocks noChangeArrowheads="1"/>
        </xdr:cNvSpPr>
      </xdr:nvSpPr>
      <xdr:spPr bwMode="auto">
        <a:xfrm>
          <a:off x="4664364"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xdr:row>
      <xdr:rowOff>0</xdr:rowOff>
    </xdr:from>
    <xdr:ext cx="95250" cy="171450"/>
    <xdr:sp macro="" textlink="">
      <xdr:nvSpPr>
        <xdr:cNvPr id="2165" name="Text Box 17">
          <a:extLst>
            <a:ext uri="{FF2B5EF4-FFF2-40B4-BE49-F238E27FC236}">
              <a16:creationId xmlns:a16="http://schemas.microsoft.com/office/drawing/2014/main" id="{0F445AD0-DA20-47D9-81FE-DEB957FFABA2}"/>
            </a:ext>
          </a:extLst>
        </xdr:cNvPr>
        <xdr:cNvSpPr txBox="1">
          <a:spLocks noChangeArrowheads="1"/>
        </xdr:cNvSpPr>
      </xdr:nvSpPr>
      <xdr:spPr bwMode="auto">
        <a:xfrm>
          <a:off x="4664364"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xdr:row>
      <xdr:rowOff>0</xdr:rowOff>
    </xdr:from>
    <xdr:ext cx="95250" cy="171450"/>
    <xdr:sp macro="" textlink="">
      <xdr:nvSpPr>
        <xdr:cNvPr id="2166" name="Text Box 18">
          <a:extLst>
            <a:ext uri="{FF2B5EF4-FFF2-40B4-BE49-F238E27FC236}">
              <a16:creationId xmlns:a16="http://schemas.microsoft.com/office/drawing/2014/main" id="{684C9C9E-11C3-4EF5-B8BB-2EDAA05D44AE}"/>
            </a:ext>
          </a:extLst>
        </xdr:cNvPr>
        <xdr:cNvSpPr txBox="1">
          <a:spLocks noChangeArrowheads="1"/>
        </xdr:cNvSpPr>
      </xdr:nvSpPr>
      <xdr:spPr bwMode="auto">
        <a:xfrm>
          <a:off x="4664364"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xdr:row>
      <xdr:rowOff>0</xdr:rowOff>
    </xdr:from>
    <xdr:ext cx="95250" cy="171450"/>
    <xdr:sp macro="" textlink="">
      <xdr:nvSpPr>
        <xdr:cNvPr id="2167" name="Text Box 19">
          <a:extLst>
            <a:ext uri="{FF2B5EF4-FFF2-40B4-BE49-F238E27FC236}">
              <a16:creationId xmlns:a16="http://schemas.microsoft.com/office/drawing/2014/main" id="{9DAAE30E-D09F-4C46-8370-210D3F362DB9}"/>
            </a:ext>
          </a:extLst>
        </xdr:cNvPr>
        <xdr:cNvSpPr txBox="1">
          <a:spLocks noChangeArrowheads="1"/>
        </xdr:cNvSpPr>
      </xdr:nvSpPr>
      <xdr:spPr bwMode="auto">
        <a:xfrm>
          <a:off x="4664364"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16</xdr:row>
      <xdr:rowOff>504825</xdr:rowOff>
    </xdr:from>
    <xdr:ext cx="95250" cy="442269"/>
    <xdr:sp macro="" textlink="">
      <xdr:nvSpPr>
        <xdr:cNvPr id="2168" name="Text Box 15">
          <a:extLst>
            <a:ext uri="{FF2B5EF4-FFF2-40B4-BE49-F238E27FC236}">
              <a16:creationId xmlns:a16="http://schemas.microsoft.com/office/drawing/2014/main" id="{80781E93-CC21-4A3A-86BE-46E1A4DF763F}"/>
            </a:ext>
          </a:extLst>
        </xdr:cNvPr>
        <xdr:cNvSpPr txBox="1">
          <a:spLocks noChangeArrowheads="1"/>
        </xdr:cNvSpPr>
      </xdr:nvSpPr>
      <xdr:spPr bwMode="auto">
        <a:xfrm>
          <a:off x="12540961" y="5255202"/>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xdr:row>
      <xdr:rowOff>0</xdr:rowOff>
    </xdr:from>
    <xdr:ext cx="95250" cy="171450"/>
    <xdr:sp macro="" textlink="">
      <xdr:nvSpPr>
        <xdr:cNvPr id="2169" name="Text Box 16">
          <a:extLst>
            <a:ext uri="{FF2B5EF4-FFF2-40B4-BE49-F238E27FC236}">
              <a16:creationId xmlns:a16="http://schemas.microsoft.com/office/drawing/2014/main" id="{16586F9D-BC14-408C-BF28-329EC9F14D35}"/>
            </a:ext>
          </a:extLst>
        </xdr:cNvPr>
        <xdr:cNvSpPr txBox="1">
          <a:spLocks noChangeArrowheads="1"/>
        </xdr:cNvSpPr>
      </xdr:nvSpPr>
      <xdr:spPr bwMode="auto">
        <a:xfrm>
          <a:off x="12540961"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xdr:row>
      <xdr:rowOff>0</xdr:rowOff>
    </xdr:from>
    <xdr:ext cx="95250" cy="171450"/>
    <xdr:sp macro="" textlink="">
      <xdr:nvSpPr>
        <xdr:cNvPr id="2170" name="Text Box 17">
          <a:extLst>
            <a:ext uri="{FF2B5EF4-FFF2-40B4-BE49-F238E27FC236}">
              <a16:creationId xmlns:a16="http://schemas.microsoft.com/office/drawing/2014/main" id="{E65A62AD-D5D8-4B8C-B648-8721090265C2}"/>
            </a:ext>
          </a:extLst>
        </xdr:cNvPr>
        <xdr:cNvSpPr txBox="1">
          <a:spLocks noChangeArrowheads="1"/>
        </xdr:cNvSpPr>
      </xdr:nvSpPr>
      <xdr:spPr bwMode="auto">
        <a:xfrm>
          <a:off x="12540961"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xdr:row>
      <xdr:rowOff>0</xdr:rowOff>
    </xdr:from>
    <xdr:ext cx="95250" cy="171450"/>
    <xdr:sp macro="" textlink="">
      <xdr:nvSpPr>
        <xdr:cNvPr id="2171" name="Text Box 18">
          <a:extLst>
            <a:ext uri="{FF2B5EF4-FFF2-40B4-BE49-F238E27FC236}">
              <a16:creationId xmlns:a16="http://schemas.microsoft.com/office/drawing/2014/main" id="{D5D4DD56-B30E-4DA9-8DBE-0DBFCB8FB22C}"/>
            </a:ext>
          </a:extLst>
        </xdr:cNvPr>
        <xdr:cNvSpPr txBox="1">
          <a:spLocks noChangeArrowheads="1"/>
        </xdr:cNvSpPr>
      </xdr:nvSpPr>
      <xdr:spPr bwMode="auto">
        <a:xfrm>
          <a:off x="12540961"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xdr:row>
      <xdr:rowOff>0</xdr:rowOff>
    </xdr:from>
    <xdr:ext cx="95250" cy="171450"/>
    <xdr:sp macro="" textlink="">
      <xdr:nvSpPr>
        <xdr:cNvPr id="2172" name="Text Box 16">
          <a:extLst>
            <a:ext uri="{FF2B5EF4-FFF2-40B4-BE49-F238E27FC236}">
              <a16:creationId xmlns:a16="http://schemas.microsoft.com/office/drawing/2014/main" id="{D6B4AFB1-5F1F-4888-914D-64FB189B476F}"/>
            </a:ext>
          </a:extLst>
        </xdr:cNvPr>
        <xdr:cNvSpPr txBox="1">
          <a:spLocks noChangeArrowheads="1"/>
        </xdr:cNvSpPr>
      </xdr:nvSpPr>
      <xdr:spPr bwMode="auto">
        <a:xfrm>
          <a:off x="15388070"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xdr:row>
      <xdr:rowOff>0</xdr:rowOff>
    </xdr:from>
    <xdr:ext cx="95250" cy="171450"/>
    <xdr:sp macro="" textlink="">
      <xdr:nvSpPr>
        <xdr:cNvPr id="2173" name="Text Box 17">
          <a:extLst>
            <a:ext uri="{FF2B5EF4-FFF2-40B4-BE49-F238E27FC236}">
              <a16:creationId xmlns:a16="http://schemas.microsoft.com/office/drawing/2014/main" id="{64EBF647-5B11-4C68-9F25-6DFE3C85DF26}"/>
            </a:ext>
          </a:extLst>
        </xdr:cNvPr>
        <xdr:cNvSpPr txBox="1">
          <a:spLocks noChangeArrowheads="1"/>
        </xdr:cNvSpPr>
      </xdr:nvSpPr>
      <xdr:spPr bwMode="auto">
        <a:xfrm>
          <a:off x="15388070"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xdr:row>
      <xdr:rowOff>0</xdr:rowOff>
    </xdr:from>
    <xdr:ext cx="95250" cy="171450"/>
    <xdr:sp macro="" textlink="">
      <xdr:nvSpPr>
        <xdr:cNvPr id="2174" name="Text Box 18">
          <a:extLst>
            <a:ext uri="{FF2B5EF4-FFF2-40B4-BE49-F238E27FC236}">
              <a16:creationId xmlns:a16="http://schemas.microsoft.com/office/drawing/2014/main" id="{B2BF6A23-9A96-43A3-AAA2-B8C3FC74F39C}"/>
            </a:ext>
          </a:extLst>
        </xdr:cNvPr>
        <xdr:cNvSpPr txBox="1">
          <a:spLocks noChangeArrowheads="1"/>
        </xdr:cNvSpPr>
      </xdr:nvSpPr>
      <xdr:spPr bwMode="auto">
        <a:xfrm>
          <a:off x="15388070"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xdr:row>
      <xdr:rowOff>0</xdr:rowOff>
    </xdr:from>
    <xdr:ext cx="95250" cy="171450"/>
    <xdr:sp macro="" textlink="">
      <xdr:nvSpPr>
        <xdr:cNvPr id="2175" name="Text Box 19">
          <a:extLst>
            <a:ext uri="{FF2B5EF4-FFF2-40B4-BE49-F238E27FC236}">
              <a16:creationId xmlns:a16="http://schemas.microsoft.com/office/drawing/2014/main" id="{00B65192-BCB0-4320-87CE-16B46AC81E58}"/>
            </a:ext>
          </a:extLst>
        </xdr:cNvPr>
        <xdr:cNvSpPr txBox="1">
          <a:spLocks noChangeArrowheads="1"/>
        </xdr:cNvSpPr>
      </xdr:nvSpPr>
      <xdr:spPr bwMode="auto">
        <a:xfrm>
          <a:off x="15388070"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xdr:row>
      <xdr:rowOff>0</xdr:rowOff>
    </xdr:from>
    <xdr:ext cx="95250" cy="171450"/>
    <xdr:sp macro="" textlink="">
      <xdr:nvSpPr>
        <xdr:cNvPr id="2176" name="Text Box 16">
          <a:extLst>
            <a:ext uri="{FF2B5EF4-FFF2-40B4-BE49-F238E27FC236}">
              <a16:creationId xmlns:a16="http://schemas.microsoft.com/office/drawing/2014/main" id="{0FE7F721-F440-498B-8884-A897D4AC06AF}"/>
            </a:ext>
          </a:extLst>
        </xdr:cNvPr>
        <xdr:cNvSpPr txBox="1">
          <a:spLocks noChangeArrowheads="1"/>
        </xdr:cNvSpPr>
      </xdr:nvSpPr>
      <xdr:spPr bwMode="auto">
        <a:xfrm>
          <a:off x="15388070"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xdr:row>
      <xdr:rowOff>0</xdr:rowOff>
    </xdr:from>
    <xdr:ext cx="95250" cy="171450"/>
    <xdr:sp macro="" textlink="">
      <xdr:nvSpPr>
        <xdr:cNvPr id="2177" name="Text Box 17">
          <a:extLst>
            <a:ext uri="{FF2B5EF4-FFF2-40B4-BE49-F238E27FC236}">
              <a16:creationId xmlns:a16="http://schemas.microsoft.com/office/drawing/2014/main" id="{06C217CE-840F-442B-94AB-874EA2485FDA}"/>
            </a:ext>
          </a:extLst>
        </xdr:cNvPr>
        <xdr:cNvSpPr txBox="1">
          <a:spLocks noChangeArrowheads="1"/>
        </xdr:cNvSpPr>
      </xdr:nvSpPr>
      <xdr:spPr bwMode="auto">
        <a:xfrm>
          <a:off x="15388070"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xdr:row>
      <xdr:rowOff>0</xdr:rowOff>
    </xdr:from>
    <xdr:ext cx="95250" cy="171450"/>
    <xdr:sp macro="" textlink="">
      <xdr:nvSpPr>
        <xdr:cNvPr id="2178" name="Text Box 18">
          <a:extLst>
            <a:ext uri="{FF2B5EF4-FFF2-40B4-BE49-F238E27FC236}">
              <a16:creationId xmlns:a16="http://schemas.microsoft.com/office/drawing/2014/main" id="{FA04822D-07B4-4B89-A177-DA285714F9BB}"/>
            </a:ext>
          </a:extLst>
        </xdr:cNvPr>
        <xdr:cNvSpPr txBox="1">
          <a:spLocks noChangeArrowheads="1"/>
        </xdr:cNvSpPr>
      </xdr:nvSpPr>
      <xdr:spPr bwMode="auto">
        <a:xfrm>
          <a:off x="15388070"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18</xdr:row>
      <xdr:rowOff>170392</xdr:rowOff>
    </xdr:from>
    <xdr:ext cx="95250" cy="213632"/>
    <xdr:sp macro="" textlink="">
      <xdr:nvSpPr>
        <xdr:cNvPr id="2179" name="Text Box 15">
          <a:extLst>
            <a:ext uri="{FF2B5EF4-FFF2-40B4-BE49-F238E27FC236}">
              <a16:creationId xmlns:a16="http://schemas.microsoft.com/office/drawing/2014/main" id="{C3525161-4AE9-4EF1-B7CA-85FD34A2862A}"/>
            </a:ext>
          </a:extLst>
        </xdr:cNvPr>
        <xdr:cNvSpPr txBox="1">
          <a:spLocks noChangeArrowheads="1"/>
        </xdr:cNvSpPr>
      </xdr:nvSpPr>
      <xdr:spPr bwMode="auto">
        <a:xfrm>
          <a:off x="12578484" y="579302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xdr:row>
      <xdr:rowOff>0</xdr:rowOff>
    </xdr:from>
    <xdr:ext cx="95250" cy="171450"/>
    <xdr:sp macro="" textlink="">
      <xdr:nvSpPr>
        <xdr:cNvPr id="2180" name="Text Box 16">
          <a:extLst>
            <a:ext uri="{FF2B5EF4-FFF2-40B4-BE49-F238E27FC236}">
              <a16:creationId xmlns:a16="http://schemas.microsoft.com/office/drawing/2014/main" id="{8829D1AA-E1A0-485C-AC97-C0439438273F}"/>
            </a:ext>
          </a:extLst>
        </xdr:cNvPr>
        <xdr:cNvSpPr txBox="1">
          <a:spLocks noChangeArrowheads="1"/>
        </xdr:cNvSpPr>
      </xdr:nvSpPr>
      <xdr:spPr bwMode="auto">
        <a:xfrm>
          <a:off x="4664364"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xdr:row>
      <xdr:rowOff>0</xdr:rowOff>
    </xdr:from>
    <xdr:ext cx="95250" cy="171450"/>
    <xdr:sp macro="" textlink="">
      <xdr:nvSpPr>
        <xdr:cNvPr id="2181" name="Text Box 17">
          <a:extLst>
            <a:ext uri="{FF2B5EF4-FFF2-40B4-BE49-F238E27FC236}">
              <a16:creationId xmlns:a16="http://schemas.microsoft.com/office/drawing/2014/main" id="{16A87889-E905-4C00-B320-88A76F683AAE}"/>
            </a:ext>
          </a:extLst>
        </xdr:cNvPr>
        <xdr:cNvSpPr txBox="1">
          <a:spLocks noChangeArrowheads="1"/>
        </xdr:cNvSpPr>
      </xdr:nvSpPr>
      <xdr:spPr bwMode="auto">
        <a:xfrm>
          <a:off x="4664364"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xdr:row>
      <xdr:rowOff>0</xdr:rowOff>
    </xdr:from>
    <xdr:ext cx="95250" cy="171450"/>
    <xdr:sp macro="" textlink="">
      <xdr:nvSpPr>
        <xdr:cNvPr id="2182" name="Text Box 18">
          <a:extLst>
            <a:ext uri="{FF2B5EF4-FFF2-40B4-BE49-F238E27FC236}">
              <a16:creationId xmlns:a16="http://schemas.microsoft.com/office/drawing/2014/main" id="{F5FB53DF-AA2D-4A91-B9AD-63F33F85E482}"/>
            </a:ext>
          </a:extLst>
        </xdr:cNvPr>
        <xdr:cNvSpPr txBox="1">
          <a:spLocks noChangeArrowheads="1"/>
        </xdr:cNvSpPr>
      </xdr:nvSpPr>
      <xdr:spPr bwMode="auto">
        <a:xfrm>
          <a:off x="4664364"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xdr:row>
      <xdr:rowOff>0</xdr:rowOff>
    </xdr:from>
    <xdr:ext cx="95250" cy="171450"/>
    <xdr:sp macro="" textlink="">
      <xdr:nvSpPr>
        <xdr:cNvPr id="2183" name="Text Box 19">
          <a:extLst>
            <a:ext uri="{FF2B5EF4-FFF2-40B4-BE49-F238E27FC236}">
              <a16:creationId xmlns:a16="http://schemas.microsoft.com/office/drawing/2014/main" id="{AFA1DC1E-6932-4FF1-ACCF-6101197103DC}"/>
            </a:ext>
          </a:extLst>
        </xdr:cNvPr>
        <xdr:cNvSpPr txBox="1">
          <a:spLocks noChangeArrowheads="1"/>
        </xdr:cNvSpPr>
      </xdr:nvSpPr>
      <xdr:spPr bwMode="auto">
        <a:xfrm>
          <a:off x="4664364"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xdr:row>
      <xdr:rowOff>0</xdr:rowOff>
    </xdr:from>
    <xdr:ext cx="95250" cy="171450"/>
    <xdr:sp macro="" textlink="">
      <xdr:nvSpPr>
        <xdr:cNvPr id="2184" name="Text Box 16">
          <a:extLst>
            <a:ext uri="{FF2B5EF4-FFF2-40B4-BE49-F238E27FC236}">
              <a16:creationId xmlns:a16="http://schemas.microsoft.com/office/drawing/2014/main" id="{CC723B6D-5AC1-4EE4-A9E3-2A8A3B23D52E}"/>
            </a:ext>
          </a:extLst>
        </xdr:cNvPr>
        <xdr:cNvSpPr txBox="1">
          <a:spLocks noChangeArrowheads="1"/>
        </xdr:cNvSpPr>
      </xdr:nvSpPr>
      <xdr:spPr bwMode="auto">
        <a:xfrm>
          <a:off x="12540961"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xdr:row>
      <xdr:rowOff>0</xdr:rowOff>
    </xdr:from>
    <xdr:ext cx="95250" cy="171450"/>
    <xdr:sp macro="" textlink="">
      <xdr:nvSpPr>
        <xdr:cNvPr id="2185" name="Text Box 17">
          <a:extLst>
            <a:ext uri="{FF2B5EF4-FFF2-40B4-BE49-F238E27FC236}">
              <a16:creationId xmlns:a16="http://schemas.microsoft.com/office/drawing/2014/main" id="{87A86EB5-F235-4580-BCCF-24DF771D9F3A}"/>
            </a:ext>
          </a:extLst>
        </xdr:cNvPr>
        <xdr:cNvSpPr txBox="1">
          <a:spLocks noChangeArrowheads="1"/>
        </xdr:cNvSpPr>
      </xdr:nvSpPr>
      <xdr:spPr bwMode="auto">
        <a:xfrm>
          <a:off x="12540961"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xdr:row>
      <xdr:rowOff>0</xdr:rowOff>
    </xdr:from>
    <xdr:ext cx="95250" cy="171450"/>
    <xdr:sp macro="" textlink="">
      <xdr:nvSpPr>
        <xdr:cNvPr id="2186" name="Text Box 18">
          <a:extLst>
            <a:ext uri="{FF2B5EF4-FFF2-40B4-BE49-F238E27FC236}">
              <a16:creationId xmlns:a16="http://schemas.microsoft.com/office/drawing/2014/main" id="{A404D65E-C04A-4E1C-BB90-3704F023AC5B}"/>
            </a:ext>
          </a:extLst>
        </xdr:cNvPr>
        <xdr:cNvSpPr txBox="1">
          <a:spLocks noChangeArrowheads="1"/>
        </xdr:cNvSpPr>
      </xdr:nvSpPr>
      <xdr:spPr bwMode="auto">
        <a:xfrm>
          <a:off x="12540961"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xdr:row>
      <xdr:rowOff>0</xdr:rowOff>
    </xdr:from>
    <xdr:ext cx="95250" cy="171450"/>
    <xdr:sp macro="" textlink="">
      <xdr:nvSpPr>
        <xdr:cNvPr id="2187" name="Text Box 19">
          <a:extLst>
            <a:ext uri="{FF2B5EF4-FFF2-40B4-BE49-F238E27FC236}">
              <a16:creationId xmlns:a16="http://schemas.microsoft.com/office/drawing/2014/main" id="{B0D215E8-21AC-4432-9728-FB690B107E25}"/>
            </a:ext>
          </a:extLst>
        </xdr:cNvPr>
        <xdr:cNvSpPr txBox="1">
          <a:spLocks noChangeArrowheads="1"/>
        </xdr:cNvSpPr>
      </xdr:nvSpPr>
      <xdr:spPr bwMode="auto">
        <a:xfrm>
          <a:off x="12540961"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15</xdr:row>
      <xdr:rowOff>0</xdr:rowOff>
    </xdr:from>
    <xdr:ext cx="95250" cy="171450"/>
    <xdr:sp macro="" textlink="">
      <xdr:nvSpPr>
        <xdr:cNvPr id="2188" name="Text Box 16">
          <a:extLst>
            <a:ext uri="{FF2B5EF4-FFF2-40B4-BE49-F238E27FC236}">
              <a16:creationId xmlns:a16="http://schemas.microsoft.com/office/drawing/2014/main" id="{40635EF8-0BA6-498F-901E-ED37BA5A6147}"/>
            </a:ext>
          </a:extLst>
        </xdr:cNvPr>
        <xdr:cNvSpPr txBox="1">
          <a:spLocks noChangeArrowheads="1"/>
        </xdr:cNvSpPr>
      </xdr:nvSpPr>
      <xdr:spPr bwMode="auto">
        <a:xfrm>
          <a:off x="21832455" y="4514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15</xdr:row>
      <xdr:rowOff>0</xdr:rowOff>
    </xdr:from>
    <xdr:ext cx="95250" cy="171450"/>
    <xdr:sp macro="" textlink="">
      <xdr:nvSpPr>
        <xdr:cNvPr id="2189" name="Text Box 17">
          <a:extLst>
            <a:ext uri="{FF2B5EF4-FFF2-40B4-BE49-F238E27FC236}">
              <a16:creationId xmlns:a16="http://schemas.microsoft.com/office/drawing/2014/main" id="{4C3B1E75-7882-4C2B-94F4-6F09C7E1DAE8}"/>
            </a:ext>
          </a:extLst>
        </xdr:cNvPr>
        <xdr:cNvSpPr txBox="1">
          <a:spLocks noChangeArrowheads="1"/>
        </xdr:cNvSpPr>
      </xdr:nvSpPr>
      <xdr:spPr bwMode="auto">
        <a:xfrm>
          <a:off x="21832455" y="4514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15</xdr:row>
      <xdr:rowOff>0</xdr:rowOff>
    </xdr:from>
    <xdr:ext cx="95250" cy="171450"/>
    <xdr:sp macro="" textlink="">
      <xdr:nvSpPr>
        <xdr:cNvPr id="2190" name="Text Box 18">
          <a:extLst>
            <a:ext uri="{FF2B5EF4-FFF2-40B4-BE49-F238E27FC236}">
              <a16:creationId xmlns:a16="http://schemas.microsoft.com/office/drawing/2014/main" id="{F2888546-ED34-4C67-858C-7459BCCB2D1D}"/>
            </a:ext>
          </a:extLst>
        </xdr:cNvPr>
        <xdr:cNvSpPr txBox="1">
          <a:spLocks noChangeArrowheads="1"/>
        </xdr:cNvSpPr>
      </xdr:nvSpPr>
      <xdr:spPr bwMode="auto">
        <a:xfrm>
          <a:off x="21832455" y="4514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15</xdr:row>
      <xdr:rowOff>0</xdr:rowOff>
    </xdr:from>
    <xdr:ext cx="95250" cy="171450"/>
    <xdr:sp macro="" textlink="">
      <xdr:nvSpPr>
        <xdr:cNvPr id="2191" name="Text Box 19">
          <a:extLst>
            <a:ext uri="{FF2B5EF4-FFF2-40B4-BE49-F238E27FC236}">
              <a16:creationId xmlns:a16="http://schemas.microsoft.com/office/drawing/2014/main" id="{4B7E85B1-7644-4727-9F5A-4BBD1F124FFC}"/>
            </a:ext>
          </a:extLst>
        </xdr:cNvPr>
        <xdr:cNvSpPr txBox="1">
          <a:spLocks noChangeArrowheads="1"/>
        </xdr:cNvSpPr>
      </xdr:nvSpPr>
      <xdr:spPr bwMode="auto">
        <a:xfrm>
          <a:off x="21832455" y="4514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16</xdr:row>
      <xdr:rowOff>504825</xdr:rowOff>
    </xdr:from>
    <xdr:ext cx="95250" cy="444014"/>
    <xdr:sp macro="" textlink="">
      <xdr:nvSpPr>
        <xdr:cNvPr id="2192" name="Text Box 15">
          <a:extLst>
            <a:ext uri="{FF2B5EF4-FFF2-40B4-BE49-F238E27FC236}">
              <a16:creationId xmlns:a16="http://schemas.microsoft.com/office/drawing/2014/main" id="{6CF3DBA0-E6A5-4CD7-BB51-3AA0451AD9C1}"/>
            </a:ext>
          </a:extLst>
        </xdr:cNvPr>
        <xdr:cNvSpPr txBox="1">
          <a:spLocks noChangeArrowheads="1"/>
        </xdr:cNvSpPr>
      </xdr:nvSpPr>
      <xdr:spPr bwMode="auto">
        <a:xfrm>
          <a:off x="4664364" y="5255202"/>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xdr:row>
      <xdr:rowOff>0</xdr:rowOff>
    </xdr:from>
    <xdr:ext cx="95250" cy="171450"/>
    <xdr:sp macro="" textlink="">
      <xdr:nvSpPr>
        <xdr:cNvPr id="2193" name="Text Box 16">
          <a:extLst>
            <a:ext uri="{FF2B5EF4-FFF2-40B4-BE49-F238E27FC236}">
              <a16:creationId xmlns:a16="http://schemas.microsoft.com/office/drawing/2014/main" id="{E3BE5DCF-6537-491F-9B85-A247C7C23F15}"/>
            </a:ext>
          </a:extLst>
        </xdr:cNvPr>
        <xdr:cNvSpPr txBox="1">
          <a:spLocks noChangeArrowheads="1"/>
        </xdr:cNvSpPr>
      </xdr:nvSpPr>
      <xdr:spPr bwMode="auto">
        <a:xfrm>
          <a:off x="4664364"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xdr:row>
      <xdr:rowOff>0</xdr:rowOff>
    </xdr:from>
    <xdr:ext cx="95250" cy="171450"/>
    <xdr:sp macro="" textlink="">
      <xdr:nvSpPr>
        <xdr:cNvPr id="2194" name="Text Box 17">
          <a:extLst>
            <a:ext uri="{FF2B5EF4-FFF2-40B4-BE49-F238E27FC236}">
              <a16:creationId xmlns:a16="http://schemas.microsoft.com/office/drawing/2014/main" id="{988845A0-C2E5-4CBC-A65A-22F59A08F9A1}"/>
            </a:ext>
          </a:extLst>
        </xdr:cNvPr>
        <xdr:cNvSpPr txBox="1">
          <a:spLocks noChangeArrowheads="1"/>
        </xdr:cNvSpPr>
      </xdr:nvSpPr>
      <xdr:spPr bwMode="auto">
        <a:xfrm>
          <a:off x="4664364"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xdr:row>
      <xdr:rowOff>0</xdr:rowOff>
    </xdr:from>
    <xdr:ext cx="95250" cy="171450"/>
    <xdr:sp macro="" textlink="">
      <xdr:nvSpPr>
        <xdr:cNvPr id="2195" name="Text Box 18">
          <a:extLst>
            <a:ext uri="{FF2B5EF4-FFF2-40B4-BE49-F238E27FC236}">
              <a16:creationId xmlns:a16="http://schemas.microsoft.com/office/drawing/2014/main" id="{3467E07C-1282-4158-8629-F032919AA18F}"/>
            </a:ext>
          </a:extLst>
        </xdr:cNvPr>
        <xdr:cNvSpPr txBox="1">
          <a:spLocks noChangeArrowheads="1"/>
        </xdr:cNvSpPr>
      </xdr:nvSpPr>
      <xdr:spPr bwMode="auto">
        <a:xfrm>
          <a:off x="4664364"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xdr:row>
      <xdr:rowOff>0</xdr:rowOff>
    </xdr:from>
    <xdr:ext cx="95250" cy="171450"/>
    <xdr:sp macro="" textlink="">
      <xdr:nvSpPr>
        <xdr:cNvPr id="2196" name="Text Box 19">
          <a:extLst>
            <a:ext uri="{FF2B5EF4-FFF2-40B4-BE49-F238E27FC236}">
              <a16:creationId xmlns:a16="http://schemas.microsoft.com/office/drawing/2014/main" id="{7C5FC10C-9462-4C1D-9592-99C8F9409BDC}"/>
            </a:ext>
          </a:extLst>
        </xdr:cNvPr>
        <xdr:cNvSpPr txBox="1">
          <a:spLocks noChangeArrowheads="1"/>
        </xdr:cNvSpPr>
      </xdr:nvSpPr>
      <xdr:spPr bwMode="auto">
        <a:xfrm>
          <a:off x="4664364"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xdr:row>
      <xdr:rowOff>0</xdr:rowOff>
    </xdr:from>
    <xdr:ext cx="95250" cy="171450"/>
    <xdr:sp macro="" textlink="">
      <xdr:nvSpPr>
        <xdr:cNvPr id="2197" name="Text Box 16">
          <a:extLst>
            <a:ext uri="{FF2B5EF4-FFF2-40B4-BE49-F238E27FC236}">
              <a16:creationId xmlns:a16="http://schemas.microsoft.com/office/drawing/2014/main" id="{CE4E7F94-ED65-41D9-A904-A836AEEA38A0}"/>
            </a:ext>
          </a:extLst>
        </xdr:cNvPr>
        <xdr:cNvSpPr txBox="1">
          <a:spLocks noChangeArrowheads="1"/>
        </xdr:cNvSpPr>
      </xdr:nvSpPr>
      <xdr:spPr bwMode="auto">
        <a:xfrm>
          <a:off x="12540961"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xdr:row>
      <xdr:rowOff>0</xdr:rowOff>
    </xdr:from>
    <xdr:ext cx="95250" cy="171450"/>
    <xdr:sp macro="" textlink="">
      <xdr:nvSpPr>
        <xdr:cNvPr id="2198" name="Text Box 17">
          <a:extLst>
            <a:ext uri="{FF2B5EF4-FFF2-40B4-BE49-F238E27FC236}">
              <a16:creationId xmlns:a16="http://schemas.microsoft.com/office/drawing/2014/main" id="{D703DC97-798B-4A16-8B4F-3A4BA191A941}"/>
            </a:ext>
          </a:extLst>
        </xdr:cNvPr>
        <xdr:cNvSpPr txBox="1">
          <a:spLocks noChangeArrowheads="1"/>
        </xdr:cNvSpPr>
      </xdr:nvSpPr>
      <xdr:spPr bwMode="auto">
        <a:xfrm>
          <a:off x="12540961"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18</xdr:row>
      <xdr:rowOff>15875</xdr:rowOff>
    </xdr:from>
    <xdr:ext cx="95250" cy="171450"/>
    <xdr:sp macro="" textlink="">
      <xdr:nvSpPr>
        <xdr:cNvPr id="2199" name="Text Box 18">
          <a:extLst>
            <a:ext uri="{FF2B5EF4-FFF2-40B4-BE49-F238E27FC236}">
              <a16:creationId xmlns:a16="http://schemas.microsoft.com/office/drawing/2014/main" id="{B3D45A14-BEE0-484D-9B8F-746DA6AE930C}"/>
            </a:ext>
          </a:extLst>
        </xdr:cNvPr>
        <xdr:cNvSpPr txBox="1">
          <a:spLocks noChangeArrowheads="1"/>
        </xdr:cNvSpPr>
      </xdr:nvSpPr>
      <xdr:spPr bwMode="auto">
        <a:xfrm>
          <a:off x="12485398" y="563851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xdr:row>
      <xdr:rowOff>0</xdr:rowOff>
    </xdr:from>
    <xdr:ext cx="95250" cy="171450"/>
    <xdr:sp macro="" textlink="">
      <xdr:nvSpPr>
        <xdr:cNvPr id="2200" name="Text Box 16">
          <a:extLst>
            <a:ext uri="{FF2B5EF4-FFF2-40B4-BE49-F238E27FC236}">
              <a16:creationId xmlns:a16="http://schemas.microsoft.com/office/drawing/2014/main" id="{9FA6EC92-3D4B-4B7D-9B7C-F2E12E82999B}"/>
            </a:ext>
          </a:extLst>
        </xdr:cNvPr>
        <xdr:cNvSpPr txBox="1">
          <a:spLocks noChangeArrowheads="1"/>
        </xdr:cNvSpPr>
      </xdr:nvSpPr>
      <xdr:spPr bwMode="auto">
        <a:xfrm>
          <a:off x="15388070"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xdr:row>
      <xdr:rowOff>0</xdr:rowOff>
    </xdr:from>
    <xdr:ext cx="95250" cy="171450"/>
    <xdr:sp macro="" textlink="">
      <xdr:nvSpPr>
        <xdr:cNvPr id="2201" name="Text Box 17">
          <a:extLst>
            <a:ext uri="{FF2B5EF4-FFF2-40B4-BE49-F238E27FC236}">
              <a16:creationId xmlns:a16="http://schemas.microsoft.com/office/drawing/2014/main" id="{863C4CD2-7B57-4293-A170-8915561C5A9D}"/>
            </a:ext>
          </a:extLst>
        </xdr:cNvPr>
        <xdr:cNvSpPr txBox="1">
          <a:spLocks noChangeArrowheads="1"/>
        </xdr:cNvSpPr>
      </xdr:nvSpPr>
      <xdr:spPr bwMode="auto">
        <a:xfrm>
          <a:off x="15388070"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xdr:row>
      <xdr:rowOff>0</xdr:rowOff>
    </xdr:from>
    <xdr:ext cx="95250" cy="171450"/>
    <xdr:sp macro="" textlink="">
      <xdr:nvSpPr>
        <xdr:cNvPr id="2202" name="Text Box 18">
          <a:extLst>
            <a:ext uri="{FF2B5EF4-FFF2-40B4-BE49-F238E27FC236}">
              <a16:creationId xmlns:a16="http://schemas.microsoft.com/office/drawing/2014/main" id="{E6B1EED6-8BF9-4639-96E3-71C4EF69678B}"/>
            </a:ext>
          </a:extLst>
        </xdr:cNvPr>
        <xdr:cNvSpPr txBox="1">
          <a:spLocks noChangeArrowheads="1"/>
        </xdr:cNvSpPr>
      </xdr:nvSpPr>
      <xdr:spPr bwMode="auto">
        <a:xfrm>
          <a:off x="15388070"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xdr:row>
      <xdr:rowOff>0</xdr:rowOff>
    </xdr:from>
    <xdr:ext cx="95250" cy="171450"/>
    <xdr:sp macro="" textlink="">
      <xdr:nvSpPr>
        <xdr:cNvPr id="2203" name="Text Box 19">
          <a:extLst>
            <a:ext uri="{FF2B5EF4-FFF2-40B4-BE49-F238E27FC236}">
              <a16:creationId xmlns:a16="http://schemas.microsoft.com/office/drawing/2014/main" id="{F0B2EEA3-2473-45BB-AA06-C8F44C1F4CE9}"/>
            </a:ext>
          </a:extLst>
        </xdr:cNvPr>
        <xdr:cNvSpPr txBox="1">
          <a:spLocks noChangeArrowheads="1"/>
        </xdr:cNvSpPr>
      </xdr:nvSpPr>
      <xdr:spPr bwMode="auto">
        <a:xfrm>
          <a:off x="15388070"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xdr:row>
      <xdr:rowOff>0</xdr:rowOff>
    </xdr:from>
    <xdr:ext cx="95250" cy="171450"/>
    <xdr:sp macro="" textlink="">
      <xdr:nvSpPr>
        <xdr:cNvPr id="2204" name="Text Box 16">
          <a:extLst>
            <a:ext uri="{FF2B5EF4-FFF2-40B4-BE49-F238E27FC236}">
              <a16:creationId xmlns:a16="http://schemas.microsoft.com/office/drawing/2014/main" id="{788749AD-2BCA-4CD8-8EC9-CAB07CF19A48}"/>
            </a:ext>
          </a:extLst>
        </xdr:cNvPr>
        <xdr:cNvSpPr txBox="1">
          <a:spLocks noChangeArrowheads="1"/>
        </xdr:cNvSpPr>
      </xdr:nvSpPr>
      <xdr:spPr bwMode="auto">
        <a:xfrm>
          <a:off x="15388070"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xdr:row>
      <xdr:rowOff>504825</xdr:rowOff>
    </xdr:from>
    <xdr:ext cx="95250" cy="448496"/>
    <xdr:sp macro="" textlink="">
      <xdr:nvSpPr>
        <xdr:cNvPr id="2205" name="Text Box 15">
          <a:extLst>
            <a:ext uri="{FF2B5EF4-FFF2-40B4-BE49-F238E27FC236}">
              <a16:creationId xmlns:a16="http://schemas.microsoft.com/office/drawing/2014/main" id="{626F7772-ADF4-413F-8DEC-838749C355EA}"/>
            </a:ext>
          </a:extLst>
        </xdr:cNvPr>
        <xdr:cNvSpPr txBox="1">
          <a:spLocks noChangeArrowheads="1"/>
        </xdr:cNvSpPr>
      </xdr:nvSpPr>
      <xdr:spPr bwMode="auto">
        <a:xfrm>
          <a:off x="4664364" y="5994111"/>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xdr:row>
      <xdr:rowOff>504825</xdr:rowOff>
    </xdr:from>
    <xdr:ext cx="95250" cy="442269"/>
    <xdr:sp macro="" textlink="">
      <xdr:nvSpPr>
        <xdr:cNvPr id="2206" name="Text Box 15">
          <a:extLst>
            <a:ext uri="{FF2B5EF4-FFF2-40B4-BE49-F238E27FC236}">
              <a16:creationId xmlns:a16="http://schemas.microsoft.com/office/drawing/2014/main" id="{81AA816C-ECB1-4B4D-AB5F-75E9921B358D}"/>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18</xdr:row>
      <xdr:rowOff>504825</xdr:rowOff>
    </xdr:from>
    <xdr:ext cx="95250" cy="442269"/>
    <xdr:sp macro="" textlink="">
      <xdr:nvSpPr>
        <xdr:cNvPr id="2207" name="Text Box 15">
          <a:extLst>
            <a:ext uri="{FF2B5EF4-FFF2-40B4-BE49-F238E27FC236}">
              <a16:creationId xmlns:a16="http://schemas.microsoft.com/office/drawing/2014/main" id="{AA2FCA96-2EFC-4A04-AD90-6B8D0641A141}"/>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xdr:row>
      <xdr:rowOff>504825</xdr:rowOff>
    </xdr:from>
    <xdr:ext cx="95250" cy="213632"/>
    <xdr:sp macro="" textlink="">
      <xdr:nvSpPr>
        <xdr:cNvPr id="2208" name="Text Box 15">
          <a:extLst>
            <a:ext uri="{FF2B5EF4-FFF2-40B4-BE49-F238E27FC236}">
              <a16:creationId xmlns:a16="http://schemas.microsoft.com/office/drawing/2014/main" id="{758433CF-153A-40AE-8C0A-375734950403}"/>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xdr:row>
      <xdr:rowOff>504825</xdr:rowOff>
    </xdr:from>
    <xdr:ext cx="95250" cy="444331"/>
    <xdr:sp macro="" textlink="">
      <xdr:nvSpPr>
        <xdr:cNvPr id="2209" name="Text Box 15">
          <a:extLst>
            <a:ext uri="{FF2B5EF4-FFF2-40B4-BE49-F238E27FC236}">
              <a16:creationId xmlns:a16="http://schemas.microsoft.com/office/drawing/2014/main" id="{31F39395-8757-4203-BF93-524F6F384EA2}"/>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18</xdr:row>
      <xdr:rowOff>170392</xdr:rowOff>
    </xdr:from>
    <xdr:ext cx="95250" cy="213632"/>
    <xdr:sp macro="" textlink="">
      <xdr:nvSpPr>
        <xdr:cNvPr id="2210" name="Text Box 15">
          <a:extLst>
            <a:ext uri="{FF2B5EF4-FFF2-40B4-BE49-F238E27FC236}">
              <a16:creationId xmlns:a16="http://schemas.microsoft.com/office/drawing/2014/main" id="{1C95CBF1-387C-441E-B125-4EDC485A0456}"/>
            </a:ext>
          </a:extLst>
        </xdr:cNvPr>
        <xdr:cNvSpPr txBox="1">
          <a:spLocks noChangeArrowheads="1"/>
        </xdr:cNvSpPr>
      </xdr:nvSpPr>
      <xdr:spPr bwMode="auto">
        <a:xfrm>
          <a:off x="12578484" y="579302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171450"/>
    <xdr:sp macro="" textlink="">
      <xdr:nvSpPr>
        <xdr:cNvPr id="2211" name="Text Box 16">
          <a:extLst>
            <a:ext uri="{FF2B5EF4-FFF2-40B4-BE49-F238E27FC236}">
              <a16:creationId xmlns:a16="http://schemas.microsoft.com/office/drawing/2014/main" id="{2C87683E-5CF9-4EA5-958A-2E8B908DB1AF}"/>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171450"/>
    <xdr:sp macro="" textlink="">
      <xdr:nvSpPr>
        <xdr:cNvPr id="2212" name="Text Box 17">
          <a:extLst>
            <a:ext uri="{FF2B5EF4-FFF2-40B4-BE49-F238E27FC236}">
              <a16:creationId xmlns:a16="http://schemas.microsoft.com/office/drawing/2014/main" id="{CB1CB063-6F62-4CF4-8288-F3A307F2A695}"/>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171450"/>
    <xdr:sp macro="" textlink="">
      <xdr:nvSpPr>
        <xdr:cNvPr id="2213" name="Text Box 18">
          <a:extLst>
            <a:ext uri="{FF2B5EF4-FFF2-40B4-BE49-F238E27FC236}">
              <a16:creationId xmlns:a16="http://schemas.microsoft.com/office/drawing/2014/main" id="{6D5AE2FA-FD9F-4070-93AA-C9A4AD0CBE02}"/>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171450"/>
    <xdr:sp macro="" textlink="">
      <xdr:nvSpPr>
        <xdr:cNvPr id="2214" name="Text Box 19">
          <a:extLst>
            <a:ext uri="{FF2B5EF4-FFF2-40B4-BE49-F238E27FC236}">
              <a16:creationId xmlns:a16="http://schemas.microsoft.com/office/drawing/2014/main" id="{DBFD0A2A-28A1-4C62-A7A4-894C4332093F}"/>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22</xdr:row>
      <xdr:rowOff>0</xdr:rowOff>
    </xdr:from>
    <xdr:ext cx="95250" cy="171450"/>
    <xdr:sp macro="" textlink="">
      <xdr:nvSpPr>
        <xdr:cNvPr id="2215" name="Text Box 16">
          <a:extLst>
            <a:ext uri="{FF2B5EF4-FFF2-40B4-BE49-F238E27FC236}">
              <a16:creationId xmlns:a16="http://schemas.microsoft.com/office/drawing/2014/main" id="{CDF32A0E-3587-4ED5-9D45-BBE78893D49C}"/>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22</xdr:row>
      <xdr:rowOff>0</xdr:rowOff>
    </xdr:from>
    <xdr:ext cx="95250" cy="171450"/>
    <xdr:sp macro="" textlink="">
      <xdr:nvSpPr>
        <xdr:cNvPr id="2216" name="Text Box 17">
          <a:extLst>
            <a:ext uri="{FF2B5EF4-FFF2-40B4-BE49-F238E27FC236}">
              <a16:creationId xmlns:a16="http://schemas.microsoft.com/office/drawing/2014/main" id="{4F7AC127-A0CF-4B9B-A356-3F6B365639A1}"/>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22</xdr:row>
      <xdr:rowOff>0</xdr:rowOff>
    </xdr:from>
    <xdr:ext cx="95250" cy="171450"/>
    <xdr:sp macro="" textlink="">
      <xdr:nvSpPr>
        <xdr:cNvPr id="2217" name="Text Box 18">
          <a:extLst>
            <a:ext uri="{FF2B5EF4-FFF2-40B4-BE49-F238E27FC236}">
              <a16:creationId xmlns:a16="http://schemas.microsoft.com/office/drawing/2014/main" id="{4502F5F7-9DCE-492D-87DE-943E1409E15F}"/>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22</xdr:row>
      <xdr:rowOff>0</xdr:rowOff>
    </xdr:from>
    <xdr:ext cx="95250" cy="171450"/>
    <xdr:sp macro="" textlink="">
      <xdr:nvSpPr>
        <xdr:cNvPr id="2218" name="Text Box 19">
          <a:extLst>
            <a:ext uri="{FF2B5EF4-FFF2-40B4-BE49-F238E27FC236}">
              <a16:creationId xmlns:a16="http://schemas.microsoft.com/office/drawing/2014/main" id="{A64B89C1-84E7-442A-B959-177F4D25B039}"/>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22</xdr:row>
      <xdr:rowOff>0</xdr:rowOff>
    </xdr:from>
    <xdr:ext cx="95250" cy="171450"/>
    <xdr:sp macro="" textlink="">
      <xdr:nvSpPr>
        <xdr:cNvPr id="2219" name="Text Box 16">
          <a:extLst>
            <a:ext uri="{FF2B5EF4-FFF2-40B4-BE49-F238E27FC236}">
              <a16:creationId xmlns:a16="http://schemas.microsoft.com/office/drawing/2014/main" id="{2FD4BDC5-003E-42DC-8164-F782985B3B16}"/>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22</xdr:row>
      <xdr:rowOff>0</xdr:rowOff>
    </xdr:from>
    <xdr:ext cx="95250" cy="171450"/>
    <xdr:sp macro="" textlink="">
      <xdr:nvSpPr>
        <xdr:cNvPr id="2220" name="Text Box 17">
          <a:extLst>
            <a:ext uri="{FF2B5EF4-FFF2-40B4-BE49-F238E27FC236}">
              <a16:creationId xmlns:a16="http://schemas.microsoft.com/office/drawing/2014/main" id="{8A6E0886-B1ED-429B-AFE8-DE3089A41AAA}"/>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22</xdr:row>
      <xdr:rowOff>0</xdr:rowOff>
    </xdr:from>
    <xdr:ext cx="95250" cy="171450"/>
    <xdr:sp macro="" textlink="">
      <xdr:nvSpPr>
        <xdr:cNvPr id="2221" name="Text Box 18">
          <a:extLst>
            <a:ext uri="{FF2B5EF4-FFF2-40B4-BE49-F238E27FC236}">
              <a16:creationId xmlns:a16="http://schemas.microsoft.com/office/drawing/2014/main" id="{9053A578-2BA7-4FAD-B7E6-F8DBBE311819}"/>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22</xdr:row>
      <xdr:rowOff>0</xdr:rowOff>
    </xdr:from>
    <xdr:ext cx="95250" cy="171450"/>
    <xdr:sp macro="" textlink="">
      <xdr:nvSpPr>
        <xdr:cNvPr id="2222" name="Text Box 19">
          <a:extLst>
            <a:ext uri="{FF2B5EF4-FFF2-40B4-BE49-F238E27FC236}">
              <a16:creationId xmlns:a16="http://schemas.microsoft.com/office/drawing/2014/main" id="{5457CA8E-8890-44DF-A839-FFA68A231AF9}"/>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20</xdr:row>
      <xdr:rowOff>504825</xdr:rowOff>
    </xdr:from>
    <xdr:ext cx="95250" cy="444014"/>
    <xdr:sp macro="" textlink="">
      <xdr:nvSpPr>
        <xdr:cNvPr id="2223" name="Text Box 15">
          <a:extLst>
            <a:ext uri="{FF2B5EF4-FFF2-40B4-BE49-F238E27FC236}">
              <a16:creationId xmlns:a16="http://schemas.microsoft.com/office/drawing/2014/main" id="{9132A111-5128-4B9A-8604-F3AE3798B6BD}"/>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171450"/>
    <xdr:sp macro="" textlink="">
      <xdr:nvSpPr>
        <xdr:cNvPr id="2224" name="Text Box 16">
          <a:extLst>
            <a:ext uri="{FF2B5EF4-FFF2-40B4-BE49-F238E27FC236}">
              <a16:creationId xmlns:a16="http://schemas.microsoft.com/office/drawing/2014/main" id="{A5D841B0-8DAC-4205-89F3-21E74C62DAE4}"/>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171450"/>
    <xdr:sp macro="" textlink="">
      <xdr:nvSpPr>
        <xdr:cNvPr id="2225" name="Text Box 17">
          <a:extLst>
            <a:ext uri="{FF2B5EF4-FFF2-40B4-BE49-F238E27FC236}">
              <a16:creationId xmlns:a16="http://schemas.microsoft.com/office/drawing/2014/main" id="{746713B7-2702-4B47-A96F-B81C5BED441E}"/>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171450"/>
    <xdr:sp macro="" textlink="">
      <xdr:nvSpPr>
        <xdr:cNvPr id="2226" name="Text Box 18">
          <a:extLst>
            <a:ext uri="{FF2B5EF4-FFF2-40B4-BE49-F238E27FC236}">
              <a16:creationId xmlns:a16="http://schemas.microsoft.com/office/drawing/2014/main" id="{0A3F1656-B1F4-4DD0-9332-3999677935B6}"/>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171450"/>
    <xdr:sp macro="" textlink="">
      <xdr:nvSpPr>
        <xdr:cNvPr id="2227" name="Text Box 19">
          <a:extLst>
            <a:ext uri="{FF2B5EF4-FFF2-40B4-BE49-F238E27FC236}">
              <a16:creationId xmlns:a16="http://schemas.microsoft.com/office/drawing/2014/main" id="{335D2359-5D02-4463-8092-E6BCBB7B19D2}"/>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22</xdr:row>
      <xdr:rowOff>0</xdr:rowOff>
    </xdr:from>
    <xdr:ext cx="95250" cy="171450"/>
    <xdr:sp macro="" textlink="">
      <xdr:nvSpPr>
        <xdr:cNvPr id="2228" name="Text Box 16">
          <a:extLst>
            <a:ext uri="{FF2B5EF4-FFF2-40B4-BE49-F238E27FC236}">
              <a16:creationId xmlns:a16="http://schemas.microsoft.com/office/drawing/2014/main" id="{98366CC2-FED8-4322-8CDA-A026A29D997B}"/>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22</xdr:row>
      <xdr:rowOff>0</xdr:rowOff>
    </xdr:from>
    <xdr:ext cx="95250" cy="171450"/>
    <xdr:sp macro="" textlink="">
      <xdr:nvSpPr>
        <xdr:cNvPr id="2229" name="Text Box 17">
          <a:extLst>
            <a:ext uri="{FF2B5EF4-FFF2-40B4-BE49-F238E27FC236}">
              <a16:creationId xmlns:a16="http://schemas.microsoft.com/office/drawing/2014/main" id="{7C630735-6E3A-4444-8791-CEE77FE6F876}"/>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22</xdr:row>
      <xdr:rowOff>0</xdr:rowOff>
    </xdr:from>
    <xdr:ext cx="95250" cy="171450"/>
    <xdr:sp macro="" textlink="">
      <xdr:nvSpPr>
        <xdr:cNvPr id="2230" name="Text Box 18">
          <a:extLst>
            <a:ext uri="{FF2B5EF4-FFF2-40B4-BE49-F238E27FC236}">
              <a16:creationId xmlns:a16="http://schemas.microsoft.com/office/drawing/2014/main" id="{04FD3FF4-1B5E-4F2C-BDF0-127EEA9DCD28}"/>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22</xdr:row>
      <xdr:rowOff>0</xdr:rowOff>
    </xdr:from>
    <xdr:ext cx="95250" cy="171450"/>
    <xdr:sp macro="" textlink="">
      <xdr:nvSpPr>
        <xdr:cNvPr id="2231" name="Text Box 16">
          <a:extLst>
            <a:ext uri="{FF2B5EF4-FFF2-40B4-BE49-F238E27FC236}">
              <a16:creationId xmlns:a16="http://schemas.microsoft.com/office/drawing/2014/main" id="{5ACB7A7F-7A84-4987-8CC8-2933EE632D82}"/>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22</xdr:row>
      <xdr:rowOff>0</xdr:rowOff>
    </xdr:from>
    <xdr:ext cx="95250" cy="171450"/>
    <xdr:sp macro="" textlink="">
      <xdr:nvSpPr>
        <xdr:cNvPr id="2232" name="Text Box 17">
          <a:extLst>
            <a:ext uri="{FF2B5EF4-FFF2-40B4-BE49-F238E27FC236}">
              <a16:creationId xmlns:a16="http://schemas.microsoft.com/office/drawing/2014/main" id="{6FD84C16-03B8-4343-B8F2-95BC32572217}"/>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22</xdr:row>
      <xdr:rowOff>0</xdr:rowOff>
    </xdr:from>
    <xdr:ext cx="95250" cy="171450"/>
    <xdr:sp macro="" textlink="">
      <xdr:nvSpPr>
        <xdr:cNvPr id="2233" name="Text Box 18">
          <a:extLst>
            <a:ext uri="{FF2B5EF4-FFF2-40B4-BE49-F238E27FC236}">
              <a16:creationId xmlns:a16="http://schemas.microsoft.com/office/drawing/2014/main" id="{C4C680AC-811C-44DF-8579-858D421B0124}"/>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22</xdr:row>
      <xdr:rowOff>0</xdr:rowOff>
    </xdr:from>
    <xdr:ext cx="95250" cy="171450"/>
    <xdr:sp macro="" textlink="">
      <xdr:nvSpPr>
        <xdr:cNvPr id="2234" name="Text Box 19">
          <a:extLst>
            <a:ext uri="{FF2B5EF4-FFF2-40B4-BE49-F238E27FC236}">
              <a16:creationId xmlns:a16="http://schemas.microsoft.com/office/drawing/2014/main" id="{75A58FFD-A3D7-4BC4-AD2D-2DF324385F6A}"/>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22</xdr:row>
      <xdr:rowOff>0</xdr:rowOff>
    </xdr:from>
    <xdr:ext cx="95250" cy="171450"/>
    <xdr:sp macro="" textlink="">
      <xdr:nvSpPr>
        <xdr:cNvPr id="2235" name="Text Box 16">
          <a:extLst>
            <a:ext uri="{FF2B5EF4-FFF2-40B4-BE49-F238E27FC236}">
              <a16:creationId xmlns:a16="http://schemas.microsoft.com/office/drawing/2014/main" id="{EB4F4B67-E1C8-4D83-996C-AA1E29AB1DE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22</xdr:row>
      <xdr:rowOff>0</xdr:rowOff>
    </xdr:from>
    <xdr:ext cx="95250" cy="171450"/>
    <xdr:sp macro="" textlink="">
      <xdr:nvSpPr>
        <xdr:cNvPr id="2236" name="Text Box 17">
          <a:extLst>
            <a:ext uri="{FF2B5EF4-FFF2-40B4-BE49-F238E27FC236}">
              <a16:creationId xmlns:a16="http://schemas.microsoft.com/office/drawing/2014/main" id="{C6327493-FCAF-40C2-BEDC-AEB0A4B9ED39}"/>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22</xdr:row>
      <xdr:rowOff>0</xdr:rowOff>
    </xdr:from>
    <xdr:ext cx="95250" cy="171450"/>
    <xdr:sp macro="" textlink="">
      <xdr:nvSpPr>
        <xdr:cNvPr id="2237" name="Text Box 18">
          <a:extLst>
            <a:ext uri="{FF2B5EF4-FFF2-40B4-BE49-F238E27FC236}">
              <a16:creationId xmlns:a16="http://schemas.microsoft.com/office/drawing/2014/main" id="{D0834EB9-B762-49B6-9914-2026789356B2}"/>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22</xdr:row>
      <xdr:rowOff>0</xdr:rowOff>
    </xdr:from>
    <xdr:ext cx="95250" cy="171450"/>
    <xdr:sp macro="" textlink="">
      <xdr:nvSpPr>
        <xdr:cNvPr id="2238" name="Text Box 19">
          <a:extLst>
            <a:ext uri="{FF2B5EF4-FFF2-40B4-BE49-F238E27FC236}">
              <a16:creationId xmlns:a16="http://schemas.microsoft.com/office/drawing/2014/main" id="{F5360FB2-12F0-42B4-AA24-4BDB4979B0DD}"/>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xdr:row>
      <xdr:rowOff>504825</xdr:rowOff>
    </xdr:from>
    <xdr:ext cx="95250" cy="456743"/>
    <xdr:sp macro="" textlink="">
      <xdr:nvSpPr>
        <xdr:cNvPr id="2239" name="Text Box 15">
          <a:extLst>
            <a:ext uri="{FF2B5EF4-FFF2-40B4-BE49-F238E27FC236}">
              <a16:creationId xmlns:a16="http://schemas.microsoft.com/office/drawing/2014/main" id="{DDC2F95A-2CC2-4DA9-B4C7-49019652B967}"/>
            </a:ext>
          </a:extLst>
        </xdr:cNvPr>
        <xdr:cNvSpPr txBox="1">
          <a:spLocks noChangeArrowheads="1"/>
        </xdr:cNvSpPr>
      </xdr:nvSpPr>
      <xdr:spPr bwMode="auto">
        <a:xfrm>
          <a:off x="4664364" y="5994111"/>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xdr:row>
      <xdr:rowOff>504825</xdr:rowOff>
    </xdr:from>
    <xdr:ext cx="95250" cy="442269"/>
    <xdr:sp macro="" textlink="">
      <xdr:nvSpPr>
        <xdr:cNvPr id="2240" name="Text Box 15">
          <a:extLst>
            <a:ext uri="{FF2B5EF4-FFF2-40B4-BE49-F238E27FC236}">
              <a16:creationId xmlns:a16="http://schemas.microsoft.com/office/drawing/2014/main" id="{E5F99E7A-6D7E-4652-9D0E-2222932F50B5}"/>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18</xdr:row>
      <xdr:rowOff>504825</xdr:rowOff>
    </xdr:from>
    <xdr:ext cx="95250" cy="442269"/>
    <xdr:sp macro="" textlink="">
      <xdr:nvSpPr>
        <xdr:cNvPr id="2241" name="Text Box 15">
          <a:extLst>
            <a:ext uri="{FF2B5EF4-FFF2-40B4-BE49-F238E27FC236}">
              <a16:creationId xmlns:a16="http://schemas.microsoft.com/office/drawing/2014/main" id="{120E2247-0FBF-4A16-B9B9-BA9DD7099367}"/>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xdr:row>
      <xdr:rowOff>504825</xdr:rowOff>
    </xdr:from>
    <xdr:ext cx="95250" cy="213632"/>
    <xdr:sp macro="" textlink="">
      <xdr:nvSpPr>
        <xdr:cNvPr id="2242" name="Text Box 15">
          <a:extLst>
            <a:ext uri="{FF2B5EF4-FFF2-40B4-BE49-F238E27FC236}">
              <a16:creationId xmlns:a16="http://schemas.microsoft.com/office/drawing/2014/main" id="{3016E040-8672-439F-84D7-69A471D3DC0E}"/>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xdr:row>
      <xdr:rowOff>504825</xdr:rowOff>
    </xdr:from>
    <xdr:ext cx="95250" cy="444331"/>
    <xdr:sp macro="" textlink="">
      <xdr:nvSpPr>
        <xdr:cNvPr id="2243" name="Text Box 15">
          <a:extLst>
            <a:ext uri="{FF2B5EF4-FFF2-40B4-BE49-F238E27FC236}">
              <a16:creationId xmlns:a16="http://schemas.microsoft.com/office/drawing/2014/main" id="{D63810D2-D1F1-4C8A-80AD-D08C8CC2403C}"/>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xdr:row>
      <xdr:rowOff>504825</xdr:rowOff>
    </xdr:from>
    <xdr:ext cx="95250" cy="213632"/>
    <xdr:sp macro="" textlink="">
      <xdr:nvSpPr>
        <xdr:cNvPr id="2244" name="Text Box 15">
          <a:extLst>
            <a:ext uri="{FF2B5EF4-FFF2-40B4-BE49-F238E27FC236}">
              <a16:creationId xmlns:a16="http://schemas.microsoft.com/office/drawing/2014/main" id="{61450F0F-A1DD-4F6A-B75E-6598BA2145C0}"/>
            </a:ext>
          </a:extLst>
        </xdr:cNvPr>
        <xdr:cNvSpPr txBox="1">
          <a:spLocks noChangeArrowheads="1"/>
        </xdr:cNvSpPr>
      </xdr:nvSpPr>
      <xdr:spPr bwMode="auto">
        <a:xfrm>
          <a:off x="12540961"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171450"/>
    <xdr:sp macro="" textlink="">
      <xdr:nvSpPr>
        <xdr:cNvPr id="2245" name="Text Box 16">
          <a:extLst>
            <a:ext uri="{FF2B5EF4-FFF2-40B4-BE49-F238E27FC236}">
              <a16:creationId xmlns:a16="http://schemas.microsoft.com/office/drawing/2014/main" id="{4572AA72-DFE5-43E1-90FB-CCEA9010A3EE}"/>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171450"/>
    <xdr:sp macro="" textlink="">
      <xdr:nvSpPr>
        <xdr:cNvPr id="2246" name="Text Box 17">
          <a:extLst>
            <a:ext uri="{FF2B5EF4-FFF2-40B4-BE49-F238E27FC236}">
              <a16:creationId xmlns:a16="http://schemas.microsoft.com/office/drawing/2014/main" id="{491A9390-01CE-469F-B936-F2FB63295B95}"/>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171450"/>
    <xdr:sp macro="" textlink="">
      <xdr:nvSpPr>
        <xdr:cNvPr id="2247" name="Text Box 18">
          <a:extLst>
            <a:ext uri="{FF2B5EF4-FFF2-40B4-BE49-F238E27FC236}">
              <a16:creationId xmlns:a16="http://schemas.microsoft.com/office/drawing/2014/main" id="{31B4D8F0-44E6-49EF-9106-801B29EF8CAE}"/>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171450"/>
    <xdr:sp macro="" textlink="">
      <xdr:nvSpPr>
        <xdr:cNvPr id="2248" name="Text Box 19">
          <a:extLst>
            <a:ext uri="{FF2B5EF4-FFF2-40B4-BE49-F238E27FC236}">
              <a16:creationId xmlns:a16="http://schemas.microsoft.com/office/drawing/2014/main" id="{331CD580-3AA6-4F6C-B100-28879D7ADA22}"/>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22</xdr:row>
      <xdr:rowOff>0</xdr:rowOff>
    </xdr:from>
    <xdr:ext cx="95250" cy="171450"/>
    <xdr:sp macro="" textlink="">
      <xdr:nvSpPr>
        <xdr:cNvPr id="2249" name="Text Box 16">
          <a:extLst>
            <a:ext uri="{FF2B5EF4-FFF2-40B4-BE49-F238E27FC236}">
              <a16:creationId xmlns:a16="http://schemas.microsoft.com/office/drawing/2014/main" id="{36DC9DCC-4368-4F19-8BEC-50F69B22294F}"/>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22</xdr:row>
      <xdr:rowOff>0</xdr:rowOff>
    </xdr:from>
    <xdr:ext cx="95250" cy="171450"/>
    <xdr:sp macro="" textlink="">
      <xdr:nvSpPr>
        <xdr:cNvPr id="2250" name="Text Box 17">
          <a:extLst>
            <a:ext uri="{FF2B5EF4-FFF2-40B4-BE49-F238E27FC236}">
              <a16:creationId xmlns:a16="http://schemas.microsoft.com/office/drawing/2014/main" id="{E9C17687-ED65-4B5D-835A-DD9E10ACCB9E}"/>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22</xdr:row>
      <xdr:rowOff>0</xdr:rowOff>
    </xdr:from>
    <xdr:ext cx="95250" cy="171450"/>
    <xdr:sp macro="" textlink="">
      <xdr:nvSpPr>
        <xdr:cNvPr id="2251" name="Text Box 18">
          <a:extLst>
            <a:ext uri="{FF2B5EF4-FFF2-40B4-BE49-F238E27FC236}">
              <a16:creationId xmlns:a16="http://schemas.microsoft.com/office/drawing/2014/main" id="{5A85ADC3-8234-4030-8AA4-6EAE53066D4F}"/>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22</xdr:row>
      <xdr:rowOff>0</xdr:rowOff>
    </xdr:from>
    <xdr:ext cx="95250" cy="171450"/>
    <xdr:sp macro="" textlink="">
      <xdr:nvSpPr>
        <xdr:cNvPr id="2252" name="Text Box 19">
          <a:extLst>
            <a:ext uri="{FF2B5EF4-FFF2-40B4-BE49-F238E27FC236}">
              <a16:creationId xmlns:a16="http://schemas.microsoft.com/office/drawing/2014/main" id="{6283B06E-D3A1-40F7-AAEC-A7442C087326}"/>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22</xdr:row>
      <xdr:rowOff>0</xdr:rowOff>
    </xdr:from>
    <xdr:ext cx="95250" cy="171450"/>
    <xdr:sp macro="" textlink="">
      <xdr:nvSpPr>
        <xdr:cNvPr id="2253" name="Text Box 16">
          <a:extLst>
            <a:ext uri="{FF2B5EF4-FFF2-40B4-BE49-F238E27FC236}">
              <a16:creationId xmlns:a16="http://schemas.microsoft.com/office/drawing/2014/main" id="{A1E7B8F6-7D00-4680-ACF3-6ABFBBA6831F}"/>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22</xdr:row>
      <xdr:rowOff>0</xdr:rowOff>
    </xdr:from>
    <xdr:ext cx="95250" cy="171450"/>
    <xdr:sp macro="" textlink="">
      <xdr:nvSpPr>
        <xdr:cNvPr id="2254" name="Text Box 17">
          <a:extLst>
            <a:ext uri="{FF2B5EF4-FFF2-40B4-BE49-F238E27FC236}">
              <a16:creationId xmlns:a16="http://schemas.microsoft.com/office/drawing/2014/main" id="{282E923E-AFC8-4932-B19D-874D8F87954F}"/>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22</xdr:row>
      <xdr:rowOff>0</xdr:rowOff>
    </xdr:from>
    <xdr:ext cx="95250" cy="171450"/>
    <xdr:sp macro="" textlink="">
      <xdr:nvSpPr>
        <xdr:cNvPr id="2255" name="Text Box 18">
          <a:extLst>
            <a:ext uri="{FF2B5EF4-FFF2-40B4-BE49-F238E27FC236}">
              <a16:creationId xmlns:a16="http://schemas.microsoft.com/office/drawing/2014/main" id="{536ECBC6-15E7-4E54-B9A2-870E6D236403}"/>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22</xdr:row>
      <xdr:rowOff>0</xdr:rowOff>
    </xdr:from>
    <xdr:ext cx="95250" cy="171450"/>
    <xdr:sp macro="" textlink="">
      <xdr:nvSpPr>
        <xdr:cNvPr id="2256" name="Text Box 19">
          <a:extLst>
            <a:ext uri="{FF2B5EF4-FFF2-40B4-BE49-F238E27FC236}">
              <a16:creationId xmlns:a16="http://schemas.microsoft.com/office/drawing/2014/main" id="{67C7D9E6-6093-47C2-969B-7FE101425A7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20</xdr:row>
      <xdr:rowOff>504825</xdr:rowOff>
    </xdr:from>
    <xdr:ext cx="95250" cy="444014"/>
    <xdr:sp macro="" textlink="">
      <xdr:nvSpPr>
        <xdr:cNvPr id="2257" name="Text Box 15">
          <a:extLst>
            <a:ext uri="{FF2B5EF4-FFF2-40B4-BE49-F238E27FC236}">
              <a16:creationId xmlns:a16="http://schemas.microsoft.com/office/drawing/2014/main" id="{3DD6D2EC-1191-41D3-8045-3BA6818BC6D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171450"/>
    <xdr:sp macro="" textlink="">
      <xdr:nvSpPr>
        <xdr:cNvPr id="2258" name="Text Box 16">
          <a:extLst>
            <a:ext uri="{FF2B5EF4-FFF2-40B4-BE49-F238E27FC236}">
              <a16:creationId xmlns:a16="http://schemas.microsoft.com/office/drawing/2014/main" id="{3DBCD0B0-084A-470D-8894-A666431B92EE}"/>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171450"/>
    <xdr:sp macro="" textlink="">
      <xdr:nvSpPr>
        <xdr:cNvPr id="2259" name="Text Box 17">
          <a:extLst>
            <a:ext uri="{FF2B5EF4-FFF2-40B4-BE49-F238E27FC236}">
              <a16:creationId xmlns:a16="http://schemas.microsoft.com/office/drawing/2014/main" id="{8F8DE06A-9F24-4729-AE24-40E14D3D6EBF}"/>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171450"/>
    <xdr:sp macro="" textlink="">
      <xdr:nvSpPr>
        <xdr:cNvPr id="2260" name="Text Box 18">
          <a:extLst>
            <a:ext uri="{FF2B5EF4-FFF2-40B4-BE49-F238E27FC236}">
              <a16:creationId xmlns:a16="http://schemas.microsoft.com/office/drawing/2014/main" id="{C78B134B-003D-46A1-B92E-5ED2039A9C2D}"/>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171450"/>
    <xdr:sp macro="" textlink="">
      <xdr:nvSpPr>
        <xdr:cNvPr id="2261" name="Text Box 19">
          <a:extLst>
            <a:ext uri="{FF2B5EF4-FFF2-40B4-BE49-F238E27FC236}">
              <a16:creationId xmlns:a16="http://schemas.microsoft.com/office/drawing/2014/main" id="{47019BF7-76AA-41C1-ABA6-A0F21FC17FC7}"/>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20</xdr:row>
      <xdr:rowOff>504825</xdr:rowOff>
    </xdr:from>
    <xdr:ext cx="95250" cy="442269"/>
    <xdr:sp macro="" textlink="">
      <xdr:nvSpPr>
        <xdr:cNvPr id="2262" name="Text Box 15">
          <a:extLst>
            <a:ext uri="{FF2B5EF4-FFF2-40B4-BE49-F238E27FC236}">
              <a16:creationId xmlns:a16="http://schemas.microsoft.com/office/drawing/2014/main" id="{699399C4-3A47-4DF9-9F20-767DD1D1D3F9}"/>
            </a:ext>
          </a:extLst>
        </xdr:cNvPr>
        <xdr:cNvSpPr txBox="1">
          <a:spLocks noChangeArrowheads="1"/>
        </xdr:cNvSpPr>
      </xdr:nvSpPr>
      <xdr:spPr bwMode="auto">
        <a:xfrm>
          <a:off x="12540961" y="673302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22</xdr:row>
      <xdr:rowOff>0</xdr:rowOff>
    </xdr:from>
    <xdr:ext cx="95250" cy="171450"/>
    <xdr:sp macro="" textlink="">
      <xdr:nvSpPr>
        <xdr:cNvPr id="2263" name="Text Box 16">
          <a:extLst>
            <a:ext uri="{FF2B5EF4-FFF2-40B4-BE49-F238E27FC236}">
              <a16:creationId xmlns:a16="http://schemas.microsoft.com/office/drawing/2014/main" id="{6FE118C1-44CA-40C5-BFF1-AF439B5F612B}"/>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22</xdr:row>
      <xdr:rowOff>0</xdr:rowOff>
    </xdr:from>
    <xdr:ext cx="95250" cy="171450"/>
    <xdr:sp macro="" textlink="">
      <xdr:nvSpPr>
        <xdr:cNvPr id="2264" name="Text Box 17">
          <a:extLst>
            <a:ext uri="{FF2B5EF4-FFF2-40B4-BE49-F238E27FC236}">
              <a16:creationId xmlns:a16="http://schemas.microsoft.com/office/drawing/2014/main" id="{4CCE0B93-DB65-4305-B95E-0E57C0E1612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22</xdr:row>
      <xdr:rowOff>0</xdr:rowOff>
    </xdr:from>
    <xdr:ext cx="95250" cy="171450"/>
    <xdr:sp macro="" textlink="">
      <xdr:nvSpPr>
        <xdr:cNvPr id="2265" name="Text Box 18">
          <a:extLst>
            <a:ext uri="{FF2B5EF4-FFF2-40B4-BE49-F238E27FC236}">
              <a16:creationId xmlns:a16="http://schemas.microsoft.com/office/drawing/2014/main" id="{BACE4D98-E96C-4365-8150-F4BC860D474E}"/>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22</xdr:row>
      <xdr:rowOff>0</xdr:rowOff>
    </xdr:from>
    <xdr:ext cx="95250" cy="171450"/>
    <xdr:sp macro="" textlink="">
      <xdr:nvSpPr>
        <xdr:cNvPr id="2266" name="Text Box 16">
          <a:extLst>
            <a:ext uri="{FF2B5EF4-FFF2-40B4-BE49-F238E27FC236}">
              <a16:creationId xmlns:a16="http://schemas.microsoft.com/office/drawing/2014/main" id="{454C7B37-67AD-4904-AD58-C9C692D217AE}"/>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22</xdr:row>
      <xdr:rowOff>0</xdr:rowOff>
    </xdr:from>
    <xdr:ext cx="95250" cy="171450"/>
    <xdr:sp macro="" textlink="">
      <xdr:nvSpPr>
        <xdr:cNvPr id="2267" name="Text Box 17">
          <a:extLst>
            <a:ext uri="{FF2B5EF4-FFF2-40B4-BE49-F238E27FC236}">
              <a16:creationId xmlns:a16="http://schemas.microsoft.com/office/drawing/2014/main" id="{23A775DA-76BD-45A6-A621-207742C60F36}"/>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22</xdr:row>
      <xdr:rowOff>0</xdr:rowOff>
    </xdr:from>
    <xdr:ext cx="95250" cy="171450"/>
    <xdr:sp macro="" textlink="">
      <xdr:nvSpPr>
        <xdr:cNvPr id="2268" name="Text Box 18">
          <a:extLst>
            <a:ext uri="{FF2B5EF4-FFF2-40B4-BE49-F238E27FC236}">
              <a16:creationId xmlns:a16="http://schemas.microsoft.com/office/drawing/2014/main" id="{7D98B879-1D03-4227-B1CC-180E87BE1F8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22</xdr:row>
      <xdr:rowOff>0</xdr:rowOff>
    </xdr:from>
    <xdr:ext cx="95250" cy="171450"/>
    <xdr:sp macro="" textlink="">
      <xdr:nvSpPr>
        <xdr:cNvPr id="2269" name="Text Box 19">
          <a:extLst>
            <a:ext uri="{FF2B5EF4-FFF2-40B4-BE49-F238E27FC236}">
              <a16:creationId xmlns:a16="http://schemas.microsoft.com/office/drawing/2014/main" id="{3976F7DF-5631-4F0E-94BF-45B3F6EE9D5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22</xdr:row>
      <xdr:rowOff>0</xdr:rowOff>
    </xdr:from>
    <xdr:ext cx="95250" cy="171450"/>
    <xdr:sp macro="" textlink="">
      <xdr:nvSpPr>
        <xdr:cNvPr id="2270" name="Text Box 16">
          <a:extLst>
            <a:ext uri="{FF2B5EF4-FFF2-40B4-BE49-F238E27FC236}">
              <a16:creationId xmlns:a16="http://schemas.microsoft.com/office/drawing/2014/main" id="{071D72D6-7A82-4B1D-979C-2F5255348D8C}"/>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22</xdr:row>
      <xdr:rowOff>0</xdr:rowOff>
    </xdr:from>
    <xdr:ext cx="95250" cy="171450"/>
    <xdr:sp macro="" textlink="">
      <xdr:nvSpPr>
        <xdr:cNvPr id="2271" name="Text Box 17">
          <a:extLst>
            <a:ext uri="{FF2B5EF4-FFF2-40B4-BE49-F238E27FC236}">
              <a16:creationId xmlns:a16="http://schemas.microsoft.com/office/drawing/2014/main" id="{9468F393-594A-410E-88C2-484E53A1F719}"/>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22</xdr:row>
      <xdr:rowOff>0</xdr:rowOff>
    </xdr:from>
    <xdr:ext cx="95250" cy="171450"/>
    <xdr:sp macro="" textlink="">
      <xdr:nvSpPr>
        <xdr:cNvPr id="2272" name="Text Box 18">
          <a:extLst>
            <a:ext uri="{FF2B5EF4-FFF2-40B4-BE49-F238E27FC236}">
              <a16:creationId xmlns:a16="http://schemas.microsoft.com/office/drawing/2014/main" id="{E05A2021-F189-46BB-98A1-1807EDCD9CF8}"/>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22</xdr:row>
      <xdr:rowOff>170392</xdr:rowOff>
    </xdr:from>
    <xdr:ext cx="95250" cy="213632"/>
    <xdr:sp macro="" textlink="">
      <xdr:nvSpPr>
        <xdr:cNvPr id="2273" name="Text Box 15">
          <a:extLst>
            <a:ext uri="{FF2B5EF4-FFF2-40B4-BE49-F238E27FC236}">
              <a16:creationId xmlns:a16="http://schemas.microsoft.com/office/drawing/2014/main" id="{90EA91DA-0AD4-459B-884B-D09479E9A0B1}"/>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171450"/>
    <xdr:sp macro="" textlink="">
      <xdr:nvSpPr>
        <xdr:cNvPr id="2274" name="Text Box 16">
          <a:extLst>
            <a:ext uri="{FF2B5EF4-FFF2-40B4-BE49-F238E27FC236}">
              <a16:creationId xmlns:a16="http://schemas.microsoft.com/office/drawing/2014/main" id="{EA3E4432-F61F-4C79-8D0B-61C0004E612C}"/>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171450"/>
    <xdr:sp macro="" textlink="">
      <xdr:nvSpPr>
        <xdr:cNvPr id="2275" name="Text Box 17">
          <a:extLst>
            <a:ext uri="{FF2B5EF4-FFF2-40B4-BE49-F238E27FC236}">
              <a16:creationId xmlns:a16="http://schemas.microsoft.com/office/drawing/2014/main" id="{88A65879-5829-4FE1-99E3-DA3C560E182B}"/>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171450"/>
    <xdr:sp macro="" textlink="">
      <xdr:nvSpPr>
        <xdr:cNvPr id="2276" name="Text Box 18">
          <a:extLst>
            <a:ext uri="{FF2B5EF4-FFF2-40B4-BE49-F238E27FC236}">
              <a16:creationId xmlns:a16="http://schemas.microsoft.com/office/drawing/2014/main" id="{783B44D3-887F-484C-B19F-EE40A629B339}"/>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171450"/>
    <xdr:sp macro="" textlink="">
      <xdr:nvSpPr>
        <xdr:cNvPr id="2277" name="Text Box 19">
          <a:extLst>
            <a:ext uri="{FF2B5EF4-FFF2-40B4-BE49-F238E27FC236}">
              <a16:creationId xmlns:a16="http://schemas.microsoft.com/office/drawing/2014/main" id="{5363AA85-9F60-4B44-B29F-6418E2E8E0E5}"/>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22</xdr:row>
      <xdr:rowOff>0</xdr:rowOff>
    </xdr:from>
    <xdr:ext cx="95250" cy="171450"/>
    <xdr:sp macro="" textlink="">
      <xdr:nvSpPr>
        <xdr:cNvPr id="2278" name="Text Box 16">
          <a:extLst>
            <a:ext uri="{FF2B5EF4-FFF2-40B4-BE49-F238E27FC236}">
              <a16:creationId xmlns:a16="http://schemas.microsoft.com/office/drawing/2014/main" id="{03FDFB59-AC85-4D81-B2DD-D13CBEE20F7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22</xdr:row>
      <xdr:rowOff>0</xdr:rowOff>
    </xdr:from>
    <xdr:ext cx="95250" cy="171450"/>
    <xdr:sp macro="" textlink="">
      <xdr:nvSpPr>
        <xdr:cNvPr id="2279" name="Text Box 17">
          <a:extLst>
            <a:ext uri="{FF2B5EF4-FFF2-40B4-BE49-F238E27FC236}">
              <a16:creationId xmlns:a16="http://schemas.microsoft.com/office/drawing/2014/main" id="{B99CFF91-0598-4ACF-B6C5-35D720B55859}"/>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22</xdr:row>
      <xdr:rowOff>0</xdr:rowOff>
    </xdr:from>
    <xdr:ext cx="95250" cy="171450"/>
    <xdr:sp macro="" textlink="">
      <xdr:nvSpPr>
        <xdr:cNvPr id="2280" name="Text Box 18">
          <a:extLst>
            <a:ext uri="{FF2B5EF4-FFF2-40B4-BE49-F238E27FC236}">
              <a16:creationId xmlns:a16="http://schemas.microsoft.com/office/drawing/2014/main" id="{297AAC14-22B7-4C28-BABE-E886658EEEF1}"/>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22</xdr:row>
      <xdr:rowOff>0</xdr:rowOff>
    </xdr:from>
    <xdr:ext cx="95250" cy="171450"/>
    <xdr:sp macro="" textlink="">
      <xdr:nvSpPr>
        <xdr:cNvPr id="2281" name="Text Box 19">
          <a:extLst>
            <a:ext uri="{FF2B5EF4-FFF2-40B4-BE49-F238E27FC236}">
              <a16:creationId xmlns:a16="http://schemas.microsoft.com/office/drawing/2014/main" id="{88F2B116-C6F9-40B3-A289-5E4AF445206A}"/>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19</xdr:row>
      <xdr:rowOff>0</xdr:rowOff>
    </xdr:from>
    <xdr:ext cx="95250" cy="171450"/>
    <xdr:sp macro="" textlink="">
      <xdr:nvSpPr>
        <xdr:cNvPr id="2282" name="Text Box 16">
          <a:extLst>
            <a:ext uri="{FF2B5EF4-FFF2-40B4-BE49-F238E27FC236}">
              <a16:creationId xmlns:a16="http://schemas.microsoft.com/office/drawing/2014/main" id="{0EE19E51-3A48-40FE-B38E-FFAE53A9FC73}"/>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19</xdr:row>
      <xdr:rowOff>0</xdr:rowOff>
    </xdr:from>
    <xdr:ext cx="95250" cy="171450"/>
    <xdr:sp macro="" textlink="">
      <xdr:nvSpPr>
        <xdr:cNvPr id="2283" name="Text Box 17">
          <a:extLst>
            <a:ext uri="{FF2B5EF4-FFF2-40B4-BE49-F238E27FC236}">
              <a16:creationId xmlns:a16="http://schemas.microsoft.com/office/drawing/2014/main" id="{95CE2D4F-074A-4DD5-A6C9-00E19C26904D}"/>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19</xdr:row>
      <xdr:rowOff>0</xdr:rowOff>
    </xdr:from>
    <xdr:ext cx="95250" cy="171450"/>
    <xdr:sp macro="" textlink="">
      <xdr:nvSpPr>
        <xdr:cNvPr id="2284" name="Text Box 18">
          <a:extLst>
            <a:ext uri="{FF2B5EF4-FFF2-40B4-BE49-F238E27FC236}">
              <a16:creationId xmlns:a16="http://schemas.microsoft.com/office/drawing/2014/main" id="{9CF64F4A-5E89-403A-A4D1-B9BE24C4E3BF}"/>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19</xdr:row>
      <xdr:rowOff>0</xdr:rowOff>
    </xdr:from>
    <xdr:ext cx="95250" cy="171450"/>
    <xdr:sp macro="" textlink="">
      <xdr:nvSpPr>
        <xdr:cNvPr id="2285" name="Text Box 19">
          <a:extLst>
            <a:ext uri="{FF2B5EF4-FFF2-40B4-BE49-F238E27FC236}">
              <a16:creationId xmlns:a16="http://schemas.microsoft.com/office/drawing/2014/main" id="{931C8E1A-314F-40A6-A6A9-40A726973CC3}"/>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20</xdr:row>
      <xdr:rowOff>504825</xdr:rowOff>
    </xdr:from>
    <xdr:ext cx="95250" cy="444014"/>
    <xdr:sp macro="" textlink="">
      <xdr:nvSpPr>
        <xdr:cNvPr id="2286" name="Text Box 15">
          <a:extLst>
            <a:ext uri="{FF2B5EF4-FFF2-40B4-BE49-F238E27FC236}">
              <a16:creationId xmlns:a16="http://schemas.microsoft.com/office/drawing/2014/main" id="{3BCBB959-FB58-4FE3-A1B3-80C0EF96939D}"/>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171450"/>
    <xdr:sp macro="" textlink="">
      <xdr:nvSpPr>
        <xdr:cNvPr id="2287" name="Text Box 16">
          <a:extLst>
            <a:ext uri="{FF2B5EF4-FFF2-40B4-BE49-F238E27FC236}">
              <a16:creationId xmlns:a16="http://schemas.microsoft.com/office/drawing/2014/main" id="{3DE97875-D445-41D5-A0DE-89097A9A0D8F}"/>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171450"/>
    <xdr:sp macro="" textlink="">
      <xdr:nvSpPr>
        <xdr:cNvPr id="2288" name="Text Box 17">
          <a:extLst>
            <a:ext uri="{FF2B5EF4-FFF2-40B4-BE49-F238E27FC236}">
              <a16:creationId xmlns:a16="http://schemas.microsoft.com/office/drawing/2014/main" id="{CFBFE2E4-51EE-4891-BCED-144822628C66}"/>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171450"/>
    <xdr:sp macro="" textlink="">
      <xdr:nvSpPr>
        <xdr:cNvPr id="2289" name="Text Box 18">
          <a:extLst>
            <a:ext uri="{FF2B5EF4-FFF2-40B4-BE49-F238E27FC236}">
              <a16:creationId xmlns:a16="http://schemas.microsoft.com/office/drawing/2014/main" id="{1BBFBB0F-7B5F-43EE-8DE1-B60CED13B405}"/>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171450"/>
    <xdr:sp macro="" textlink="">
      <xdr:nvSpPr>
        <xdr:cNvPr id="2290" name="Text Box 19">
          <a:extLst>
            <a:ext uri="{FF2B5EF4-FFF2-40B4-BE49-F238E27FC236}">
              <a16:creationId xmlns:a16="http://schemas.microsoft.com/office/drawing/2014/main" id="{072D2C4D-4079-4F8E-B479-56E78859D42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22</xdr:row>
      <xdr:rowOff>0</xdr:rowOff>
    </xdr:from>
    <xdr:ext cx="95250" cy="171450"/>
    <xdr:sp macro="" textlink="">
      <xdr:nvSpPr>
        <xdr:cNvPr id="2291" name="Text Box 16">
          <a:extLst>
            <a:ext uri="{FF2B5EF4-FFF2-40B4-BE49-F238E27FC236}">
              <a16:creationId xmlns:a16="http://schemas.microsoft.com/office/drawing/2014/main" id="{D6499400-99DD-43FD-A80E-8536C41D9D5A}"/>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22</xdr:row>
      <xdr:rowOff>0</xdr:rowOff>
    </xdr:from>
    <xdr:ext cx="95250" cy="171450"/>
    <xdr:sp macro="" textlink="">
      <xdr:nvSpPr>
        <xdr:cNvPr id="2292" name="Text Box 17">
          <a:extLst>
            <a:ext uri="{FF2B5EF4-FFF2-40B4-BE49-F238E27FC236}">
              <a16:creationId xmlns:a16="http://schemas.microsoft.com/office/drawing/2014/main" id="{D0B488A9-D7EC-4D6A-A0D0-22B0CF3E6C6D}"/>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22</xdr:row>
      <xdr:rowOff>15875</xdr:rowOff>
    </xdr:from>
    <xdr:ext cx="95250" cy="171450"/>
    <xdr:sp macro="" textlink="">
      <xdr:nvSpPr>
        <xdr:cNvPr id="2293" name="Text Box 18">
          <a:extLst>
            <a:ext uri="{FF2B5EF4-FFF2-40B4-BE49-F238E27FC236}">
              <a16:creationId xmlns:a16="http://schemas.microsoft.com/office/drawing/2014/main" id="{60C3D82B-65C1-4083-A811-B692BBE81FEA}"/>
            </a:ext>
          </a:extLst>
        </xdr:cNvPr>
        <xdr:cNvSpPr txBox="1">
          <a:spLocks noChangeArrowheads="1"/>
        </xdr:cNvSpPr>
      </xdr:nvSpPr>
      <xdr:spPr bwMode="auto">
        <a:xfrm>
          <a:off x="12485398" y="711633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22</xdr:row>
      <xdr:rowOff>0</xdr:rowOff>
    </xdr:from>
    <xdr:ext cx="95250" cy="171450"/>
    <xdr:sp macro="" textlink="">
      <xdr:nvSpPr>
        <xdr:cNvPr id="2294" name="Text Box 16">
          <a:extLst>
            <a:ext uri="{FF2B5EF4-FFF2-40B4-BE49-F238E27FC236}">
              <a16:creationId xmlns:a16="http://schemas.microsoft.com/office/drawing/2014/main" id="{4C636648-FB82-4404-872A-3F3BA6BABA2C}"/>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22</xdr:row>
      <xdr:rowOff>0</xdr:rowOff>
    </xdr:from>
    <xdr:ext cx="95250" cy="171450"/>
    <xdr:sp macro="" textlink="">
      <xdr:nvSpPr>
        <xdr:cNvPr id="2295" name="Text Box 17">
          <a:extLst>
            <a:ext uri="{FF2B5EF4-FFF2-40B4-BE49-F238E27FC236}">
              <a16:creationId xmlns:a16="http://schemas.microsoft.com/office/drawing/2014/main" id="{2E812543-FD40-4101-9999-B1C59AF738A3}"/>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22</xdr:row>
      <xdr:rowOff>0</xdr:rowOff>
    </xdr:from>
    <xdr:ext cx="95250" cy="171450"/>
    <xdr:sp macro="" textlink="">
      <xdr:nvSpPr>
        <xdr:cNvPr id="2296" name="Text Box 18">
          <a:extLst>
            <a:ext uri="{FF2B5EF4-FFF2-40B4-BE49-F238E27FC236}">
              <a16:creationId xmlns:a16="http://schemas.microsoft.com/office/drawing/2014/main" id="{61060075-A1C2-41EF-9D93-49D71857D12F}"/>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22</xdr:row>
      <xdr:rowOff>0</xdr:rowOff>
    </xdr:from>
    <xdr:ext cx="95250" cy="171450"/>
    <xdr:sp macro="" textlink="">
      <xdr:nvSpPr>
        <xdr:cNvPr id="2297" name="Text Box 19">
          <a:extLst>
            <a:ext uri="{FF2B5EF4-FFF2-40B4-BE49-F238E27FC236}">
              <a16:creationId xmlns:a16="http://schemas.microsoft.com/office/drawing/2014/main" id="{777F68B0-1929-45F1-B751-B287313A7C19}"/>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22</xdr:row>
      <xdr:rowOff>0</xdr:rowOff>
    </xdr:from>
    <xdr:ext cx="95250" cy="171450"/>
    <xdr:sp macro="" textlink="">
      <xdr:nvSpPr>
        <xdr:cNvPr id="2298" name="Text Box 16">
          <a:extLst>
            <a:ext uri="{FF2B5EF4-FFF2-40B4-BE49-F238E27FC236}">
              <a16:creationId xmlns:a16="http://schemas.microsoft.com/office/drawing/2014/main" id="{28E7E173-B054-4E93-B5A3-7773EB94608E}"/>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504825</xdr:rowOff>
    </xdr:from>
    <xdr:ext cx="95250" cy="448496"/>
    <xdr:sp macro="" textlink="">
      <xdr:nvSpPr>
        <xdr:cNvPr id="2299" name="Text Box 15">
          <a:extLst>
            <a:ext uri="{FF2B5EF4-FFF2-40B4-BE49-F238E27FC236}">
              <a16:creationId xmlns:a16="http://schemas.microsoft.com/office/drawing/2014/main" id="{7D8F9A0D-C12B-4A43-B7FA-4C6191F12430}"/>
            </a:ext>
          </a:extLst>
        </xdr:cNvPr>
        <xdr:cNvSpPr txBox="1">
          <a:spLocks noChangeArrowheads="1"/>
        </xdr:cNvSpPr>
      </xdr:nvSpPr>
      <xdr:spPr bwMode="auto">
        <a:xfrm>
          <a:off x="4664364" y="5994111"/>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22</xdr:row>
      <xdr:rowOff>504825</xdr:rowOff>
    </xdr:from>
    <xdr:ext cx="95250" cy="442269"/>
    <xdr:sp macro="" textlink="">
      <xdr:nvSpPr>
        <xdr:cNvPr id="2300" name="Text Box 15">
          <a:extLst>
            <a:ext uri="{FF2B5EF4-FFF2-40B4-BE49-F238E27FC236}">
              <a16:creationId xmlns:a16="http://schemas.microsoft.com/office/drawing/2014/main" id="{5E0E317D-482A-43BF-AAA0-21EB84724879}"/>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22</xdr:row>
      <xdr:rowOff>504825</xdr:rowOff>
    </xdr:from>
    <xdr:ext cx="95250" cy="442269"/>
    <xdr:sp macro="" textlink="">
      <xdr:nvSpPr>
        <xdr:cNvPr id="2301" name="Text Box 15">
          <a:extLst>
            <a:ext uri="{FF2B5EF4-FFF2-40B4-BE49-F238E27FC236}">
              <a16:creationId xmlns:a16="http://schemas.microsoft.com/office/drawing/2014/main" id="{671B7998-0B55-49C4-9D04-5BB99CBEB5AF}"/>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504825</xdr:rowOff>
    </xdr:from>
    <xdr:ext cx="95250" cy="213632"/>
    <xdr:sp macro="" textlink="">
      <xdr:nvSpPr>
        <xdr:cNvPr id="2302" name="Text Box 15">
          <a:extLst>
            <a:ext uri="{FF2B5EF4-FFF2-40B4-BE49-F238E27FC236}">
              <a16:creationId xmlns:a16="http://schemas.microsoft.com/office/drawing/2014/main" id="{3E621E33-74BB-4871-9408-049367F64EC2}"/>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504825</xdr:rowOff>
    </xdr:from>
    <xdr:ext cx="95250" cy="444331"/>
    <xdr:sp macro="" textlink="">
      <xdr:nvSpPr>
        <xdr:cNvPr id="2303" name="Text Box 15">
          <a:extLst>
            <a:ext uri="{FF2B5EF4-FFF2-40B4-BE49-F238E27FC236}">
              <a16:creationId xmlns:a16="http://schemas.microsoft.com/office/drawing/2014/main" id="{6CA41F52-8F4B-4F84-A6A7-591F4691A3A6}"/>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22</xdr:row>
      <xdr:rowOff>170392</xdr:rowOff>
    </xdr:from>
    <xdr:ext cx="95250" cy="213632"/>
    <xdr:sp macro="" textlink="">
      <xdr:nvSpPr>
        <xdr:cNvPr id="2304" name="Text Box 15">
          <a:extLst>
            <a:ext uri="{FF2B5EF4-FFF2-40B4-BE49-F238E27FC236}">
              <a16:creationId xmlns:a16="http://schemas.microsoft.com/office/drawing/2014/main" id="{4A402B69-6F30-4CF5-9F8C-284F98B602D1}"/>
            </a:ext>
          </a:extLst>
        </xdr:cNvPr>
        <xdr:cNvSpPr txBox="1">
          <a:spLocks noChangeArrowheads="1"/>
        </xdr:cNvSpPr>
      </xdr:nvSpPr>
      <xdr:spPr bwMode="auto">
        <a:xfrm>
          <a:off x="12578484" y="579302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2305" name="Text Box 16">
          <a:extLst>
            <a:ext uri="{FF2B5EF4-FFF2-40B4-BE49-F238E27FC236}">
              <a16:creationId xmlns:a16="http://schemas.microsoft.com/office/drawing/2014/main" id="{48CC6E83-6061-4D44-B0DF-D4A707A59F65}"/>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2306" name="Text Box 17">
          <a:extLst>
            <a:ext uri="{FF2B5EF4-FFF2-40B4-BE49-F238E27FC236}">
              <a16:creationId xmlns:a16="http://schemas.microsoft.com/office/drawing/2014/main" id="{89E9FF29-C8D8-4D8F-8D46-F76B946BE005}"/>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2307" name="Text Box 18">
          <a:extLst>
            <a:ext uri="{FF2B5EF4-FFF2-40B4-BE49-F238E27FC236}">
              <a16:creationId xmlns:a16="http://schemas.microsoft.com/office/drawing/2014/main" id="{17031C29-C4B8-496C-9D30-C06CABE6B2E1}"/>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2308" name="Text Box 19">
          <a:extLst>
            <a:ext uri="{FF2B5EF4-FFF2-40B4-BE49-F238E27FC236}">
              <a16:creationId xmlns:a16="http://schemas.microsoft.com/office/drawing/2014/main" id="{097604EC-5583-45A6-9801-C506EC304A98}"/>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2309" name="Text Box 16">
          <a:extLst>
            <a:ext uri="{FF2B5EF4-FFF2-40B4-BE49-F238E27FC236}">
              <a16:creationId xmlns:a16="http://schemas.microsoft.com/office/drawing/2014/main" id="{30F28BC2-4A21-4C01-9A48-6627DE931F09}"/>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2310" name="Text Box 17">
          <a:extLst>
            <a:ext uri="{FF2B5EF4-FFF2-40B4-BE49-F238E27FC236}">
              <a16:creationId xmlns:a16="http://schemas.microsoft.com/office/drawing/2014/main" id="{22722B6B-A1E8-4125-A79B-DAE2F51CD0F4}"/>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2311" name="Text Box 18">
          <a:extLst>
            <a:ext uri="{FF2B5EF4-FFF2-40B4-BE49-F238E27FC236}">
              <a16:creationId xmlns:a16="http://schemas.microsoft.com/office/drawing/2014/main" id="{7D11AD13-BE7E-498F-9379-C38187ABAE2B}"/>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2312" name="Text Box 19">
          <a:extLst>
            <a:ext uri="{FF2B5EF4-FFF2-40B4-BE49-F238E27FC236}">
              <a16:creationId xmlns:a16="http://schemas.microsoft.com/office/drawing/2014/main" id="{1413BCEB-2D89-4F87-A721-8A1A5B9BB5B1}"/>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26</xdr:row>
      <xdr:rowOff>0</xdr:rowOff>
    </xdr:from>
    <xdr:ext cx="95250" cy="171450"/>
    <xdr:sp macro="" textlink="">
      <xdr:nvSpPr>
        <xdr:cNvPr id="2313" name="Text Box 16">
          <a:extLst>
            <a:ext uri="{FF2B5EF4-FFF2-40B4-BE49-F238E27FC236}">
              <a16:creationId xmlns:a16="http://schemas.microsoft.com/office/drawing/2014/main" id="{87C494E0-9F32-4DEF-A1BE-981AFC9DEDD3}"/>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26</xdr:row>
      <xdr:rowOff>0</xdr:rowOff>
    </xdr:from>
    <xdr:ext cx="95250" cy="171450"/>
    <xdr:sp macro="" textlink="">
      <xdr:nvSpPr>
        <xdr:cNvPr id="2314" name="Text Box 17">
          <a:extLst>
            <a:ext uri="{FF2B5EF4-FFF2-40B4-BE49-F238E27FC236}">
              <a16:creationId xmlns:a16="http://schemas.microsoft.com/office/drawing/2014/main" id="{AFC1CD20-445B-4E3D-B73C-42B429F0DC3E}"/>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26</xdr:row>
      <xdr:rowOff>0</xdr:rowOff>
    </xdr:from>
    <xdr:ext cx="95250" cy="171450"/>
    <xdr:sp macro="" textlink="">
      <xdr:nvSpPr>
        <xdr:cNvPr id="2315" name="Text Box 18">
          <a:extLst>
            <a:ext uri="{FF2B5EF4-FFF2-40B4-BE49-F238E27FC236}">
              <a16:creationId xmlns:a16="http://schemas.microsoft.com/office/drawing/2014/main" id="{BDFADA93-DCC8-4490-9F63-0D026562998F}"/>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26</xdr:row>
      <xdr:rowOff>0</xdr:rowOff>
    </xdr:from>
    <xdr:ext cx="95250" cy="171450"/>
    <xdr:sp macro="" textlink="">
      <xdr:nvSpPr>
        <xdr:cNvPr id="2316" name="Text Box 19">
          <a:extLst>
            <a:ext uri="{FF2B5EF4-FFF2-40B4-BE49-F238E27FC236}">
              <a16:creationId xmlns:a16="http://schemas.microsoft.com/office/drawing/2014/main" id="{B07E8D84-B0B3-4B02-838E-7D5740FD5054}"/>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24</xdr:row>
      <xdr:rowOff>504825</xdr:rowOff>
    </xdr:from>
    <xdr:ext cx="95250" cy="444014"/>
    <xdr:sp macro="" textlink="">
      <xdr:nvSpPr>
        <xdr:cNvPr id="2317" name="Text Box 15">
          <a:extLst>
            <a:ext uri="{FF2B5EF4-FFF2-40B4-BE49-F238E27FC236}">
              <a16:creationId xmlns:a16="http://schemas.microsoft.com/office/drawing/2014/main" id="{E548579D-8D43-4E82-B992-33FB0D6CCC34}"/>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2318" name="Text Box 16">
          <a:extLst>
            <a:ext uri="{FF2B5EF4-FFF2-40B4-BE49-F238E27FC236}">
              <a16:creationId xmlns:a16="http://schemas.microsoft.com/office/drawing/2014/main" id="{3E11D692-EE3D-4899-852D-992250E2EFA3}"/>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2319" name="Text Box 17">
          <a:extLst>
            <a:ext uri="{FF2B5EF4-FFF2-40B4-BE49-F238E27FC236}">
              <a16:creationId xmlns:a16="http://schemas.microsoft.com/office/drawing/2014/main" id="{0358B93C-9573-493D-891D-AD1732056C75}"/>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2320" name="Text Box 18">
          <a:extLst>
            <a:ext uri="{FF2B5EF4-FFF2-40B4-BE49-F238E27FC236}">
              <a16:creationId xmlns:a16="http://schemas.microsoft.com/office/drawing/2014/main" id="{50AAAF7C-7302-4DA0-A275-4A2F92B4B3D9}"/>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2321" name="Text Box 19">
          <a:extLst>
            <a:ext uri="{FF2B5EF4-FFF2-40B4-BE49-F238E27FC236}">
              <a16:creationId xmlns:a16="http://schemas.microsoft.com/office/drawing/2014/main" id="{1EE238EF-1EC3-46C2-8716-BC7039A11EBB}"/>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2322" name="Text Box 16">
          <a:extLst>
            <a:ext uri="{FF2B5EF4-FFF2-40B4-BE49-F238E27FC236}">
              <a16:creationId xmlns:a16="http://schemas.microsoft.com/office/drawing/2014/main" id="{53FF4484-7771-43E3-AAA2-CD653B3FD9C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2323" name="Text Box 17">
          <a:extLst>
            <a:ext uri="{FF2B5EF4-FFF2-40B4-BE49-F238E27FC236}">
              <a16:creationId xmlns:a16="http://schemas.microsoft.com/office/drawing/2014/main" id="{699DE8DF-B5AA-45FD-B3B2-52292B655F5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2324" name="Text Box 18">
          <a:extLst>
            <a:ext uri="{FF2B5EF4-FFF2-40B4-BE49-F238E27FC236}">
              <a16:creationId xmlns:a16="http://schemas.microsoft.com/office/drawing/2014/main" id="{BC59AA8A-A3B8-42F3-8C75-331ABB9CF898}"/>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2325" name="Text Box 16">
          <a:extLst>
            <a:ext uri="{FF2B5EF4-FFF2-40B4-BE49-F238E27FC236}">
              <a16:creationId xmlns:a16="http://schemas.microsoft.com/office/drawing/2014/main" id="{63A3190E-14E3-4185-8607-9D76CF70735C}"/>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2326" name="Text Box 17">
          <a:extLst>
            <a:ext uri="{FF2B5EF4-FFF2-40B4-BE49-F238E27FC236}">
              <a16:creationId xmlns:a16="http://schemas.microsoft.com/office/drawing/2014/main" id="{D4C7A520-C04B-4B42-8225-07E020F5238E}"/>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2327" name="Text Box 18">
          <a:extLst>
            <a:ext uri="{FF2B5EF4-FFF2-40B4-BE49-F238E27FC236}">
              <a16:creationId xmlns:a16="http://schemas.microsoft.com/office/drawing/2014/main" id="{D2D227D5-7F0A-4282-A9D3-C8DF24A8EB3A}"/>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2328" name="Text Box 19">
          <a:extLst>
            <a:ext uri="{FF2B5EF4-FFF2-40B4-BE49-F238E27FC236}">
              <a16:creationId xmlns:a16="http://schemas.microsoft.com/office/drawing/2014/main" id="{EC0BBD39-7FA7-46CB-A2EA-C3D8219B45E5}"/>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2329" name="Text Box 16">
          <a:extLst>
            <a:ext uri="{FF2B5EF4-FFF2-40B4-BE49-F238E27FC236}">
              <a16:creationId xmlns:a16="http://schemas.microsoft.com/office/drawing/2014/main" id="{5A93A0D5-560C-483E-8167-E1FDB52809DB}"/>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2330" name="Text Box 17">
          <a:extLst>
            <a:ext uri="{FF2B5EF4-FFF2-40B4-BE49-F238E27FC236}">
              <a16:creationId xmlns:a16="http://schemas.microsoft.com/office/drawing/2014/main" id="{B729DAB0-386B-46C9-85DC-AEF03BAD561D}"/>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2331" name="Text Box 18">
          <a:extLst>
            <a:ext uri="{FF2B5EF4-FFF2-40B4-BE49-F238E27FC236}">
              <a16:creationId xmlns:a16="http://schemas.microsoft.com/office/drawing/2014/main" id="{3EBF989B-E6AA-4C42-8E1C-8C503F275F6D}"/>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2332" name="Text Box 19">
          <a:extLst>
            <a:ext uri="{FF2B5EF4-FFF2-40B4-BE49-F238E27FC236}">
              <a16:creationId xmlns:a16="http://schemas.microsoft.com/office/drawing/2014/main" id="{26FD1E71-DCAC-4ECC-AC9D-DFD38A9BB6FD}"/>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504825</xdr:rowOff>
    </xdr:from>
    <xdr:ext cx="95250" cy="456743"/>
    <xdr:sp macro="" textlink="">
      <xdr:nvSpPr>
        <xdr:cNvPr id="2333" name="Text Box 15">
          <a:extLst>
            <a:ext uri="{FF2B5EF4-FFF2-40B4-BE49-F238E27FC236}">
              <a16:creationId xmlns:a16="http://schemas.microsoft.com/office/drawing/2014/main" id="{E60E2002-F252-4DFA-BF18-70DAA4693AA1}"/>
            </a:ext>
          </a:extLst>
        </xdr:cNvPr>
        <xdr:cNvSpPr txBox="1">
          <a:spLocks noChangeArrowheads="1"/>
        </xdr:cNvSpPr>
      </xdr:nvSpPr>
      <xdr:spPr bwMode="auto">
        <a:xfrm>
          <a:off x="4664364" y="5994111"/>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22</xdr:row>
      <xdr:rowOff>504825</xdr:rowOff>
    </xdr:from>
    <xdr:ext cx="95250" cy="442269"/>
    <xdr:sp macro="" textlink="">
      <xdr:nvSpPr>
        <xdr:cNvPr id="2334" name="Text Box 15">
          <a:extLst>
            <a:ext uri="{FF2B5EF4-FFF2-40B4-BE49-F238E27FC236}">
              <a16:creationId xmlns:a16="http://schemas.microsoft.com/office/drawing/2014/main" id="{C7302463-6272-4082-9F1E-31EEAE62FDA2}"/>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22</xdr:row>
      <xdr:rowOff>504825</xdr:rowOff>
    </xdr:from>
    <xdr:ext cx="95250" cy="442269"/>
    <xdr:sp macro="" textlink="">
      <xdr:nvSpPr>
        <xdr:cNvPr id="2335" name="Text Box 15">
          <a:extLst>
            <a:ext uri="{FF2B5EF4-FFF2-40B4-BE49-F238E27FC236}">
              <a16:creationId xmlns:a16="http://schemas.microsoft.com/office/drawing/2014/main" id="{31773CB2-2784-4D8F-938D-3E3A1CC42E6F}"/>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504825</xdr:rowOff>
    </xdr:from>
    <xdr:ext cx="95250" cy="213632"/>
    <xdr:sp macro="" textlink="">
      <xdr:nvSpPr>
        <xdr:cNvPr id="2336" name="Text Box 15">
          <a:extLst>
            <a:ext uri="{FF2B5EF4-FFF2-40B4-BE49-F238E27FC236}">
              <a16:creationId xmlns:a16="http://schemas.microsoft.com/office/drawing/2014/main" id="{44F248C1-F4EC-49C8-9B80-655C7A2B62B8}"/>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504825</xdr:rowOff>
    </xdr:from>
    <xdr:ext cx="95250" cy="444331"/>
    <xdr:sp macro="" textlink="">
      <xdr:nvSpPr>
        <xdr:cNvPr id="2337" name="Text Box 15">
          <a:extLst>
            <a:ext uri="{FF2B5EF4-FFF2-40B4-BE49-F238E27FC236}">
              <a16:creationId xmlns:a16="http://schemas.microsoft.com/office/drawing/2014/main" id="{A69F8B1D-C968-4C1D-92B5-C740362EE9A6}"/>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22</xdr:row>
      <xdr:rowOff>504825</xdr:rowOff>
    </xdr:from>
    <xdr:ext cx="95250" cy="213632"/>
    <xdr:sp macro="" textlink="">
      <xdr:nvSpPr>
        <xdr:cNvPr id="2338" name="Text Box 15">
          <a:extLst>
            <a:ext uri="{FF2B5EF4-FFF2-40B4-BE49-F238E27FC236}">
              <a16:creationId xmlns:a16="http://schemas.microsoft.com/office/drawing/2014/main" id="{01C5A903-7C9B-4A93-81B5-F337530B82D2}"/>
            </a:ext>
          </a:extLst>
        </xdr:cNvPr>
        <xdr:cNvSpPr txBox="1">
          <a:spLocks noChangeArrowheads="1"/>
        </xdr:cNvSpPr>
      </xdr:nvSpPr>
      <xdr:spPr bwMode="auto">
        <a:xfrm>
          <a:off x="12540961"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2339" name="Text Box 16">
          <a:extLst>
            <a:ext uri="{FF2B5EF4-FFF2-40B4-BE49-F238E27FC236}">
              <a16:creationId xmlns:a16="http://schemas.microsoft.com/office/drawing/2014/main" id="{7E7E1CDB-5805-4752-9058-E50B8574B8AB}"/>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2340" name="Text Box 17">
          <a:extLst>
            <a:ext uri="{FF2B5EF4-FFF2-40B4-BE49-F238E27FC236}">
              <a16:creationId xmlns:a16="http://schemas.microsoft.com/office/drawing/2014/main" id="{9A8CA10C-58FA-4F31-A3B7-990784555EC1}"/>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2341" name="Text Box 18">
          <a:extLst>
            <a:ext uri="{FF2B5EF4-FFF2-40B4-BE49-F238E27FC236}">
              <a16:creationId xmlns:a16="http://schemas.microsoft.com/office/drawing/2014/main" id="{C3AAA1EB-1194-4803-A3A4-B2AC104E7D3F}"/>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2342" name="Text Box 19">
          <a:extLst>
            <a:ext uri="{FF2B5EF4-FFF2-40B4-BE49-F238E27FC236}">
              <a16:creationId xmlns:a16="http://schemas.microsoft.com/office/drawing/2014/main" id="{D5286DDB-6B14-402F-A734-7526D41D77A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2343" name="Text Box 16">
          <a:extLst>
            <a:ext uri="{FF2B5EF4-FFF2-40B4-BE49-F238E27FC236}">
              <a16:creationId xmlns:a16="http://schemas.microsoft.com/office/drawing/2014/main" id="{DEE49915-5E5B-478E-A3AA-8DD2BE42498E}"/>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2344" name="Text Box 17">
          <a:extLst>
            <a:ext uri="{FF2B5EF4-FFF2-40B4-BE49-F238E27FC236}">
              <a16:creationId xmlns:a16="http://schemas.microsoft.com/office/drawing/2014/main" id="{399FF103-215D-4F7F-8819-7FB61843324A}"/>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2345" name="Text Box 18">
          <a:extLst>
            <a:ext uri="{FF2B5EF4-FFF2-40B4-BE49-F238E27FC236}">
              <a16:creationId xmlns:a16="http://schemas.microsoft.com/office/drawing/2014/main" id="{055161E2-E87E-4E86-BA61-ACEE56DCF7A3}"/>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2346" name="Text Box 19">
          <a:extLst>
            <a:ext uri="{FF2B5EF4-FFF2-40B4-BE49-F238E27FC236}">
              <a16:creationId xmlns:a16="http://schemas.microsoft.com/office/drawing/2014/main" id="{1CF636C9-9758-443E-BCD9-0ED0A41951D3}"/>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26</xdr:row>
      <xdr:rowOff>0</xdr:rowOff>
    </xdr:from>
    <xdr:ext cx="95250" cy="171450"/>
    <xdr:sp macro="" textlink="">
      <xdr:nvSpPr>
        <xdr:cNvPr id="2347" name="Text Box 16">
          <a:extLst>
            <a:ext uri="{FF2B5EF4-FFF2-40B4-BE49-F238E27FC236}">
              <a16:creationId xmlns:a16="http://schemas.microsoft.com/office/drawing/2014/main" id="{3F7F5888-0D04-4351-91CA-7DA617CB4E27}"/>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26</xdr:row>
      <xdr:rowOff>0</xdr:rowOff>
    </xdr:from>
    <xdr:ext cx="95250" cy="171450"/>
    <xdr:sp macro="" textlink="">
      <xdr:nvSpPr>
        <xdr:cNvPr id="2348" name="Text Box 17">
          <a:extLst>
            <a:ext uri="{FF2B5EF4-FFF2-40B4-BE49-F238E27FC236}">
              <a16:creationId xmlns:a16="http://schemas.microsoft.com/office/drawing/2014/main" id="{29901CBD-826A-4D63-8D5B-FCAEED250C7B}"/>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26</xdr:row>
      <xdr:rowOff>0</xdr:rowOff>
    </xdr:from>
    <xdr:ext cx="95250" cy="171450"/>
    <xdr:sp macro="" textlink="">
      <xdr:nvSpPr>
        <xdr:cNvPr id="2349" name="Text Box 18">
          <a:extLst>
            <a:ext uri="{FF2B5EF4-FFF2-40B4-BE49-F238E27FC236}">
              <a16:creationId xmlns:a16="http://schemas.microsoft.com/office/drawing/2014/main" id="{A7B45203-D308-44A4-984A-EF965420BE61}"/>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26</xdr:row>
      <xdr:rowOff>0</xdr:rowOff>
    </xdr:from>
    <xdr:ext cx="95250" cy="171450"/>
    <xdr:sp macro="" textlink="">
      <xdr:nvSpPr>
        <xdr:cNvPr id="2350" name="Text Box 19">
          <a:extLst>
            <a:ext uri="{FF2B5EF4-FFF2-40B4-BE49-F238E27FC236}">
              <a16:creationId xmlns:a16="http://schemas.microsoft.com/office/drawing/2014/main" id="{27DD336D-3F9F-4897-A03E-2F8279CDAFD1}"/>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24</xdr:row>
      <xdr:rowOff>504825</xdr:rowOff>
    </xdr:from>
    <xdr:ext cx="95250" cy="444014"/>
    <xdr:sp macro="" textlink="">
      <xdr:nvSpPr>
        <xdr:cNvPr id="2351" name="Text Box 15">
          <a:extLst>
            <a:ext uri="{FF2B5EF4-FFF2-40B4-BE49-F238E27FC236}">
              <a16:creationId xmlns:a16="http://schemas.microsoft.com/office/drawing/2014/main" id="{0115DD81-CB7D-4D25-92D1-8BFF7FBF7AE3}"/>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2352" name="Text Box 16">
          <a:extLst>
            <a:ext uri="{FF2B5EF4-FFF2-40B4-BE49-F238E27FC236}">
              <a16:creationId xmlns:a16="http://schemas.microsoft.com/office/drawing/2014/main" id="{CFB688D4-D70B-46EC-BC46-E2E1AF14036D}"/>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2353" name="Text Box 17">
          <a:extLst>
            <a:ext uri="{FF2B5EF4-FFF2-40B4-BE49-F238E27FC236}">
              <a16:creationId xmlns:a16="http://schemas.microsoft.com/office/drawing/2014/main" id="{175354CF-AE5F-4F78-A81A-91BF0BDBF225}"/>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2354" name="Text Box 18">
          <a:extLst>
            <a:ext uri="{FF2B5EF4-FFF2-40B4-BE49-F238E27FC236}">
              <a16:creationId xmlns:a16="http://schemas.microsoft.com/office/drawing/2014/main" id="{EEA97C70-AC39-4FD8-BC1C-4A3FE7F11AA5}"/>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2355" name="Text Box 19">
          <a:extLst>
            <a:ext uri="{FF2B5EF4-FFF2-40B4-BE49-F238E27FC236}">
              <a16:creationId xmlns:a16="http://schemas.microsoft.com/office/drawing/2014/main" id="{FD3469A3-D855-4C2F-8929-538B6285A7B1}"/>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24</xdr:row>
      <xdr:rowOff>504825</xdr:rowOff>
    </xdr:from>
    <xdr:ext cx="95250" cy="442269"/>
    <xdr:sp macro="" textlink="">
      <xdr:nvSpPr>
        <xdr:cNvPr id="2356" name="Text Box 15">
          <a:extLst>
            <a:ext uri="{FF2B5EF4-FFF2-40B4-BE49-F238E27FC236}">
              <a16:creationId xmlns:a16="http://schemas.microsoft.com/office/drawing/2014/main" id="{D773350C-2A2A-4357-9C48-BC37AC5FE0F5}"/>
            </a:ext>
          </a:extLst>
        </xdr:cNvPr>
        <xdr:cNvSpPr txBox="1">
          <a:spLocks noChangeArrowheads="1"/>
        </xdr:cNvSpPr>
      </xdr:nvSpPr>
      <xdr:spPr bwMode="auto">
        <a:xfrm>
          <a:off x="12540961" y="673302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2357" name="Text Box 16">
          <a:extLst>
            <a:ext uri="{FF2B5EF4-FFF2-40B4-BE49-F238E27FC236}">
              <a16:creationId xmlns:a16="http://schemas.microsoft.com/office/drawing/2014/main" id="{30F42E8D-DFB3-465C-9772-5485FA6F8B06}"/>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2358" name="Text Box 17">
          <a:extLst>
            <a:ext uri="{FF2B5EF4-FFF2-40B4-BE49-F238E27FC236}">
              <a16:creationId xmlns:a16="http://schemas.microsoft.com/office/drawing/2014/main" id="{C5887CE5-52AE-4CA8-8A09-95992D6C4A8F}"/>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2359" name="Text Box 18">
          <a:extLst>
            <a:ext uri="{FF2B5EF4-FFF2-40B4-BE49-F238E27FC236}">
              <a16:creationId xmlns:a16="http://schemas.microsoft.com/office/drawing/2014/main" id="{618C297D-3436-46C9-AA37-D100A54E7F54}"/>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2360" name="Text Box 16">
          <a:extLst>
            <a:ext uri="{FF2B5EF4-FFF2-40B4-BE49-F238E27FC236}">
              <a16:creationId xmlns:a16="http://schemas.microsoft.com/office/drawing/2014/main" id="{CC388596-BA75-47A9-B47A-9FC761BF72A7}"/>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2361" name="Text Box 17">
          <a:extLst>
            <a:ext uri="{FF2B5EF4-FFF2-40B4-BE49-F238E27FC236}">
              <a16:creationId xmlns:a16="http://schemas.microsoft.com/office/drawing/2014/main" id="{80328C89-F919-42EE-ACCC-F7457E88704F}"/>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2362" name="Text Box 18">
          <a:extLst>
            <a:ext uri="{FF2B5EF4-FFF2-40B4-BE49-F238E27FC236}">
              <a16:creationId xmlns:a16="http://schemas.microsoft.com/office/drawing/2014/main" id="{9B1F2124-F180-44FA-AA3F-41B13DC7D91B}"/>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2363" name="Text Box 19">
          <a:extLst>
            <a:ext uri="{FF2B5EF4-FFF2-40B4-BE49-F238E27FC236}">
              <a16:creationId xmlns:a16="http://schemas.microsoft.com/office/drawing/2014/main" id="{C898B742-7FD7-47AF-96BD-7E98FC5D2678}"/>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2364" name="Text Box 16">
          <a:extLst>
            <a:ext uri="{FF2B5EF4-FFF2-40B4-BE49-F238E27FC236}">
              <a16:creationId xmlns:a16="http://schemas.microsoft.com/office/drawing/2014/main" id="{0C9EF1F3-4BB9-4A79-9ECC-E44ED8C3E43F}"/>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2365" name="Text Box 17">
          <a:extLst>
            <a:ext uri="{FF2B5EF4-FFF2-40B4-BE49-F238E27FC236}">
              <a16:creationId xmlns:a16="http://schemas.microsoft.com/office/drawing/2014/main" id="{26EC42D1-D1F7-42B9-B4D5-6D843BF8F293}"/>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2366" name="Text Box 18">
          <a:extLst>
            <a:ext uri="{FF2B5EF4-FFF2-40B4-BE49-F238E27FC236}">
              <a16:creationId xmlns:a16="http://schemas.microsoft.com/office/drawing/2014/main" id="{53D2419F-CAB2-4E30-8318-BAE5F951732E}"/>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26</xdr:row>
      <xdr:rowOff>170392</xdr:rowOff>
    </xdr:from>
    <xdr:ext cx="95250" cy="213632"/>
    <xdr:sp macro="" textlink="">
      <xdr:nvSpPr>
        <xdr:cNvPr id="2367" name="Text Box 15">
          <a:extLst>
            <a:ext uri="{FF2B5EF4-FFF2-40B4-BE49-F238E27FC236}">
              <a16:creationId xmlns:a16="http://schemas.microsoft.com/office/drawing/2014/main" id="{0FE5F72F-942C-47D7-A096-94A4363DB278}"/>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2368" name="Text Box 16">
          <a:extLst>
            <a:ext uri="{FF2B5EF4-FFF2-40B4-BE49-F238E27FC236}">
              <a16:creationId xmlns:a16="http://schemas.microsoft.com/office/drawing/2014/main" id="{5AAD82C1-73D9-4CC2-AD4E-842BA2DA92C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2369" name="Text Box 17">
          <a:extLst>
            <a:ext uri="{FF2B5EF4-FFF2-40B4-BE49-F238E27FC236}">
              <a16:creationId xmlns:a16="http://schemas.microsoft.com/office/drawing/2014/main" id="{86C29675-26FB-45EB-B63D-8647D0D30FD1}"/>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2370" name="Text Box 18">
          <a:extLst>
            <a:ext uri="{FF2B5EF4-FFF2-40B4-BE49-F238E27FC236}">
              <a16:creationId xmlns:a16="http://schemas.microsoft.com/office/drawing/2014/main" id="{1C4FF183-3C31-4BE0-905D-FF17AE5F2F3B}"/>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2371" name="Text Box 19">
          <a:extLst>
            <a:ext uri="{FF2B5EF4-FFF2-40B4-BE49-F238E27FC236}">
              <a16:creationId xmlns:a16="http://schemas.microsoft.com/office/drawing/2014/main" id="{717FBAA9-09A6-4471-B1AC-5544DA3B95F4}"/>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2372" name="Text Box 16">
          <a:extLst>
            <a:ext uri="{FF2B5EF4-FFF2-40B4-BE49-F238E27FC236}">
              <a16:creationId xmlns:a16="http://schemas.microsoft.com/office/drawing/2014/main" id="{553DE6A5-E93B-4CC5-8742-B6178D76FC43}"/>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2373" name="Text Box 17">
          <a:extLst>
            <a:ext uri="{FF2B5EF4-FFF2-40B4-BE49-F238E27FC236}">
              <a16:creationId xmlns:a16="http://schemas.microsoft.com/office/drawing/2014/main" id="{6702548E-5998-4AAC-858A-103598A40B82}"/>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2374" name="Text Box 18">
          <a:extLst>
            <a:ext uri="{FF2B5EF4-FFF2-40B4-BE49-F238E27FC236}">
              <a16:creationId xmlns:a16="http://schemas.microsoft.com/office/drawing/2014/main" id="{17F6BE8A-8A40-40A9-B47F-78CED2BF134E}"/>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2375" name="Text Box 19">
          <a:extLst>
            <a:ext uri="{FF2B5EF4-FFF2-40B4-BE49-F238E27FC236}">
              <a16:creationId xmlns:a16="http://schemas.microsoft.com/office/drawing/2014/main" id="{B1D47953-98CF-45CF-926E-E2117DF61893}"/>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23</xdr:row>
      <xdr:rowOff>0</xdr:rowOff>
    </xdr:from>
    <xdr:ext cx="95250" cy="171450"/>
    <xdr:sp macro="" textlink="">
      <xdr:nvSpPr>
        <xdr:cNvPr id="2376" name="Text Box 16">
          <a:extLst>
            <a:ext uri="{FF2B5EF4-FFF2-40B4-BE49-F238E27FC236}">
              <a16:creationId xmlns:a16="http://schemas.microsoft.com/office/drawing/2014/main" id="{F1760B68-B09A-477B-85A9-5242F9FC6FE2}"/>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23</xdr:row>
      <xdr:rowOff>0</xdr:rowOff>
    </xdr:from>
    <xdr:ext cx="95250" cy="171450"/>
    <xdr:sp macro="" textlink="">
      <xdr:nvSpPr>
        <xdr:cNvPr id="2377" name="Text Box 17">
          <a:extLst>
            <a:ext uri="{FF2B5EF4-FFF2-40B4-BE49-F238E27FC236}">
              <a16:creationId xmlns:a16="http://schemas.microsoft.com/office/drawing/2014/main" id="{48C65881-C045-4E6D-8986-01180ECAA1C4}"/>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23</xdr:row>
      <xdr:rowOff>0</xdr:rowOff>
    </xdr:from>
    <xdr:ext cx="95250" cy="171450"/>
    <xdr:sp macro="" textlink="">
      <xdr:nvSpPr>
        <xdr:cNvPr id="2378" name="Text Box 18">
          <a:extLst>
            <a:ext uri="{FF2B5EF4-FFF2-40B4-BE49-F238E27FC236}">
              <a16:creationId xmlns:a16="http://schemas.microsoft.com/office/drawing/2014/main" id="{4449A35D-4DFF-4A1F-9494-4A24DA714AAD}"/>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23</xdr:row>
      <xdr:rowOff>0</xdr:rowOff>
    </xdr:from>
    <xdr:ext cx="95250" cy="171450"/>
    <xdr:sp macro="" textlink="">
      <xdr:nvSpPr>
        <xdr:cNvPr id="2379" name="Text Box 19">
          <a:extLst>
            <a:ext uri="{FF2B5EF4-FFF2-40B4-BE49-F238E27FC236}">
              <a16:creationId xmlns:a16="http://schemas.microsoft.com/office/drawing/2014/main" id="{ED4301E1-BB26-4DE2-95EE-C9F353DB9775}"/>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24</xdr:row>
      <xdr:rowOff>504825</xdr:rowOff>
    </xdr:from>
    <xdr:ext cx="95250" cy="444014"/>
    <xdr:sp macro="" textlink="">
      <xdr:nvSpPr>
        <xdr:cNvPr id="2380" name="Text Box 15">
          <a:extLst>
            <a:ext uri="{FF2B5EF4-FFF2-40B4-BE49-F238E27FC236}">
              <a16:creationId xmlns:a16="http://schemas.microsoft.com/office/drawing/2014/main" id="{41C23B6E-5713-459D-A300-ECC6C74F2945}"/>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2381" name="Text Box 16">
          <a:extLst>
            <a:ext uri="{FF2B5EF4-FFF2-40B4-BE49-F238E27FC236}">
              <a16:creationId xmlns:a16="http://schemas.microsoft.com/office/drawing/2014/main" id="{1BA4E24E-7073-4DE0-B382-31A314AF1C61}"/>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2382" name="Text Box 17">
          <a:extLst>
            <a:ext uri="{FF2B5EF4-FFF2-40B4-BE49-F238E27FC236}">
              <a16:creationId xmlns:a16="http://schemas.microsoft.com/office/drawing/2014/main" id="{01258DC1-8922-4771-8B67-3178CF83318B}"/>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2383" name="Text Box 18">
          <a:extLst>
            <a:ext uri="{FF2B5EF4-FFF2-40B4-BE49-F238E27FC236}">
              <a16:creationId xmlns:a16="http://schemas.microsoft.com/office/drawing/2014/main" id="{561B8912-17F6-4C23-AAA7-F0BD6C106FE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2384" name="Text Box 19">
          <a:extLst>
            <a:ext uri="{FF2B5EF4-FFF2-40B4-BE49-F238E27FC236}">
              <a16:creationId xmlns:a16="http://schemas.microsoft.com/office/drawing/2014/main" id="{DB291158-0C90-47B7-A3A7-A0E26CC9E814}"/>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2385" name="Text Box 16">
          <a:extLst>
            <a:ext uri="{FF2B5EF4-FFF2-40B4-BE49-F238E27FC236}">
              <a16:creationId xmlns:a16="http://schemas.microsoft.com/office/drawing/2014/main" id="{DB1DEE4E-CCA5-4D45-9A95-86476DB3DCD9}"/>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2386" name="Text Box 17">
          <a:extLst>
            <a:ext uri="{FF2B5EF4-FFF2-40B4-BE49-F238E27FC236}">
              <a16:creationId xmlns:a16="http://schemas.microsoft.com/office/drawing/2014/main" id="{52DE060D-68B7-4245-B7B3-AEEF96F77D7A}"/>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26</xdr:row>
      <xdr:rowOff>15875</xdr:rowOff>
    </xdr:from>
    <xdr:ext cx="95250" cy="171450"/>
    <xdr:sp macro="" textlink="">
      <xdr:nvSpPr>
        <xdr:cNvPr id="2387" name="Text Box 18">
          <a:extLst>
            <a:ext uri="{FF2B5EF4-FFF2-40B4-BE49-F238E27FC236}">
              <a16:creationId xmlns:a16="http://schemas.microsoft.com/office/drawing/2014/main" id="{9B5209EB-F18A-45F8-BE99-ACF760458762}"/>
            </a:ext>
          </a:extLst>
        </xdr:cNvPr>
        <xdr:cNvSpPr txBox="1">
          <a:spLocks noChangeArrowheads="1"/>
        </xdr:cNvSpPr>
      </xdr:nvSpPr>
      <xdr:spPr bwMode="auto">
        <a:xfrm>
          <a:off x="12485398" y="711633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2388" name="Text Box 16">
          <a:extLst>
            <a:ext uri="{FF2B5EF4-FFF2-40B4-BE49-F238E27FC236}">
              <a16:creationId xmlns:a16="http://schemas.microsoft.com/office/drawing/2014/main" id="{F917C15F-F7C9-4B8D-8A5B-8E3EB663ABFE}"/>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2389" name="Text Box 17">
          <a:extLst>
            <a:ext uri="{FF2B5EF4-FFF2-40B4-BE49-F238E27FC236}">
              <a16:creationId xmlns:a16="http://schemas.microsoft.com/office/drawing/2014/main" id="{6F4107DA-211A-42A5-BD9B-DAA20C775FB9}"/>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2390" name="Text Box 18">
          <a:extLst>
            <a:ext uri="{FF2B5EF4-FFF2-40B4-BE49-F238E27FC236}">
              <a16:creationId xmlns:a16="http://schemas.microsoft.com/office/drawing/2014/main" id="{EB385E68-1DFC-4180-9769-6A73DC914311}"/>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2391" name="Text Box 19">
          <a:extLst>
            <a:ext uri="{FF2B5EF4-FFF2-40B4-BE49-F238E27FC236}">
              <a16:creationId xmlns:a16="http://schemas.microsoft.com/office/drawing/2014/main" id="{08023D75-0436-4E74-B55A-39FEBD87869A}"/>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2392" name="Text Box 16">
          <a:extLst>
            <a:ext uri="{FF2B5EF4-FFF2-40B4-BE49-F238E27FC236}">
              <a16:creationId xmlns:a16="http://schemas.microsoft.com/office/drawing/2014/main" id="{9C43E67E-399C-4E8F-A648-7707F816BEFD}"/>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26</xdr:row>
      <xdr:rowOff>170392</xdr:rowOff>
    </xdr:from>
    <xdr:ext cx="95250" cy="213632"/>
    <xdr:sp macro="" textlink="">
      <xdr:nvSpPr>
        <xdr:cNvPr id="2393" name="Text Box 15">
          <a:extLst>
            <a:ext uri="{FF2B5EF4-FFF2-40B4-BE49-F238E27FC236}">
              <a16:creationId xmlns:a16="http://schemas.microsoft.com/office/drawing/2014/main" id="{2D359EF0-1B51-4133-8C22-F0E7575F4C38}"/>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504825</xdr:rowOff>
    </xdr:from>
    <xdr:ext cx="95250" cy="448496"/>
    <xdr:sp macro="" textlink="">
      <xdr:nvSpPr>
        <xdr:cNvPr id="2394" name="Text Box 15">
          <a:extLst>
            <a:ext uri="{FF2B5EF4-FFF2-40B4-BE49-F238E27FC236}">
              <a16:creationId xmlns:a16="http://schemas.microsoft.com/office/drawing/2014/main" id="{4EE380D2-570E-47F2-AFEA-36A80AB066D7}"/>
            </a:ext>
          </a:extLst>
        </xdr:cNvPr>
        <xdr:cNvSpPr txBox="1">
          <a:spLocks noChangeArrowheads="1"/>
        </xdr:cNvSpPr>
      </xdr:nvSpPr>
      <xdr:spPr bwMode="auto">
        <a:xfrm>
          <a:off x="4664364" y="5994111"/>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504825</xdr:rowOff>
    </xdr:from>
    <xdr:ext cx="95250" cy="442269"/>
    <xdr:sp macro="" textlink="">
      <xdr:nvSpPr>
        <xdr:cNvPr id="2395" name="Text Box 15">
          <a:extLst>
            <a:ext uri="{FF2B5EF4-FFF2-40B4-BE49-F238E27FC236}">
              <a16:creationId xmlns:a16="http://schemas.microsoft.com/office/drawing/2014/main" id="{CEA17625-500A-4D20-91EB-A551A12636ED}"/>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26</xdr:row>
      <xdr:rowOff>504825</xdr:rowOff>
    </xdr:from>
    <xdr:ext cx="95250" cy="442269"/>
    <xdr:sp macro="" textlink="">
      <xdr:nvSpPr>
        <xdr:cNvPr id="2396" name="Text Box 15">
          <a:extLst>
            <a:ext uri="{FF2B5EF4-FFF2-40B4-BE49-F238E27FC236}">
              <a16:creationId xmlns:a16="http://schemas.microsoft.com/office/drawing/2014/main" id="{DAB42BA6-3AC0-4E5E-ABCA-56DE9BD82860}"/>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504825</xdr:rowOff>
    </xdr:from>
    <xdr:ext cx="95250" cy="213632"/>
    <xdr:sp macro="" textlink="">
      <xdr:nvSpPr>
        <xdr:cNvPr id="2397" name="Text Box 15">
          <a:extLst>
            <a:ext uri="{FF2B5EF4-FFF2-40B4-BE49-F238E27FC236}">
              <a16:creationId xmlns:a16="http://schemas.microsoft.com/office/drawing/2014/main" id="{3FFD8709-6F5D-4C3D-BD11-10A3E9CD4C6D}"/>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504825</xdr:rowOff>
    </xdr:from>
    <xdr:ext cx="95250" cy="444331"/>
    <xdr:sp macro="" textlink="">
      <xdr:nvSpPr>
        <xdr:cNvPr id="2398" name="Text Box 15">
          <a:extLst>
            <a:ext uri="{FF2B5EF4-FFF2-40B4-BE49-F238E27FC236}">
              <a16:creationId xmlns:a16="http://schemas.microsoft.com/office/drawing/2014/main" id="{B964FACF-2F0B-4291-B0A6-2C81014A51FC}"/>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26</xdr:row>
      <xdr:rowOff>170392</xdr:rowOff>
    </xdr:from>
    <xdr:ext cx="95250" cy="213632"/>
    <xdr:sp macro="" textlink="">
      <xdr:nvSpPr>
        <xdr:cNvPr id="2399" name="Text Box 15">
          <a:extLst>
            <a:ext uri="{FF2B5EF4-FFF2-40B4-BE49-F238E27FC236}">
              <a16:creationId xmlns:a16="http://schemas.microsoft.com/office/drawing/2014/main" id="{9EADE018-BA5B-4AFE-9DA4-1560007DCDB7}"/>
            </a:ext>
          </a:extLst>
        </xdr:cNvPr>
        <xdr:cNvSpPr txBox="1">
          <a:spLocks noChangeArrowheads="1"/>
        </xdr:cNvSpPr>
      </xdr:nvSpPr>
      <xdr:spPr bwMode="auto">
        <a:xfrm>
          <a:off x="12578484" y="579302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0</xdr:rowOff>
    </xdr:from>
    <xdr:ext cx="95250" cy="171450"/>
    <xdr:sp macro="" textlink="">
      <xdr:nvSpPr>
        <xdr:cNvPr id="2400" name="Text Box 16">
          <a:extLst>
            <a:ext uri="{FF2B5EF4-FFF2-40B4-BE49-F238E27FC236}">
              <a16:creationId xmlns:a16="http://schemas.microsoft.com/office/drawing/2014/main" id="{856CE4F2-02B2-4698-9470-AEBD4101B442}"/>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0</xdr:rowOff>
    </xdr:from>
    <xdr:ext cx="95250" cy="171450"/>
    <xdr:sp macro="" textlink="">
      <xdr:nvSpPr>
        <xdr:cNvPr id="2401" name="Text Box 17">
          <a:extLst>
            <a:ext uri="{FF2B5EF4-FFF2-40B4-BE49-F238E27FC236}">
              <a16:creationId xmlns:a16="http://schemas.microsoft.com/office/drawing/2014/main" id="{8E5D5646-86D1-4267-A7D0-790AB647E7A5}"/>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0</xdr:rowOff>
    </xdr:from>
    <xdr:ext cx="95250" cy="171450"/>
    <xdr:sp macro="" textlink="">
      <xdr:nvSpPr>
        <xdr:cNvPr id="2402" name="Text Box 18">
          <a:extLst>
            <a:ext uri="{FF2B5EF4-FFF2-40B4-BE49-F238E27FC236}">
              <a16:creationId xmlns:a16="http://schemas.microsoft.com/office/drawing/2014/main" id="{43F6B48B-3760-4687-AB6C-8A819BD4CFCB}"/>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0</xdr:rowOff>
    </xdr:from>
    <xdr:ext cx="95250" cy="171450"/>
    <xdr:sp macro="" textlink="">
      <xdr:nvSpPr>
        <xdr:cNvPr id="2403" name="Text Box 19">
          <a:extLst>
            <a:ext uri="{FF2B5EF4-FFF2-40B4-BE49-F238E27FC236}">
              <a16:creationId xmlns:a16="http://schemas.microsoft.com/office/drawing/2014/main" id="{70D5748A-1040-4421-840B-12F31733AA13}"/>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30</xdr:row>
      <xdr:rowOff>0</xdr:rowOff>
    </xdr:from>
    <xdr:ext cx="95250" cy="171450"/>
    <xdr:sp macro="" textlink="">
      <xdr:nvSpPr>
        <xdr:cNvPr id="2404" name="Text Box 16">
          <a:extLst>
            <a:ext uri="{FF2B5EF4-FFF2-40B4-BE49-F238E27FC236}">
              <a16:creationId xmlns:a16="http://schemas.microsoft.com/office/drawing/2014/main" id="{0F8191EB-9E73-4AE4-95A7-DFED0C239F2F}"/>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30</xdr:row>
      <xdr:rowOff>0</xdr:rowOff>
    </xdr:from>
    <xdr:ext cx="95250" cy="171450"/>
    <xdr:sp macro="" textlink="">
      <xdr:nvSpPr>
        <xdr:cNvPr id="2405" name="Text Box 17">
          <a:extLst>
            <a:ext uri="{FF2B5EF4-FFF2-40B4-BE49-F238E27FC236}">
              <a16:creationId xmlns:a16="http://schemas.microsoft.com/office/drawing/2014/main" id="{F43826EC-9F23-4337-9FAB-3D0915C2C69F}"/>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30</xdr:row>
      <xdr:rowOff>0</xdr:rowOff>
    </xdr:from>
    <xdr:ext cx="95250" cy="171450"/>
    <xdr:sp macro="" textlink="">
      <xdr:nvSpPr>
        <xdr:cNvPr id="2406" name="Text Box 18">
          <a:extLst>
            <a:ext uri="{FF2B5EF4-FFF2-40B4-BE49-F238E27FC236}">
              <a16:creationId xmlns:a16="http://schemas.microsoft.com/office/drawing/2014/main" id="{3D62663D-AAA6-4E87-9AB1-0DE5A803238A}"/>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30</xdr:row>
      <xdr:rowOff>0</xdr:rowOff>
    </xdr:from>
    <xdr:ext cx="95250" cy="171450"/>
    <xdr:sp macro="" textlink="">
      <xdr:nvSpPr>
        <xdr:cNvPr id="2407" name="Text Box 19">
          <a:extLst>
            <a:ext uri="{FF2B5EF4-FFF2-40B4-BE49-F238E27FC236}">
              <a16:creationId xmlns:a16="http://schemas.microsoft.com/office/drawing/2014/main" id="{32AC2C35-036C-41CF-8419-366920962E5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30</xdr:row>
      <xdr:rowOff>0</xdr:rowOff>
    </xdr:from>
    <xdr:ext cx="95250" cy="171450"/>
    <xdr:sp macro="" textlink="">
      <xdr:nvSpPr>
        <xdr:cNvPr id="2408" name="Text Box 16">
          <a:extLst>
            <a:ext uri="{FF2B5EF4-FFF2-40B4-BE49-F238E27FC236}">
              <a16:creationId xmlns:a16="http://schemas.microsoft.com/office/drawing/2014/main" id="{D41D3ABA-740C-4578-89B4-01055C969476}"/>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30</xdr:row>
      <xdr:rowOff>0</xdr:rowOff>
    </xdr:from>
    <xdr:ext cx="95250" cy="171450"/>
    <xdr:sp macro="" textlink="">
      <xdr:nvSpPr>
        <xdr:cNvPr id="2409" name="Text Box 17">
          <a:extLst>
            <a:ext uri="{FF2B5EF4-FFF2-40B4-BE49-F238E27FC236}">
              <a16:creationId xmlns:a16="http://schemas.microsoft.com/office/drawing/2014/main" id="{1580A92D-7029-4C55-953E-751A3FB6B7BF}"/>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30</xdr:row>
      <xdr:rowOff>0</xdr:rowOff>
    </xdr:from>
    <xdr:ext cx="95250" cy="171450"/>
    <xdr:sp macro="" textlink="">
      <xdr:nvSpPr>
        <xdr:cNvPr id="2410" name="Text Box 18">
          <a:extLst>
            <a:ext uri="{FF2B5EF4-FFF2-40B4-BE49-F238E27FC236}">
              <a16:creationId xmlns:a16="http://schemas.microsoft.com/office/drawing/2014/main" id="{0F26CC78-5134-4124-84CF-B99489898F66}"/>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30</xdr:row>
      <xdr:rowOff>0</xdr:rowOff>
    </xdr:from>
    <xdr:ext cx="95250" cy="171450"/>
    <xdr:sp macro="" textlink="">
      <xdr:nvSpPr>
        <xdr:cNvPr id="2411" name="Text Box 19">
          <a:extLst>
            <a:ext uri="{FF2B5EF4-FFF2-40B4-BE49-F238E27FC236}">
              <a16:creationId xmlns:a16="http://schemas.microsoft.com/office/drawing/2014/main" id="{BD2B843D-7296-49C2-A940-2E11546CB0CD}"/>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28</xdr:row>
      <xdr:rowOff>504825</xdr:rowOff>
    </xdr:from>
    <xdr:ext cx="95250" cy="444014"/>
    <xdr:sp macro="" textlink="">
      <xdr:nvSpPr>
        <xdr:cNvPr id="2412" name="Text Box 15">
          <a:extLst>
            <a:ext uri="{FF2B5EF4-FFF2-40B4-BE49-F238E27FC236}">
              <a16:creationId xmlns:a16="http://schemas.microsoft.com/office/drawing/2014/main" id="{14B031DC-2F86-4731-89CE-F169F40F5CD3}"/>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0</xdr:rowOff>
    </xdr:from>
    <xdr:ext cx="95250" cy="171450"/>
    <xdr:sp macro="" textlink="">
      <xdr:nvSpPr>
        <xdr:cNvPr id="2413" name="Text Box 16">
          <a:extLst>
            <a:ext uri="{FF2B5EF4-FFF2-40B4-BE49-F238E27FC236}">
              <a16:creationId xmlns:a16="http://schemas.microsoft.com/office/drawing/2014/main" id="{6DEE609D-CCC7-4FC4-8170-8950ABE7A043}"/>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0</xdr:rowOff>
    </xdr:from>
    <xdr:ext cx="95250" cy="171450"/>
    <xdr:sp macro="" textlink="">
      <xdr:nvSpPr>
        <xdr:cNvPr id="2414" name="Text Box 17">
          <a:extLst>
            <a:ext uri="{FF2B5EF4-FFF2-40B4-BE49-F238E27FC236}">
              <a16:creationId xmlns:a16="http://schemas.microsoft.com/office/drawing/2014/main" id="{51D7FA59-8FBB-415D-A92F-3FAD90FB3B81}"/>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0</xdr:rowOff>
    </xdr:from>
    <xdr:ext cx="95250" cy="171450"/>
    <xdr:sp macro="" textlink="">
      <xdr:nvSpPr>
        <xdr:cNvPr id="2415" name="Text Box 18">
          <a:extLst>
            <a:ext uri="{FF2B5EF4-FFF2-40B4-BE49-F238E27FC236}">
              <a16:creationId xmlns:a16="http://schemas.microsoft.com/office/drawing/2014/main" id="{BFF3833E-5AF4-48BD-9310-728EEAA387D1}"/>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0</xdr:rowOff>
    </xdr:from>
    <xdr:ext cx="95250" cy="171450"/>
    <xdr:sp macro="" textlink="">
      <xdr:nvSpPr>
        <xdr:cNvPr id="2416" name="Text Box 19">
          <a:extLst>
            <a:ext uri="{FF2B5EF4-FFF2-40B4-BE49-F238E27FC236}">
              <a16:creationId xmlns:a16="http://schemas.microsoft.com/office/drawing/2014/main" id="{77EB61D4-E9F7-4B3B-BF8F-C90857E2DB18}"/>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30</xdr:row>
      <xdr:rowOff>0</xdr:rowOff>
    </xdr:from>
    <xdr:ext cx="95250" cy="171450"/>
    <xdr:sp macro="" textlink="">
      <xdr:nvSpPr>
        <xdr:cNvPr id="2417" name="Text Box 16">
          <a:extLst>
            <a:ext uri="{FF2B5EF4-FFF2-40B4-BE49-F238E27FC236}">
              <a16:creationId xmlns:a16="http://schemas.microsoft.com/office/drawing/2014/main" id="{7342C143-FFD3-4F6D-9CEC-D858230E6495}"/>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30</xdr:row>
      <xdr:rowOff>0</xdr:rowOff>
    </xdr:from>
    <xdr:ext cx="95250" cy="171450"/>
    <xdr:sp macro="" textlink="">
      <xdr:nvSpPr>
        <xdr:cNvPr id="2418" name="Text Box 17">
          <a:extLst>
            <a:ext uri="{FF2B5EF4-FFF2-40B4-BE49-F238E27FC236}">
              <a16:creationId xmlns:a16="http://schemas.microsoft.com/office/drawing/2014/main" id="{F7059628-4600-42C2-9723-70D30C359735}"/>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30</xdr:row>
      <xdr:rowOff>0</xdr:rowOff>
    </xdr:from>
    <xdr:ext cx="95250" cy="171450"/>
    <xdr:sp macro="" textlink="">
      <xdr:nvSpPr>
        <xdr:cNvPr id="2419" name="Text Box 18">
          <a:extLst>
            <a:ext uri="{FF2B5EF4-FFF2-40B4-BE49-F238E27FC236}">
              <a16:creationId xmlns:a16="http://schemas.microsoft.com/office/drawing/2014/main" id="{7AF2C1BE-6E9D-43C3-B7E6-447126BA82D1}"/>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30</xdr:row>
      <xdr:rowOff>0</xdr:rowOff>
    </xdr:from>
    <xdr:ext cx="95250" cy="171450"/>
    <xdr:sp macro="" textlink="">
      <xdr:nvSpPr>
        <xdr:cNvPr id="2420" name="Text Box 16">
          <a:extLst>
            <a:ext uri="{FF2B5EF4-FFF2-40B4-BE49-F238E27FC236}">
              <a16:creationId xmlns:a16="http://schemas.microsoft.com/office/drawing/2014/main" id="{8434DB14-8968-4B79-9530-C460F94793FD}"/>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30</xdr:row>
      <xdr:rowOff>0</xdr:rowOff>
    </xdr:from>
    <xdr:ext cx="95250" cy="171450"/>
    <xdr:sp macro="" textlink="">
      <xdr:nvSpPr>
        <xdr:cNvPr id="2421" name="Text Box 17">
          <a:extLst>
            <a:ext uri="{FF2B5EF4-FFF2-40B4-BE49-F238E27FC236}">
              <a16:creationId xmlns:a16="http://schemas.microsoft.com/office/drawing/2014/main" id="{E6230483-6AAC-4116-AEDB-106EA94E0546}"/>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30</xdr:row>
      <xdr:rowOff>0</xdr:rowOff>
    </xdr:from>
    <xdr:ext cx="95250" cy="171450"/>
    <xdr:sp macro="" textlink="">
      <xdr:nvSpPr>
        <xdr:cNvPr id="2422" name="Text Box 18">
          <a:extLst>
            <a:ext uri="{FF2B5EF4-FFF2-40B4-BE49-F238E27FC236}">
              <a16:creationId xmlns:a16="http://schemas.microsoft.com/office/drawing/2014/main" id="{A564BBF4-5518-4A71-89C3-018843C872F1}"/>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30</xdr:row>
      <xdr:rowOff>0</xdr:rowOff>
    </xdr:from>
    <xdr:ext cx="95250" cy="171450"/>
    <xdr:sp macro="" textlink="">
      <xdr:nvSpPr>
        <xdr:cNvPr id="2423" name="Text Box 19">
          <a:extLst>
            <a:ext uri="{FF2B5EF4-FFF2-40B4-BE49-F238E27FC236}">
              <a16:creationId xmlns:a16="http://schemas.microsoft.com/office/drawing/2014/main" id="{1325116D-6722-4AE1-AC6C-8ED9B475C949}"/>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30</xdr:row>
      <xdr:rowOff>0</xdr:rowOff>
    </xdr:from>
    <xdr:ext cx="95250" cy="171450"/>
    <xdr:sp macro="" textlink="">
      <xdr:nvSpPr>
        <xdr:cNvPr id="2424" name="Text Box 16">
          <a:extLst>
            <a:ext uri="{FF2B5EF4-FFF2-40B4-BE49-F238E27FC236}">
              <a16:creationId xmlns:a16="http://schemas.microsoft.com/office/drawing/2014/main" id="{1CCCF8FC-3311-45C4-9567-7FDE4BF76D68}"/>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30</xdr:row>
      <xdr:rowOff>0</xdr:rowOff>
    </xdr:from>
    <xdr:ext cx="95250" cy="171450"/>
    <xdr:sp macro="" textlink="">
      <xdr:nvSpPr>
        <xdr:cNvPr id="2425" name="Text Box 17">
          <a:extLst>
            <a:ext uri="{FF2B5EF4-FFF2-40B4-BE49-F238E27FC236}">
              <a16:creationId xmlns:a16="http://schemas.microsoft.com/office/drawing/2014/main" id="{DE9992E5-DDD4-4A00-9AD7-FC6E98754114}"/>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30</xdr:row>
      <xdr:rowOff>0</xdr:rowOff>
    </xdr:from>
    <xdr:ext cx="95250" cy="171450"/>
    <xdr:sp macro="" textlink="">
      <xdr:nvSpPr>
        <xdr:cNvPr id="2426" name="Text Box 18">
          <a:extLst>
            <a:ext uri="{FF2B5EF4-FFF2-40B4-BE49-F238E27FC236}">
              <a16:creationId xmlns:a16="http://schemas.microsoft.com/office/drawing/2014/main" id="{8BF9F18E-A55F-4312-A861-F91CE8DF168A}"/>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30</xdr:row>
      <xdr:rowOff>0</xdr:rowOff>
    </xdr:from>
    <xdr:ext cx="95250" cy="171450"/>
    <xdr:sp macro="" textlink="">
      <xdr:nvSpPr>
        <xdr:cNvPr id="2427" name="Text Box 19">
          <a:extLst>
            <a:ext uri="{FF2B5EF4-FFF2-40B4-BE49-F238E27FC236}">
              <a16:creationId xmlns:a16="http://schemas.microsoft.com/office/drawing/2014/main" id="{812DFFE5-2149-4459-8EA8-BE813146E2CC}"/>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504825</xdr:rowOff>
    </xdr:from>
    <xdr:ext cx="95250" cy="456743"/>
    <xdr:sp macro="" textlink="">
      <xdr:nvSpPr>
        <xdr:cNvPr id="2428" name="Text Box 15">
          <a:extLst>
            <a:ext uri="{FF2B5EF4-FFF2-40B4-BE49-F238E27FC236}">
              <a16:creationId xmlns:a16="http://schemas.microsoft.com/office/drawing/2014/main" id="{AF22FE06-528C-4200-9D0F-E5F47F950EFE}"/>
            </a:ext>
          </a:extLst>
        </xdr:cNvPr>
        <xdr:cNvSpPr txBox="1">
          <a:spLocks noChangeArrowheads="1"/>
        </xdr:cNvSpPr>
      </xdr:nvSpPr>
      <xdr:spPr bwMode="auto">
        <a:xfrm>
          <a:off x="4664364" y="5994111"/>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504825</xdr:rowOff>
    </xdr:from>
    <xdr:ext cx="95250" cy="442269"/>
    <xdr:sp macro="" textlink="">
      <xdr:nvSpPr>
        <xdr:cNvPr id="2429" name="Text Box 15">
          <a:extLst>
            <a:ext uri="{FF2B5EF4-FFF2-40B4-BE49-F238E27FC236}">
              <a16:creationId xmlns:a16="http://schemas.microsoft.com/office/drawing/2014/main" id="{EF75B6C2-AAA6-41AA-B75D-4495DFD3A0A0}"/>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26</xdr:row>
      <xdr:rowOff>504825</xdr:rowOff>
    </xdr:from>
    <xdr:ext cx="95250" cy="442269"/>
    <xdr:sp macro="" textlink="">
      <xdr:nvSpPr>
        <xdr:cNvPr id="2430" name="Text Box 15">
          <a:extLst>
            <a:ext uri="{FF2B5EF4-FFF2-40B4-BE49-F238E27FC236}">
              <a16:creationId xmlns:a16="http://schemas.microsoft.com/office/drawing/2014/main" id="{BBF84823-F776-4B0A-B755-ED2A11B07FD2}"/>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504825</xdr:rowOff>
    </xdr:from>
    <xdr:ext cx="95250" cy="213632"/>
    <xdr:sp macro="" textlink="">
      <xdr:nvSpPr>
        <xdr:cNvPr id="2431" name="Text Box 15">
          <a:extLst>
            <a:ext uri="{FF2B5EF4-FFF2-40B4-BE49-F238E27FC236}">
              <a16:creationId xmlns:a16="http://schemas.microsoft.com/office/drawing/2014/main" id="{66001E70-822D-4D29-8E43-88E7F740A14B}"/>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504825</xdr:rowOff>
    </xdr:from>
    <xdr:ext cx="95250" cy="444331"/>
    <xdr:sp macro="" textlink="">
      <xdr:nvSpPr>
        <xdr:cNvPr id="2432" name="Text Box 15">
          <a:extLst>
            <a:ext uri="{FF2B5EF4-FFF2-40B4-BE49-F238E27FC236}">
              <a16:creationId xmlns:a16="http://schemas.microsoft.com/office/drawing/2014/main" id="{CD2CF708-C09F-422A-80E2-38144D50DA1C}"/>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504825</xdr:rowOff>
    </xdr:from>
    <xdr:ext cx="95250" cy="213632"/>
    <xdr:sp macro="" textlink="">
      <xdr:nvSpPr>
        <xdr:cNvPr id="2433" name="Text Box 15">
          <a:extLst>
            <a:ext uri="{FF2B5EF4-FFF2-40B4-BE49-F238E27FC236}">
              <a16:creationId xmlns:a16="http://schemas.microsoft.com/office/drawing/2014/main" id="{147226A2-E95A-46BC-BAEA-4ADB335FC7B6}"/>
            </a:ext>
          </a:extLst>
        </xdr:cNvPr>
        <xdr:cNvSpPr txBox="1">
          <a:spLocks noChangeArrowheads="1"/>
        </xdr:cNvSpPr>
      </xdr:nvSpPr>
      <xdr:spPr bwMode="auto">
        <a:xfrm>
          <a:off x="12540961"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0</xdr:rowOff>
    </xdr:from>
    <xdr:ext cx="95250" cy="171450"/>
    <xdr:sp macro="" textlink="">
      <xdr:nvSpPr>
        <xdr:cNvPr id="2434" name="Text Box 16">
          <a:extLst>
            <a:ext uri="{FF2B5EF4-FFF2-40B4-BE49-F238E27FC236}">
              <a16:creationId xmlns:a16="http://schemas.microsoft.com/office/drawing/2014/main" id="{7C0F592F-5F0C-41B0-A78B-166BA43F8432}"/>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0</xdr:rowOff>
    </xdr:from>
    <xdr:ext cx="95250" cy="171450"/>
    <xdr:sp macro="" textlink="">
      <xdr:nvSpPr>
        <xdr:cNvPr id="2435" name="Text Box 17">
          <a:extLst>
            <a:ext uri="{FF2B5EF4-FFF2-40B4-BE49-F238E27FC236}">
              <a16:creationId xmlns:a16="http://schemas.microsoft.com/office/drawing/2014/main" id="{C0992608-06F5-494C-A90F-D44B59948D6F}"/>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0</xdr:rowOff>
    </xdr:from>
    <xdr:ext cx="95250" cy="171450"/>
    <xdr:sp macro="" textlink="">
      <xdr:nvSpPr>
        <xdr:cNvPr id="2436" name="Text Box 18">
          <a:extLst>
            <a:ext uri="{FF2B5EF4-FFF2-40B4-BE49-F238E27FC236}">
              <a16:creationId xmlns:a16="http://schemas.microsoft.com/office/drawing/2014/main" id="{6BCAEE7C-7F5E-4327-B285-49DD17DA520F}"/>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0</xdr:rowOff>
    </xdr:from>
    <xdr:ext cx="95250" cy="171450"/>
    <xdr:sp macro="" textlink="">
      <xdr:nvSpPr>
        <xdr:cNvPr id="2437" name="Text Box 19">
          <a:extLst>
            <a:ext uri="{FF2B5EF4-FFF2-40B4-BE49-F238E27FC236}">
              <a16:creationId xmlns:a16="http://schemas.microsoft.com/office/drawing/2014/main" id="{51E7A403-310D-4DEA-9EC1-F7DBF2E4610B}"/>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30</xdr:row>
      <xdr:rowOff>0</xdr:rowOff>
    </xdr:from>
    <xdr:ext cx="95250" cy="171450"/>
    <xdr:sp macro="" textlink="">
      <xdr:nvSpPr>
        <xdr:cNvPr id="2438" name="Text Box 16">
          <a:extLst>
            <a:ext uri="{FF2B5EF4-FFF2-40B4-BE49-F238E27FC236}">
              <a16:creationId xmlns:a16="http://schemas.microsoft.com/office/drawing/2014/main" id="{18F717D6-23C1-45F9-8321-D2684BF56726}"/>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30</xdr:row>
      <xdr:rowOff>0</xdr:rowOff>
    </xdr:from>
    <xdr:ext cx="95250" cy="171450"/>
    <xdr:sp macro="" textlink="">
      <xdr:nvSpPr>
        <xdr:cNvPr id="2439" name="Text Box 17">
          <a:extLst>
            <a:ext uri="{FF2B5EF4-FFF2-40B4-BE49-F238E27FC236}">
              <a16:creationId xmlns:a16="http://schemas.microsoft.com/office/drawing/2014/main" id="{85E4125D-BBDE-42A1-8077-10E8D69D80F4}"/>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30</xdr:row>
      <xdr:rowOff>0</xdr:rowOff>
    </xdr:from>
    <xdr:ext cx="95250" cy="171450"/>
    <xdr:sp macro="" textlink="">
      <xdr:nvSpPr>
        <xdr:cNvPr id="2440" name="Text Box 18">
          <a:extLst>
            <a:ext uri="{FF2B5EF4-FFF2-40B4-BE49-F238E27FC236}">
              <a16:creationId xmlns:a16="http://schemas.microsoft.com/office/drawing/2014/main" id="{836C9DB2-5E88-4C38-A85B-85E95586E882}"/>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30</xdr:row>
      <xdr:rowOff>0</xdr:rowOff>
    </xdr:from>
    <xdr:ext cx="95250" cy="171450"/>
    <xdr:sp macro="" textlink="">
      <xdr:nvSpPr>
        <xdr:cNvPr id="2441" name="Text Box 19">
          <a:extLst>
            <a:ext uri="{FF2B5EF4-FFF2-40B4-BE49-F238E27FC236}">
              <a16:creationId xmlns:a16="http://schemas.microsoft.com/office/drawing/2014/main" id="{1AB1B282-F35E-400F-8E43-4738239609B6}"/>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30</xdr:row>
      <xdr:rowOff>0</xdr:rowOff>
    </xdr:from>
    <xdr:ext cx="95250" cy="171450"/>
    <xdr:sp macro="" textlink="">
      <xdr:nvSpPr>
        <xdr:cNvPr id="2442" name="Text Box 16">
          <a:extLst>
            <a:ext uri="{FF2B5EF4-FFF2-40B4-BE49-F238E27FC236}">
              <a16:creationId xmlns:a16="http://schemas.microsoft.com/office/drawing/2014/main" id="{9FEC8522-08D6-47D3-9042-E733F65C934C}"/>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30</xdr:row>
      <xdr:rowOff>0</xdr:rowOff>
    </xdr:from>
    <xdr:ext cx="95250" cy="171450"/>
    <xdr:sp macro="" textlink="">
      <xdr:nvSpPr>
        <xdr:cNvPr id="2443" name="Text Box 17">
          <a:extLst>
            <a:ext uri="{FF2B5EF4-FFF2-40B4-BE49-F238E27FC236}">
              <a16:creationId xmlns:a16="http://schemas.microsoft.com/office/drawing/2014/main" id="{B72DA6C9-564B-454A-A520-BA0C32B69825}"/>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30</xdr:row>
      <xdr:rowOff>0</xdr:rowOff>
    </xdr:from>
    <xdr:ext cx="95250" cy="171450"/>
    <xdr:sp macro="" textlink="">
      <xdr:nvSpPr>
        <xdr:cNvPr id="2444" name="Text Box 18">
          <a:extLst>
            <a:ext uri="{FF2B5EF4-FFF2-40B4-BE49-F238E27FC236}">
              <a16:creationId xmlns:a16="http://schemas.microsoft.com/office/drawing/2014/main" id="{C97729F1-DC53-464E-B76F-7482D9B1DBE2}"/>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30</xdr:row>
      <xdr:rowOff>0</xdr:rowOff>
    </xdr:from>
    <xdr:ext cx="95250" cy="171450"/>
    <xdr:sp macro="" textlink="">
      <xdr:nvSpPr>
        <xdr:cNvPr id="2445" name="Text Box 19">
          <a:extLst>
            <a:ext uri="{FF2B5EF4-FFF2-40B4-BE49-F238E27FC236}">
              <a16:creationId xmlns:a16="http://schemas.microsoft.com/office/drawing/2014/main" id="{8B2789FF-BFF0-4298-8EDD-6C93E539C32E}"/>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28</xdr:row>
      <xdr:rowOff>504825</xdr:rowOff>
    </xdr:from>
    <xdr:ext cx="95250" cy="444014"/>
    <xdr:sp macro="" textlink="">
      <xdr:nvSpPr>
        <xdr:cNvPr id="2446" name="Text Box 15">
          <a:extLst>
            <a:ext uri="{FF2B5EF4-FFF2-40B4-BE49-F238E27FC236}">
              <a16:creationId xmlns:a16="http://schemas.microsoft.com/office/drawing/2014/main" id="{4FD600DD-194B-4EB4-93CC-D209F0112A62}"/>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0</xdr:rowOff>
    </xdr:from>
    <xdr:ext cx="95250" cy="171450"/>
    <xdr:sp macro="" textlink="">
      <xdr:nvSpPr>
        <xdr:cNvPr id="2447" name="Text Box 16">
          <a:extLst>
            <a:ext uri="{FF2B5EF4-FFF2-40B4-BE49-F238E27FC236}">
              <a16:creationId xmlns:a16="http://schemas.microsoft.com/office/drawing/2014/main" id="{3AB6DE8F-77ED-4EB2-9036-6272613C78C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0</xdr:rowOff>
    </xdr:from>
    <xdr:ext cx="95250" cy="171450"/>
    <xdr:sp macro="" textlink="">
      <xdr:nvSpPr>
        <xdr:cNvPr id="2448" name="Text Box 17">
          <a:extLst>
            <a:ext uri="{FF2B5EF4-FFF2-40B4-BE49-F238E27FC236}">
              <a16:creationId xmlns:a16="http://schemas.microsoft.com/office/drawing/2014/main" id="{2AAA9FD4-7A67-411E-9723-AFFB00C57FDC}"/>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0</xdr:rowOff>
    </xdr:from>
    <xdr:ext cx="95250" cy="171450"/>
    <xdr:sp macro="" textlink="">
      <xdr:nvSpPr>
        <xdr:cNvPr id="2449" name="Text Box 18">
          <a:extLst>
            <a:ext uri="{FF2B5EF4-FFF2-40B4-BE49-F238E27FC236}">
              <a16:creationId xmlns:a16="http://schemas.microsoft.com/office/drawing/2014/main" id="{947723FB-10DC-49B2-8524-00B1740CDFD7}"/>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0</xdr:rowOff>
    </xdr:from>
    <xdr:ext cx="95250" cy="171450"/>
    <xdr:sp macro="" textlink="">
      <xdr:nvSpPr>
        <xdr:cNvPr id="2450" name="Text Box 19">
          <a:extLst>
            <a:ext uri="{FF2B5EF4-FFF2-40B4-BE49-F238E27FC236}">
              <a16:creationId xmlns:a16="http://schemas.microsoft.com/office/drawing/2014/main" id="{C631B1E6-F207-4A2E-9C56-E0B457076067}"/>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28</xdr:row>
      <xdr:rowOff>504825</xdr:rowOff>
    </xdr:from>
    <xdr:ext cx="95250" cy="442269"/>
    <xdr:sp macro="" textlink="">
      <xdr:nvSpPr>
        <xdr:cNvPr id="2451" name="Text Box 15">
          <a:extLst>
            <a:ext uri="{FF2B5EF4-FFF2-40B4-BE49-F238E27FC236}">
              <a16:creationId xmlns:a16="http://schemas.microsoft.com/office/drawing/2014/main" id="{E56BC250-E521-427F-844B-E1F0F338225E}"/>
            </a:ext>
          </a:extLst>
        </xdr:cNvPr>
        <xdr:cNvSpPr txBox="1">
          <a:spLocks noChangeArrowheads="1"/>
        </xdr:cNvSpPr>
      </xdr:nvSpPr>
      <xdr:spPr bwMode="auto">
        <a:xfrm>
          <a:off x="12540961" y="673302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30</xdr:row>
      <xdr:rowOff>0</xdr:rowOff>
    </xdr:from>
    <xdr:ext cx="95250" cy="171450"/>
    <xdr:sp macro="" textlink="">
      <xdr:nvSpPr>
        <xdr:cNvPr id="2452" name="Text Box 16">
          <a:extLst>
            <a:ext uri="{FF2B5EF4-FFF2-40B4-BE49-F238E27FC236}">
              <a16:creationId xmlns:a16="http://schemas.microsoft.com/office/drawing/2014/main" id="{3033EFF0-8382-4AAE-B3FE-2823DB81A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30</xdr:row>
      <xdr:rowOff>0</xdr:rowOff>
    </xdr:from>
    <xdr:ext cx="95250" cy="171450"/>
    <xdr:sp macro="" textlink="">
      <xdr:nvSpPr>
        <xdr:cNvPr id="2453" name="Text Box 17">
          <a:extLst>
            <a:ext uri="{FF2B5EF4-FFF2-40B4-BE49-F238E27FC236}">
              <a16:creationId xmlns:a16="http://schemas.microsoft.com/office/drawing/2014/main" id="{88FCE368-F1A2-4E5C-868B-F908C0FD56B3}"/>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30</xdr:row>
      <xdr:rowOff>0</xdr:rowOff>
    </xdr:from>
    <xdr:ext cx="95250" cy="171450"/>
    <xdr:sp macro="" textlink="">
      <xdr:nvSpPr>
        <xdr:cNvPr id="2454" name="Text Box 18">
          <a:extLst>
            <a:ext uri="{FF2B5EF4-FFF2-40B4-BE49-F238E27FC236}">
              <a16:creationId xmlns:a16="http://schemas.microsoft.com/office/drawing/2014/main" id="{522328DB-0635-4D21-A44A-89DC4F71A4BA}"/>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30</xdr:row>
      <xdr:rowOff>0</xdr:rowOff>
    </xdr:from>
    <xdr:ext cx="95250" cy="171450"/>
    <xdr:sp macro="" textlink="">
      <xdr:nvSpPr>
        <xdr:cNvPr id="2455" name="Text Box 16">
          <a:extLst>
            <a:ext uri="{FF2B5EF4-FFF2-40B4-BE49-F238E27FC236}">
              <a16:creationId xmlns:a16="http://schemas.microsoft.com/office/drawing/2014/main" id="{BCEDBD44-9819-4CD1-9559-BB77937DCE79}"/>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30</xdr:row>
      <xdr:rowOff>0</xdr:rowOff>
    </xdr:from>
    <xdr:ext cx="95250" cy="171450"/>
    <xdr:sp macro="" textlink="">
      <xdr:nvSpPr>
        <xdr:cNvPr id="2456" name="Text Box 17">
          <a:extLst>
            <a:ext uri="{FF2B5EF4-FFF2-40B4-BE49-F238E27FC236}">
              <a16:creationId xmlns:a16="http://schemas.microsoft.com/office/drawing/2014/main" id="{59F824D6-E0E7-4745-87D9-5878C1E82768}"/>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30</xdr:row>
      <xdr:rowOff>0</xdr:rowOff>
    </xdr:from>
    <xdr:ext cx="95250" cy="171450"/>
    <xdr:sp macro="" textlink="">
      <xdr:nvSpPr>
        <xdr:cNvPr id="2457" name="Text Box 18">
          <a:extLst>
            <a:ext uri="{FF2B5EF4-FFF2-40B4-BE49-F238E27FC236}">
              <a16:creationId xmlns:a16="http://schemas.microsoft.com/office/drawing/2014/main" id="{184E5C8B-CE7E-4C89-ACDE-5A42D907E0A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30</xdr:row>
      <xdr:rowOff>0</xdr:rowOff>
    </xdr:from>
    <xdr:ext cx="95250" cy="171450"/>
    <xdr:sp macro="" textlink="">
      <xdr:nvSpPr>
        <xdr:cNvPr id="2458" name="Text Box 19">
          <a:extLst>
            <a:ext uri="{FF2B5EF4-FFF2-40B4-BE49-F238E27FC236}">
              <a16:creationId xmlns:a16="http://schemas.microsoft.com/office/drawing/2014/main" id="{CF7E5A73-7625-4C45-9969-B074AA5EA92A}"/>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30</xdr:row>
      <xdr:rowOff>0</xdr:rowOff>
    </xdr:from>
    <xdr:ext cx="95250" cy="171450"/>
    <xdr:sp macro="" textlink="">
      <xdr:nvSpPr>
        <xdr:cNvPr id="2459" name="Text Box 16">
          <a:extLst>
            <a:ext uri="{FF2B5EF4-FFF2-40B4-BE49-F238E27FC236}">
              <a16:creationId xmlns:a16="http://schemas.microsoft.com/office/drawing/2014/main" id="{B3DC66D0-10F4-4026-8F88-1A0A1A472767}"/>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30</xdr:row>
      <xdr:rowOff>0</xdr:rowOff>
    </xdr:from>
    <xdr:ext cx="95250" cy="171450"/>
    <xdr:sp macro="" textlink="">
      <xdr:nvSpPr>
        <xdr:cNvPr id="2460" name="Text Box 17">
          <a:extLst>
            <a:ext uri="{FF2B5EF4-FFF2-40B4-BE49-F238E27FC236}">
              <a16:creationId xmlns:a16="http://schemas.microsoft.com/office/drawing/2014/main" id="{071B7B28-B2E2-4E56-9B1A-F901679D2D46}"/>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30</xdr:row>
      <xdr:rowOff>0</xdr:rowOff>
    </xdr:from>
    <xdr:ext cx="95250" cy="171450"/>
    <xdr:sp macro="" textlink="">
      <xdr:nvSpPr>
        <xdr:cNvPr id="2461" name="Text Box 18">
          <a:extLst>
            <a:ext uri="{FF2B5EF4-FFF2-40B4-BE49-F238E27FC236}">
              <a16:creationId xmlns:a16="http://schemas.microsoft.com/office/drawing/2014/main" id="{B55F9FCD-2263-44D6-8954-C1BF6A633A7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30</xdr:row>
      <xdr:rowOff>170392</xdr:rowOff>
    </xdr:from>
    <xdr:ext cx="95250" cy="213632"/>
    <xdr:sp macro="" textlink="">
      <xdr:nvSpPr>
        <xdr:cNvPr id="2462" name="Text Box 15">
          <a:extLst>
            <a:ext uri="{FF2B5EF4-FFF2-40B4-BE49-F238E27FC236}">
              <a16:creationId xmlns:a16="http://schemas.microsoft.com/office/drawing/2014/main" id="{E8CC9B9B-12C3-41B6-AE80-66735B3EA02D}"/>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0</xdr:rowOff>
    </xdr:from>
    <xdr:ext cx="95250" cy="171450"/>
    <xdr:sp macro="" textlink="">
      <xdr:nvSpPr>
        <xdr:cNvPr id="2463" name="Text Box 16">
          <a:extLst>
            <a:ext uri="{FF2B5EF4-FFF2-40B4-BE49-F238E27FC236}">
              <a16:creationId xmlns:a16="http://schemas.microsoft.com/office/drawing/2014/main" id="{BEBACE22-2C3C-454B-B265-C2D55CCACC01}"/>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0</xdr:rowOff>
    </xdr:from>
    <xdr:ext cx="95250" cy="171450"/>
    <xdr:sp macro="" textlink="">
      <xdr:nvSpPr>
        <xdr:cNvPr id="2464" name="Text Box 17">
          <a:extLst>
            <a:ext uri="{FF2B5EF4-FFF2-40B4-BE49-F238E27FC236}">
              <a16:creationId xmlns:a16="http://schemas.microsoft.com/office/drawing/2014/main" id="{878ABEE7-C3BC-4C58-BA7E-3F75521C51F9}"/>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0</xdr:rowOff>
    </xdr:from>
    <xdr:ext cx="95250" cy="171450"/>
    <xdr:sp macro="" textlink="">
      <xdr:nvSpPr>
        <xdr:cNvPr id="2465" name="Text Box 18">
          <a:extLst>
            <a:ext uri="{FF2B5EF4-FFF2-40B4-BE49-F238E27FC236}">
              <a16:creationId xmlns:a16="http://schemas.microsoft.com/office/drawing/2014/main" id="{369D912B-3E0A-4BCC-AAD9-99D71042C14F}"/>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0</xdr:rowOff>
    </xdr:from>
    <xdr:ext cx="95250" cy="171450"/>
    <xdr:sp macro="" textlink="">
      <xdr:nvSpPr>
        <xdr:cNvPr id="2466" name="Text Box 19">
          <a:extLst>
            <a:ext uri="{FF2B5EF4-FFF2-40B4-BE49-F238E27FC236}">
              <a16:creationId xmlns:a16="http://schemas.microsoft.com/office/drawing/2014/main" id="{652C2721-39D0-4F0B-A612-8EF63955D8AC}"/>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30</xdr:row>
      <xdr:rowOff>0</xdr:rowOff>
    </xdr:from>
    <xdr:ext cx="95250" cy="171450"/>
    <xdr:sp macro="" textlink="">
      <xdr:nvSpPr>
        <xdr:cNvPr id="2467" name="Text Box 16">
          <a:extLst>
            <a:ext uri="{FF2B5EF4-FFF2-40B4-BE49-F238E27FC236}">
              <a16:creationId xmlns:a16="http://schemas.microsoft.com/office/drawing/2014/main" id="{16C652E7-A140-4849-A4EE-0F859B4CFD86}"/>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30</xdr:row>
      <xdr:rowOff>0</xdr:rowOff>
    </xdr:from>
    <xdr:ext cx="95250" cy="171450"/>
    <xdr:sp macro="" textlink="">
      <xdr:nvSpPr>
        <xdr:cNvPr id="2468" name="Text Box 17">
          <a:extLst>
            <a:ext uri="{FF2B5EF4-FFF2-40B4-BE49-F238E27FC236}">
              <a16:creationId xmlns:a16="http://schemas.microsoft.com/office/drawing/2014/main" id="{D1C83C9A-F9F8-4757-8191-1B3981ECC2EB}"/>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30</xdr:row>
      <xdr:rowOff>0</xdr:rowOff>
    </xdr:from>
    <xdr:ext cx="95250" cy="171450"/>
    <xdr:sp macro="" textlink="">
      <xdr:nvSpPr>
        <xdr:cNvPr id="2469" name="Text Box 18">
          <a:extLst>
            <a:ext uri="{FF2B5EF4-FFF2-40B4-BE49-F238E27FC236}">
              <a16:creationId xmlns:a16="http://schemas.microsoft.com/office/drawing/2014/main" id="{4AAC5BC8-1F3C-448F-8CCF-9E419F817062}"/>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30</xdr:row>
      <xdr:rowOff>0</xdr:rowOff>
    </xdr:from>
    <xdr:ext cx="95250" cy="171450"/>
    <xdr:sp macro="" textlink="">
      <xdr:nvSpPr>
        <xdr:cNvPr id="2470" name="Text Box 19">
          <a:extLst>
            <a:ext uri="{FF2B5EF4-FFF2-40B4-BE49-F238E27FC236}">
              <a16:creationId xmlns:a16="http://schemas.microsoft.com/office/drawing/2014/main" id="{6DA41BD4-3013-4533-BB49-D8A0960D21C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27</xdr:row>
      <xdr:rowOff>0</xdr:rowOff>
    </xdr:from>
    <xdr:ext cx="95250" cy="171450"/>
    <xdr:sp macro="" textlink="">
      <xdr:nvSpPr>
        <xdr:cNvPr id="2471" name="Text Box 16">
          <a:extLst>
            <a:ext uri="{FF2B5EF4-FFF2-40B4-BE49-F238E27FC236}">
              <a16:creationId xmlns:a16="http://schemas.microsoft.com/office/drawing/2014/main" id="{09845176-E0E5-4137-8BC4-E20CA05005E5}"/>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27</xdr:row>
      <xdr:rowOff>0</xdr:rowOff>
    </xdr:from>
    <xdr:ext cx="95250" cy="171450"/>
    <xdr:sp macro="" textlink="">
      <xdr:nvSpPr>
        <xdr:cNvPr id="2472" name="Text Box 17">
          <a:extLst>
            <a:ext uri="{FF2B5EF4-FFF2-40B4-BE49-F238E27FC236}">
              <a16:creationId xmlns:a16="http://schemas.microsoft.com/office/drawing/2014/main" id="{B47E946D-E1E1-46E4-A9C4-E26C7990F864}"/>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27</xdr:row>
      <xdr:rowOff>0</xdr:rowOff>
    </xdr:from>
    <xdr:ext cx="95250" cy="171450"/>
    <xdr:sp macro="" textlink="">
      <xdr:nvSpPr>
        <xdr:cNvPr id="2473" name="Text Box 18">
          <a:extLst>
            <a:ext uri="{FF2B5EF4-FFF2-40B4-BE49-F238E27FC236}">
              <a16:creationId xmlns:a16="http://schemas.microsoft.com/office/drawing/2014/main" id="{579CF9F3-5357-46CF-8B5C-32032E8850A7}"/>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27</xdr:row>
      <xdr:rowOff>0</xdr:rowOff>
    </xdr:from>
    <xdr:ext cx="95250" cy="171450"/>
    <xdr:sp macro="" textlink="">
      <xdr:nvSpPr>
        <xdr:cNvPr id="2474" name="Text Box 19">
          <a:extLst>
            <a:ext uri="{FF2B5EF4-FFF2-40B4-BE49-F238E27FC236}">
              <a16:creationId xmlns:a16="http://schemas.microsoft.com/office/drawing/2014/main" id="{D96549C8-0AD9-4F49-924A-1D3A56A30E59}"/>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28</xdr:row>
      <xdr:rowOff>504825</xdr:rowOff>
    </xdr:from>
    <xdr:ext cx="95250" cy="444014"/>
    <xdr:sp macro="" textlink="">
      <xdr:nvSpPr>
        <xdr:cNvPr id="2475" name="Text Box 15">
          <a:extLst>
            <a:ext uri="{FF2B5EF4-FFF2-40B4-BE49-F238E27FC236}">
              <a16:creationId xmlns:a16="http://schemas.microsoft.com/office/drawing/2014/main" id="{C6192FD2-A78F-4002-A563-4B29398F029F}"/>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0</xdr:rowOff>
    </xdr:from>
    <xdr:ext cx="95250" cy="171450"/>
    <xdr:sp macro="" textlink="">
      <xdr:nvSpPr>
        <xdr:cNvPr id="2476" name="Text Box 16">
          <a:extLst>
            <a:ext uri="{FF2B5EF4-FFF2-40B4-BE49-F238E27FC236}">
              <a16:creationId xmlns:a16="http://schemas.microsoft.com/office/drawing/2014/main" id="{8C45A1E0-F107-425B-9D5C-0CC94EC17841}"/>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0</xdr:rowOff>
    </xdr:from>
    <xdr:ext cx="95250" cy="171450"/>
    <xdr:sp macro="" textlink="">
      <xdr:nvSpPr>
        <xdr:cNvPr id="2477" name="Text Box 17">
          <a:extLst>
            <a:ext uri="{FF2B5EF4-FFF2-40B4-BE49-F238E27FC236}">
              <a16:creationId xmlns:a16="http://schemas.microsoft.com/office/drawing/2014/main" id="{18261EEF-0816-47C6-A6DA-9293DA07206A}"/>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0</xdr:rowOff>
    </xdr:from>
    <xdr:ext cx="95250" cy="171450"/>
    <xdr:sp macro="" textlink="">
      <xdr:nvSpPr>
        <xdr:cNvPr id="2478" name="Text Box 18">
          <a:extLst>
            <a:ext uri="{FF2B5EF4-FFF2-40B4-BE49-F238E27FC236}">
              <a16:creationId xmlns:a16="http://schemas.microsoft.com/office/drawing/2014/main" id="{61FAAB4A-B122-431E-B1B4-C5F7BF511417}"/>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0</xdr:rowOff>
    </xdr:from>
    <xdr:ext cx="95250" cy="171450"/>
    <xdr:sp macro="" textlink="">
      <xdr:nvSpPr>
        <xdr:cNvPr id="2479" name="Text Box 19">
          <a:extLst>
            <a:ext uri="{FF2B5EF4-FFF2-40B4-BE49-F238E27FC236}">
              <a16:creationId xmlns:a16="http://schemas.microsoft.com/office/drawing/2014/main" id="{AD2859ED-8F95-460E-97EE-E10EE9B948B2}"/>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30</xdr:row>
      <xdr:rowOff>0</xdr:rowOff>
    </xdr:from>
    <xdr:ext cx="95250" cy="171450"/>
    <xdr:sp macro="" textlink="">
      <xdr:nvSpPr>
        <xdr:cNvPr id="2480" name="Text Box 16">
          <a:extLst>
            <a:ext uri="{FF2B5EF4-FFF2-40B4-BE49-F238E27FC236}">
              <a16:creationId xmlns:a16="http://schemas.microsoft.com/office/drawing/2014/main" id="{6E3E1B3E-DE9D-43C5-B8E3-DAD07C523BB8}"/>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30</xdr:row>
      <xdr:rowOff>0</xdr:rowOff>
    </xdr:from>
    <xdr:ext cx="95250" cy="171450"/>
    <xdr:sp macro="" textlink="">
      <xdr:nvSpPr>
        <xdr:cNvPr id="2481" name="Text Box 17">
          <a:extLst>
            <a:ext uri="{FF2B5EF4-FFF2-40B4-BE49-F238E27FC236}">
              <a16:creationId xmlns:a16="http://schemas.microsoft.com/office/drawing/2014/main" id="{951DD8A4-6311-45CA-832F-0D856010BA0F}"/>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30</xdr:row>
      <xdr:rowOff>15875</xdr:rowOff>
    </xdr:from>
    <xdr:ext cx="95250" cy="171450"/>
    <xdr:sp macro="" textlink="">
      <xdr:nvSpPr>
        <xdr:cNvPr id="2482" name="Text Box 18">
          <a:extLst>
            <a:ext uri="{FF2B5EF4-FFF2-40B4-BE49-F238E27FC236}">
              <a16:creationId xmlns:a16="http://schemas.microsoft.com/office/drawing/2014/main" id="{2106EE57-D8D7-4BC7-9F4E-D7EB9995B3D3}"/>
            </a:ext>
          </a:extLst>
        </xdr:cNvPr>
        <xdr:cNvSpPr txBox="1">
          <a:spLocks noChangeArrowheads="1"/>
        </xdr:cNvSpPr>
      </xdr:nvSpPr>
      <xdr:spPr bwMode="auto">
        <a:xfrm>
          <a:off x="12485398" y="711633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30</xdr:row>
      <xdr:rowOff>0</xdr:rowOff>
    </xdr:from>
    <xdr:ext cx="95250" cy="171450"/>
    <xdr:sp macro="" textlink="">
      <xdr:nvSpPr>
        <xdr:cNvPr id="2483" name="Text Box 16">
          <a:extLst>
            <a:ext uri="{FF2B5EF4-FFF2-40B4-BE49-F238E27FC236}">
              <a16:creationId xmlns:a16="http://schemas.microsoft.com/office/drawing/2014/main" id="{BB8DCE25-4565-47DA-B207-E61ADEFFAE7B}"/>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30</xdr:row>
      <xdr:rowOff>0</xdr:rowOff>
    </xdr:from>
    <xdr:ext cx="95250" cy="171450"/>
    <xdr:sp macro="" textlink="">
      <xdr:nvSpPr>
        <xdr:cNvPr id="2484" name="Text Box 17">
          <a:extLst>
            <a:ext uri="{FF2B5EF4-FFF2-40B4-BE49-F238E27FC236}">
              <a16:creationId xmlns:a16="http://schemas.microsoft.com/office/drawing/2014/main" id="{732FBB98-EF87-4ABD-90E5-3FA3C591AFE6}"/>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30</xdr:row>
      <xdr:rowOff>0</xdr:rowOff>
    </xdr:from>
    <xdr:ext cx="95250" cy="171450"/>
    <xdr:sp macro="" textlink="">
      <xdr:nvSpPr>
        <xdr:cNvPr id="2485" name="Text Box 18">
          <a:extLst>
            <a:ext uri="{FF2B5EF4-FFF2-40B4-BE49-F238E27FC236}">
              <a16:creationId xmlns:a16="http://schemas.microsoft.com/office/drawing/2014/main" id="{843FA61D-205E-46C8-966F-E6E23EE32776}"/>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30</xdr:row>
      <xdr:rowOff>0</xdr:rowOff>
    </xdr:from>
    <xdr:ext cx="95250" cy="171450"/>
    <xdr:sp macro="" textlink="">
      <xdr:nvSpPr>
        <xdr:cNvPr id="2486" name="Text Box 19">
          <a:extLst>
            <a:ext uri="{FF2B5EF4-FFF2-40B4-BE49-F238E27FC236}">
              <a16:creationId xmlns:a16="http://schemas.microsoft.com/office/drawing/2014/main" id="{81E4D386-F34C-48C8-85B0-63E3DB72D098}"/>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30</xdr:row>
      <xdr:rowOff>0</xdr:rowOff>
    </xdr:from>
    <xdr:ext cx="95250" cy="171450"/>
    <xdr:sp macro="" textlink="">
      <xdr:nvSpPr>
        <xdr:cNvPr id="2487" name="Text Box 16">
          <a:extLst>
            <a:ext uri="{FF2B5EF4-FFF2-40B4-BE49-F238E27FC236}">
              <a16:creationId xmlns:a16="http://schemas.microsoft.com/office/drawing/2014/main" id="{56DB96B2-57B1-430F-A388-859CEB437A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30</xdr:row>
      <xdr:rowOff>170392</xdr:rowOff>
    </xdr:from>
    <xdr:ext cx="95250" cy="213632"/>
    <xdr:sp macro="" textlink="">
      <xdr:nvSpPr>
        <xdr:cNvPr id="2488" name="Text Box 15">
          <a:extLst>
            <a:ext uri="{FF2B5EF4-FFF2-40B4-BE49-F238E27FC236}">
              <a16:creationId xmlns:a16="http://schemas.microsoft.com/office/drawing/2014/main" id="{A5C43B50-57BF-40E5-BEA6-0DF84F19BD9B}"/>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504825</xdr:rowOff>
    </xdr:from>
    <xdr:ext cx="95250" cy="448496"/>
    <xdr:sp macro="" textlink="">
      <xdr:nvSpPr>
        <xdr:cNvPr id="2489" name="Text Box 15">
          <a:extLst>
            <a:ext uri="{FF2B5EF4-FFF2-40B4-BE49-F238E27FC236}">
              <a16:creationId xmlns:a16="http://schemas.microsoft.com/office/drawing/2014/main" id="{C5870714-8AFF-4DF1-AE2D-1CDADB418777}"/>
            </a:ext>
          </a:extLst>
        </xdr:cNvPr>
        <xdr:cNvSpPr txBox="1">
          <a:spLocks noChangeArrowheads="1"/>
        </xdr:cNvSpPr>
      </xdr:nvSpPr>
      <xdr:spPr bwMode="auto">
        <a:xfrm>
          <a:off x="4664364" y="5994111"/>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30</xdr:row>
      <xdr:rowOff>504825</xdr:rowOff>
    </xdr:from>
    <xdr:ext cx="95250" cy="442269"/>
    <xdr:sp macro="" textlink="">
      <xdr:nvSpPr>
        <xdr:cNvPr id="2490" name="Text Box 15">
          <a:extLst>
            <a:ext uri="{FF2B5EF4-FFF2-40B4-BE49-F238E27FC236}">
              <a16:creationId xmlns:a16="http://schemas.microsoft.com/office/drawing/2014/main" id="{DA7D4984-EC2F-4E02-A013-E8D824D82045}"/>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30</xdr:row>
      <xdr:rowOff>504825</xdr:rowOff>
    </xdr:from>
    <xdr:ext cx="95250" cy="442269"/>
    <xdr:sp macro="" textlink="">
      <xdr:nvSpPr>
        <xdr:cNvPr id="2491" name="Text Box 15">
          <a:extLst>
            <a:ext uri="{FF2B5EF4-FFF2-40B4-BE49-F238E27FC236}">
              <a16:creationId xmlns:a16="http://schemas.microsoft.com/office/drawing/2014/main" id="{AE166C7F-ECFE-436F-8F60-8252A778EAEF}"/>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504825</xdr:rowOff>
    </xdr:from>
    <xdr:ext cx="95250" cy="213632"/>
    <xdr:sp macro="" textlink="">
      <xdr:nvSpPr>
        <xdr:cNvPr id="2492" name="Text Box 15">
          <a:extLst>
            <a:ext uri="{FF2B5EF4-FFF2-40B4-BE49-F238E27FC236}">
              <a16:creationId xmlns:a16="http://schemas.microsoft.com/office/drawing/2014/main" id="{1B8CE965-CC9C-41E1-98BD-5634D658B6A7}"/>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504825</xdr:rowOff>
    </xdr:from>
    <xdr:ext cx="95250" cy="444331"/>
    <xdr:sp macro="" textlink="">
      <xdr:nvSpPr>
        <xdr:cNvPr id="2493" name="Text Box 15">
          <a:extLst>
            <a:ext uri="{FF2B5EF4-FFF2-40B4-BE49-F238E27FC236}">
              <a16:creationId xmlns:a16="http://schemas.microsoft.com/office/drawing/2014/main" id="{07E77F61-B75B-4FF6-82F7-92A5F44009F9}"/>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30</xdr:row>
      <xdr:rowOff>170392</xdr:rowOff>
    </xdr:from>
    <xdr:ext cx="95250" cy="213632"/>
    <xdr:sp macro="" textlink="">
      <xdr:nvSpPr>
        <xdr:cNvPr id="2494" name="Text Box 15">
          <a:extLst>
            <a:ext uri="{FF2B5EF4-FFF2-40B4-BE49-F238E27FC236}">
              <a16:creationId xmlns:a16="http://schemas.microsoft.com/office/drawing/2014/main" id="{E39FE762-1C94-4C85-93F9-7FCE952D3C05}"/>
            </a:ext>
          </a:extLst>
        </xdr:cNvPr>
        <xdr:cNvSpPr txBox="1">
          <a:spLocks noChangeArrowheads="1"/>
        </xdr:cNvSpPr>
      </xdr:nvSpPr>
      <xdr:spPr bwMode="auto">
        <a:xfrm>
          <a:off x="12578484" y="579302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2495" name="Text Box 16">
          <a:extLst>
            <a:ext uri="{FF2B5EF4-FFF2-40B4-BE49-F238E27FC236}">
              <a16:creationId xmlns:a16="http://schemas.microsoft.com/office/drawing/2014/main" id="{CB32388B-AB4F-4FE9-80D7-EBE16F8FE257}"/>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2496" name="Text Box 17">
          <a:extLst>
            <a:ext uri="{FF2B5EF4-FFF2-40B4-BE49-F238E27FC236}">
              <a16:creationId xmlns:a16="http://schemas.microsoft.com/office/drawing/2014/main" id="{C844F8E4-7FDA-4A97-8012-1712067AC9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2497" name="Text Box 18">
          <a:extLst>
            <a:ext uri="{FF2B5EF4-FFF2-40B4-BE49-F238E27FC236}">
              <a16:creationId xmlns:a16="http://schemas.microsoft.com/office/drawing/2014/main" id="{0A5CACF8-D678-44EF-8C8F-CCEC90F119C1}"/>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2498" name="Text Box 19">
          <a:extLst>
            <a:ext uri="{FF2B5EF4-FFF2-40B4-BE49-F238E27FC236}">
              <a16:creationId xmlns:a16="http://schemas.microsoft.com/office/drawing/2014/main" id="{5EC4C3B8-1184-4218-9700-E10D2D30566D}"/>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2499" name="Text Box 16">
          <a:extLst>
            <a:ext uri="{FF2B5EF4-FFF2-40B4-BE49-F238E27FC236}">
              <a16:creationId xmlns:a16="http://schemas.microsoft.com/office/drawing/2014/main" id="{C52E215B-01DB-498F-8CE1-318A66FD6299}"/>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2500" name="Text Box 17">
          <a:extLst>
            <a:ext uri="{FF2B5EF4-FFF2-40B4-BE49-F238E27FC236}">
              <a16:creationId xmlns:a16="http://schemas.microsoft.com/office/drawing/2014/main" id="{DD98C94F-4C60-42F5-A7CA-50C64107C07C}"/>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2501" name="Text Box 18">
          <a:extLst>
            <a:ext uri="{FF2B5EF4-FFF2-40B4-BE49-F238E27FC236}">
              <a16:creationId xmlns:a16="http://schemas.microsoft.com/office/drawing/2014/main" id="{DD2CE829-5C64-4B98-B64E-ADD6A8CBFAF3}"/>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2502" name="Text Box 19">
          <a:extLst>
            <a:ext uri="{FF2B5EF4-FFF2-40B4-BE49-F238E27FC236}">
              <a16:creationId xmlns:a16="http://schemas.microsoft.com/office/drawing/2014/main" id="{A0C5FC52-BA64-4252-82A4-BD3065AECFEB}"/>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34</xdr:row>
      <xdr:rowOff>0</xdr:rowOff>
    </xdr:from>
    <xdr:ext cx="95250" cy="171450"/>
    <xdr:sp macro="" textlink="">
      <xdr:nvSpPr>
        <xdr:cNvPr id="2503" name="Text Box 16">
          <a:extLst>
            <a:ext uri="{FF2B5EF4-FFF2-40B4-BE49-F238E27FC236}">
              <a16:creationId xmlns:a16="http://schemas.microsoft.com/office/drawing/2014/main" id="{603FCF3A-C87B-49BE-B356-DBDD72D100AE}"/>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34</xdr:row>
      <xdr:rowOff>0</xdr:rowOff>
    </xdr:from>
    <xdr:ext cx="95250" cy="171450"/>
    <xdr:sp macro="" textlink="">
      <xdr:nvSpPr>
        <xdr:cNvPr id="2504" name="Text Box 17">
          <a:extLst>
            <a:ext uri="{FF2B5EF4-FFF2-40B4-BE49-F238E27FC236}">
              <a16:creationId xmlns:a16="http://schemas.microsoft.com/office/drawing/2014/main" id="{BFD1A47A-C9CB-4A52-BA89-F50B51B1A8DF}"/>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34</xdr:row>
      <xdr:rowOff>0</xdr:rowOff>
    </xdr:from>
    <xdr:ext cx="95250" cy="171450"/>
    <xdr:sp macro="" textlink="">
      <xdr:nvSpPr>
        <xdr:cNvPr id="2505" name="Text Box 18">
          <a:extLst>
            <a:ext uri="{FF2B5EF4-FFF2-40B4-BE49-F238E27FC236}">
              <a16:creationId xmlns:a16="http://schemas.microsoft.com/office/drawing/2014/main" id="{BAB159F1-F2D4-481E-BD44-51FE395285BB}"/>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34</xdr:row>
      <xdr:rowOff>0</xdr:rowOff>
    </xdr:from>
    <xdr:ext cx="95250" cy="171450"/>
    <xdr:sp macro="" textlink="">
      <xdr:nvSpPr>
        <xdr:cNvPr id="2506" name="Text Box 19">
          <a:extLst>
            <a:ext uri="{FF2B5EF4-FFF2-40B4-BE49-F238E27FC236}">
              <a16:creationId xmlns:a16="http://schemas.microsoft.com/office/drawing/2014/main" id="{49F9227A-E613-45ED-9397-8B7E543C48CC}"/>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32</xdr:row>
      <xdr:rowOff>504825</xdr:rowOff>
    </xdr:from>
    <xdr:ext cx="95250" cy="444014"/>
    <xdr:sp macro="" textlink="">
      <xdr:nvSpPr>
        <xdr:cNvPr id="2507" name="Text Box 15">
          <a:extLst>
            <a:ext uri="{FF2B5EF4-FFF2-40B4-BE49-F238E27FC236}">
              <a16:creationId xmlns:a16="http://schemas.microsoft.com/office/drawing/2014/main" id="{B4FA79C5-DFAE-4161-B392-116B5636769B}"/>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2508" name="Text Box 16">
          <a:extLst>
            <a:ext uri="{FF2B5EF4-FFF2-40B4-BE49-F238E27FC236}">
              <a16:creationId xmlns:a16="http://schemas.microsoft.com/office/drawing/2014/main" id="{F1A8DC32-E9C8-4C74-A563-C5CE3CE2AA65}"/>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2509" name="Text Box 17">
          <a:extLst>
            <a:ext uri="{FF2B5EF4-FFF2-40B4-BE49-F238E27FC236}">
              <a16:creationId xmlns:a16="http://schemas.microsoft.com/office/drawing/2014/main" id="{5B15CD9C-888D-44D2-AAE7-D73F1CBBD71D}"/>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2510" name="Text Box 18">
          <a:extLst>
            <a:ext uri="{FF2B5EF4-FFF2-40B4-BE49-F238E27FC236}">
              <a16:creationId xmlns:a16="http://schemas.microsoft.com/office/drawing/2014/main" id="{EA7F89A5-18B5-4D41-9C77-036528D211DA}"/>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2511" name="Text Box 19">
          <a:extLst>
            <a:ext uri="{FF2B5EF4-FFF2-40B4-BE49-F238E27FC236}">
              <a16:creationId xmlns:a16="http://schemas.microsoft.com/office/drawing/2014/main" id="{6AEEFD6D-4B4C-45B7-9CCB-ED53F8C55928}"/>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2512" name="Text Box 16">
          <a:extLst>
            <a:ext uri="{FF2B5EF4-FFF2-40B4-BE49-F238E27FC236}">
              <a16:creationId xmlns:a16="http://schemas.microsoft.com/office/drawing/2014/main" id="{7245D792-B351-4400-B479-06AD630B2174}"/>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2513" name="Text Box 17">
          <a:extLst>
            <a:ext uri="{FF2B5EF4-FFF2-40B4-BE49-F238E27FC236}">
              <a16:creationId xmlns:a16="http://schemas.microsoft.com/office/drawing/2014/main" id="{43787AAB-3CB6-4A01-A2E2-B3E84DA69E9F}"/>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2514" name="Text Box 18">
          <a:extLst>
            <a:ext uri="{FF2B5EF4-FFF2-40B4-BE49-F238E27FC236}">
              <a16:creationId xmlns:a16="http://schemas.microsoft.com/office/drawing/2014/main" id="{2CED88C3-B5E4-42E7-B900-4C0AF40F891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2515" name="Text Box 16">
          <a:extLst>
            <a:ext uri="{FF2B5EF4-FFF2-40B4-BE49-F238E27FC236}">
              <a16:creationId xmlns:a16="http://schemas.microsoft.com/office/drawing/2014/main" id="{FB8CA26B-18E7-4FE9-B62C-120CB5D0A8EE}"/>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2516" name="Text Box 17">
          <a:extLst>
            <a:ext uri="{FF2B5EF4-FFF2-40B4-BE49-F238E27FC236}">
              <a16:creationId xmlns:a16="http://schemas.microsoft.com/office/drawing/2014/main" id="{38E0F28D-D819-4012-BD62-CB65F07EEF25}"/>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2517" name="Text Box 18">
          <a:extLst>
            <a:ext uri="{FF2B5EF4-FFF2-40B4-BE49-F238E27FC236}">
              <a16:creationId xmlns:a16="http://schemas.microsoft.com/office/drawing/2014/main" id="{1224D6B9-D7DF-4FBC-972D-0678A36CECA9}"/>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2518" name="Text Box 19">
          <a:extLst>
            <a:ext uri="{FF2B5EF4-FFF2-40B4-BE49-F238E27FC236}">
              <a16:creationId xmlns:a16="http://schemas.microsoft.com/office/drawing/2014/main" id="{CE396AD1-8B3E-4FBE-A1FD-C9EC6996F59C}"/>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2519" name="Text Box 16">
          <a:extLst>
            <a:ext uri="{FF2B5EF4-FFF2-40B4-BE49-F238E27FC236}">
              <a16:creationId xmlns:a16="http://schemas.microsoft.com/office/drawing/2014/main" id="{29A0F4D9-4BDE-4861-8319-2A3EF9205315}"/>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2520" name="Text Box 17">
          <a:extLst>
            <a:ext uri="{FF2B5EF4-FFF2-40B4-BE49-F238E27FC236}">
              <a16:creationId xmlns:a16="http://schemas.microsoft.com/office/drawing/2014/main" id="{F2CD0E18-21A7-4A9E-B690-C383987C5EBA}"/>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2521" name="Text Box 18">
          <a:extLst>
            <a:ext uri="{FF2B5EF4-FFF2-40B4-BE49-F238E27FC236}">
              <a16:creationId xmlns:a16="http://schemas.microsoft.com/office/drawing/2014/main" id="{01D2512B-DEF4-4601-8543-E54971813777}"/>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2522" name="Text Box 19">
          <a:extLst>
            <a:ext uri="{FF2B5EF4-FFF2-40B4-BE49-F238E27FC236}">
              <a16:creationId xmlns:a16="http://schemas.microsoft.com/office/drawing/2014/main" id="{1D6D1AAD-A13B-484B-9A29-7A132F016FBF}"/>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504825</xdr:rowOff>
    </xdr:from>
    <xdr:ext cx="95250" cy="456743"/>
    <xdr:sp macro="" textlink="">
      <xdr:nvSpPr>
        <xdr:cNvPr id="2523" name="Text Box 15">
          <a:extLst>
            <a:ext uri="{FF2B5EF4-FFF2-40B4-BE49-F238E27FC236}">
              <a16:creationId xmlns:a16="http://schemas.microsoft.com/office/drawing/2014/main" id="{C7E72653-E706-4B3A-816E-425D4F521BE5}"/>
            </a:ext>
          </a:extLst>
        </xdr:cNvPr>
        <xdr:cNvSpPr txBox="1">
          <a:spLocks noChangeArrowheads="1"/>
        </xdr:cNvSpPr>
      </xdr:nvSpPr>
      <xdr:spPr bwMode="auto">
        <a:xfrm>
          <a:off x="4664364" y="5994111"/>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30</xdr:row>
      <xdr:rowOff>504825</xdr:rowOff>
    </xdr:from>
    <xdr:ext cx="95250" cy="442269"/>
    <xdr:sp macro="" textlink="">
      <xdr:nvSpPr>
        <xdr:cNvPr id="2524" name="Text Box 15">
          <a:extLst>
            <a:ext uri="{FF2B5EF4-FFF2-40B4-BE49-F238E27FC236}">
              <a16:creationId xmlns:a16="http://schemas.microsoft.com/office/drawing/2014/main" id="{C96B1422-6B03-41E7-8A7E-948C1B4DE1AE}"/>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30</xdr:row>
      <xdr:rowOff>504825</xdr:rowOff>
    </xdr:from>
    <xdr:ext cx="95250" cy="442269"/>
    <xdr:sp macro="" textlink="">
      <xdr:nvSpPr>
        <xdr:cNvPr id="2525" name="Text Box 15">
          <a:extLst>
            <a:ext uri="{FF2B5EF4-FFF2-40B4-BE49-F238E27FC236}">
              <a16:creationId xmlns:a16="http://schemas.microsoft.com/office/drawing/2014/main" id="{251620E6-C47B-4387-AA2F-F2130F59C167}"/>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504825</xdr:rowOff>
    </xdr:from>
    <xdr:ext cx="95250" cy="213632"/>
    <xdr:sp macro="" textlink="">
      <xdr:nvSpPr>
        <xdr:cNvPr id="2526" name="Text Box 15">
          <a:extLst>
            <a:ext uri="{FF2B5EF4-FFF2-40B4-BE49-F238E27FC236}">
              <a16:creationId xmlns:a16="http://schemas.microsoft.com/office/drawing/2014/main" id="{7B9E8176-FCC7-402F-A986-B01FAFCD045D}"/>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504825</xdr:rowOff>
    </xdr:from>
    <xdr:ext cx="95250" cy="444331"/>
    <xdr:sp macro="" textlink="">
      <xdr:nvSpPr>
        <xdr:cNvPr id="2527" name="Text Box 15">
          <a:extLst>
            <a:ext uri="{FF2B5EF4-FFF2-40B4-BE49-F238E27FC236}">
              <a16:creationId xmlns:a16="http://schemas.microsoft.com/office/drawing/2014/main" id="{FB590EE7-0B97-4873-A798-9B879E8ED0FC}"/>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30</xdr:row>
      <xdr:rowOff>504825</xdr:rowOff>
    </xdr:from>
    <xdr:ext cx="95250" cy="213632"/>
    <xdr:sp macro="" textlink="">
      <xdr:nvSpPr>
        <xdr:cNvPr id="2528" name="Text Box 15">
          <a:extLst>
            <a:ext uri="{FF2B5EF4-FFF2-40B4-BE49-F238E27FC236}">
              <a16:creationId xmlns:a16="http://schemas.microsoft.com/office/drawing/2014/main" id="{E3921091-0CC2-4934-9D61-216F4467A646}"/>
            </a:ext>
          </a:extLst>
        </xdr:cNvPr>
        <xdr:cNvSpPr txBox="1">
          <a:spLocks noChangeArrowheads="1"/>
        </xdr:cNvSpPr>
      </xdr:nvSpPr>
      <xdr:spPr bwMode="auto">
        <a:xfrm>
          <a:off x="12540961"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2529" name="Text Box 16">
          <a:extLst>
            <a:ext uri="{FF2B5EF4-FFF2-40B4-BE49-F238E27FC236}">
              <a16:creationId xmlns:a16="http://schemas.microsoft.com/office/drawing/2014/main" id="{0BA0BDA2-1538-4D9E-8D86-0E5E92C71ECA}"/>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2530" name="Text Box 17">
          <a:extLst>
            <a:ext uri="{FF2B5EF4-FFF2-40B4-BE49-F238E27FC236}">
              <a16:creationId xmlns:a16="http://schemas.microsoft.com/office/drawing/2014/main" id="{7B630F03-DE23-4B4B-ACE9-90111C4C0B8D}"/>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2531" name="Text Box 18">
          <a:extLst>
            <a:ext uri="{FF2B5EF4-FFF2-40B4-BE49-F238E27FC236}">
              <a16:creationId xmlns:a16="http://schemas.microsoft.com/office/drawing/2014/main" id="{4BC4F2CD-6F6A-4F4B-9048-04D842402DE4}"/>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2532" name="Text Box 19">
          <a:extLst>
            <a:ext uri="{FF2B5EF4-FFF2-40B4-BE49-F238E27FC236}">
              <a16:creationId xmlns:a16="http://schemas.microsoft.com/office/drawing/2014/main" id="{6CC6EA94-AC01-4637-8EBB-036F107B00B4}"/>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2533" name="Text Box 16">
          <a:extLst>
            <a:ext uri="{FF2B5EF4-FFF2-40B4-BE49-F238E27FC236}">
              <a16:creationId xmlns:a16="http://schemas.microsoft.com/office/drawing/2014/main" id="{C21841FA-4445-4EF7-BF78-D398D9EF21D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2534" name="Text Box 17">
          <a:extLst>
            <a:ext uri="{FF2B5EF4-FFF2-40B4-BE49-F238E27FC236}">
              <a16:creationId xmlns:a16="http://schemas.microsoft.com/office/drawing/2014/main" id="{0B6C5F2A-9726-47B2-A1AB-0A2358065544}"/>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2535" name="Text Box 18">
          <a:extLst>
            <a:ext uri="{FF2B5EF4-FFF2-40B4-BE49-F238E27FC236}">
              <a16:creationId xmlns:a16="http://schemas.microsoft.com/office/drawing/2014/main" id="{B1D49112-2955-4166-ABA1-87F7193A1D47}"/>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2536" name="Text Box 19">
          <a:extLst>
            <a:ext uri="{FF2B5EF4-FFF2-40B4-BE49-F238E27FC236}">
              <a16:creationId xmlns:a16="http://schemas.microsoft.com/office/drawing/2014/main" id="{7226DC22-69EE-4210-9CB6-9662499922E7}"/>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34</xdr:row>
      <xdr:rowOff>0</xdr:rowOff>
    </xdr:from>
    <xdr:ext cx="95250" cy="171450"/>
    <xdr:sp macro="" textlink="">
      <xdr:nvSpPr>
        <xdr:cNvPr id="2537" name="Text Box 16">
          <a:extLst>
            <a:ext uri="{FF2B5EF4-FFF2-40B4-BE49-F238E27FC236}">
              <a16:creationId xmlns:a16="http://schemas.microsoft.com/office/drawing/2014/main" id="{F3525FFE-9F32-458B-94DC-68D2D64D901F}"/>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34</xdr:row>
      <xdr:rowOff>0</xdr:rowOff>
    </xdr:from>
    <xdr:ext cx="95250" cy="171450"/>
    <xdr:sp macro="" textlink="">
      <xdr:nvSpPr>
        <xdr:cNvPr id="2538" name="Text Box 17">
          <a:extLst>
            <a:ext uri="{FF2B5EF4-FFF2-40B4-BE49-F238E27FC236}">
              <a16:creationId xmlns:a16="http://schemas.microsoft.com/office/drawing/2014/main" id="{31F4F03E-ECC0-4EFA-A74B-C70F56E5E39A}"/>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34</xdr:row>
      <xdr:rowOff>0</xdr:rowOff>
    </xdr:from>
    <xdr:ext cx="95250" cy="171450"/>
    <xdr:sp macro="" textlink="">
      <xdr:nvSpPr>
        <xdr:cNvPr id="2539" name="Text Box 18">
          <a:extLst>
            <a:ext uri="{FF2B5EF4-FFF2-40B4-BE49-F238E27FC236}">
              <a16:creationId xmlns:a16="http://schemas.microsoft.com/office/drawing/2014/main" id="{EAE5CD6D-B043-48C8-8F1D-BC908CB18A0B}"/>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34</xdr:row>
      <xdr:rowOff>0</xdr:rowOff>
    </xdr:from>
    <xdr:ext cx="95250" cy="171450"/>
    <xdr:sp macro="" textlink="">
      <xdr:nvSpPr>
        <xdr:cNvPr id="2540" name="Text Box 19">
          <a:extLst>
            <a:ext uri="{FF2B5EF4-FFF2-40B4-BE49-F238E27FC236}">
              <a16:creationId xmlns:a16="http://schemas.microsoft.com/office/drawing/2014/main" id="{0263D295-BD52-4F1E-970D-817D6B41816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32</xdr:row>
      <xdr:rowOff>504825</xdr:rowOff>
    </xdr:from>
    <xdr:ext cx="95250" cy="444014"/>
    <xdr:sp macro="" textlink="">
      <xdr:nvSpPr>
        <xdr:cNvPr id="2541" name="Text Box 15">
          <a:extLst>
            <a:ext uri="{FF2B5EF4-FFF2-40B4-BE49-F238E27FC236}">
              <a16:creationId xmlns:a16="http://schemas.microsoft.com/office/drawing/2014/main" id="{203005CB-6056-41EA-8D69-A603C33C3D29}"/>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2542" name="Text Box 16">
          <a:extLst>
            <a:ext uri="{FF2B5EF4-FFF2-40B4-BE49-F238E27FC236}">
              <a16:creationId xmlns:a16="http://schemas.microsoft.com/office/drawing/2014/main" id="{717725CC-348F-4EF3-A8CC-6F33B0CAD3FB}"/>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2543" name="Text Box 17">
          <a:extLst>
            <a:ext uri="{FF2B5EF4-FFF2-40B4-BE49-F238E27FC236}">
              <a16:creationId xmlns:a16="http://schemas.microsoft.com/office/drawing/2014/main" id="{6F877150-0E5A-4365-930E-DD2B5754D518}"/>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2544" name="Text Box 18">
          <a:extLst>
            <a:ext uri="{FF2B5EF4-FFF2-40B4-BE49-F238E27FC236}">
              <a16:creationId xmlns:a16="http://schemas.microsoft.com/office/drawing/2014/main" id="{37793312-DD72-4362-ABBB-5CC29AC76B72}"/>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2545" name="Text Box 19">
          <a:extLst>
            <a:ext uri="{FF2B5EF4-FFF2-40B4-BE49-F238E27FC236}">
              <a16:creationId xmlns:a16="http://schemas.microsoft.com/office/drawing/2014/main" id="{7ED67DF0-9071-4B4F-AC0C-0BF2C3974178}"/>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32</xdr:row>
      <xdr:rowOff>504825</xdr:rowOff>
    </xdr:from>
    <xdr:ext cx="95250" cy="442269"/>
    <xdr:sp macro="" textlink="">
      <xdr:nvSpPr>
        <xdr:cNvPr id="2546" name="Text Box 15">
          <a:extLst>
            <a:ext uri="{FF2B5EF4-FFF2-40B4-BE49-F238E27FC236}">
              <a16:creationId xmlns:a16="http://schemas.microsoft.com/office/drawing/2014/main" id="{5EAF6086-2D43-4DA6-BCB5-5126A57265B1}"/>
            </a:ext>
          </a:extLst>
        </xdr:cNvPr>
        <xdr:cNvSpPr txBox="1">
          <a:spLocks noChangeArrowheads="1"/>
        </xdr:cNvSpPr>
      </xdr:nvSpPr>
      <xdr:spPr bwMode="auto">
        <a:xfrm>
          <a:off x="12540961" y="673302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2547" name="Text Box 16">
          <a:extLst>
            <a:ext uri="{FF2B5EF4-FFF2-40B4-BE49-F238E27FC236}">
              <a16:creationId xmlns:a16="http://schemas.microsoft.com/office/drawing/2014/main" id="{3056E5BD-6FF1-465A-8D5D-5F5EA0F4C465}"/>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2548" name="Text Box 17">
          <a:extLst>
            <a:ext uri="{FF2B5EF4-FFF2-40B4-BE49-F238E27FC236}">
              <a16:creationId xmlns:a16="http://schemas.microsoft.com/office/drawing/2014/main" id="{1596BAF1-0D95-4573-9C49-E620B6EC0F2B}"/>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2549" name="Text Box 18">
          <a:extLst>
            <a:ext uri="{FF2B5EF4-FFF2-40B4-BE49-F238E27FC236}">
              <a16:creationId xmlns:a16="http://schemas.microsoft.com/office/drawing/2014/main" id="{DCE28907-C58F-4101-A729-2E46EA785EB7}"/>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2550" name="Text Box 16">
          <a:extLst>
            <a:ext uri="{FF2B5EF4-FFF2-40B4-BE49-F238E27FC236}">
              <a16:creationId xmlns:a16="http://schemas.microsoft.com/office/drawing/2014/main" id="{DCADF11F-E12C-4FDF-8BC6-F505FDE6456E}"/>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2551" name="Text Box 17">
          <a:extLst>
            <a:ext uri="{FF2B5EF4-FFF2-40B4-BE49-F238E27FC236}">
              <a16:creationId xmlns:a16="http://schemas.microsoft.com/office/drawing/2014/main" id="{A8018998-9FB3-46E5-9798-72048ED5271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2552" name="Text Box 18">
          <a:extLst>
            <a:ext uri="{FF2B5EF4-FFF2-40B4-BE49-F238E27FC236}">
              <a16:creationId xmlns:a16="http://schemas.microsoft.com/office/drawing/2014/main" id="{F3A276F6-9855-48EC-B764-26C22E54AA61}"/>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2553" name="Text Box 19">
          <a:extLst>
            <a:ext uri="{FF2B5EF4-FFF2-40B4-BE49-F238E27FC236}">
              <a16:creationId xmlns:a16="http://schemas.microsoft.com/office/drawing/2014/main" id="{4113B32F-1780-455E-9ED1-42236328B37E}"/>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2554" name="Text Box 16">
          <a:extLst>
            <a:ext uri="{FF2B5EF4-FFF2-40B4-BE49-F238E27FC236}">
              <a16:creationId xmlns:a16="http://schemas.microsoft.com/office/drawing/2014/main" id="{4CE6E1C8-C7FC-497D-AEB7-0CFAF4A03694}"/>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2555" name="Text Box 17">
          <a:extLst>
            <a:ext uri="{FF2B5EF4-FFF2-40B4-BE49-F238E27FC236}">
              <a16:creationId xmlns:a16="http://schemas.microsoft.com/office/drawing/2014/main" id="{A3F00E51-BB4C-453D-8756-5EDBD5EC3966}"/>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2556" name="Text Box 18">
          <a:extLst>
            <a:ext uri="{FF2B5EF4-FFF2-40B4-BE49-F238E27FC236}">
              <a16:creationId xmlns:a16="http://schemas.microsoft.com/office/drawing/2014/main" id="{0E3251EC-7C22-4B50-867B-91FA1FA3E6E3}"/>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34</xdr:row>
      <xdr:rowOff>170392</xdr:rowOff>
    </xdr:from>
    <xdr:ext cx="95250" cy="213632"/>
    <xdr:sp macro="" textlink="">
      <xdr:nvSpPr>
        <xdr:cNvPr id="2557" name="Text Box 15">
          <a:extLst>
            <a:ext uri="{FF2B5EF4-FFF2-40B4-BE49-F238E27FC236}">
              <a16:creationId xmlns:a16="http://schemas.microsoft.com/office/drawing/2014/main" id="{54807338-1CBD-46D0-8EE1-A06FD193CA0E}"/>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2558" name="Text Box 16">
          <a:extLst>
            <a:ext uri="{FF2B5EF4-FFF2-40B4-BE49-F238E27FC236}">
              <a16:creationId xmlns:a16="http://schemas.microsoft.com/office/drawing/2014/main" id="{F1BC5F28-78F5-454F-937D-5C0EB3D94631}"/>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2559" name="Text Box 17">
          <a:extLst>
            <a:ext uri="{FF2B5EF4-FFF2-40B4-BE49-F238E27FC236}">
              <a16:creationId xmlns:a16="http://schemas.microsoft.com/office/drawing/2014/main" id="{06ABDF4A-83C2-4FA5-950F-0BC670F584A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2560" name="Text Box 18">
          <a:extLst>
            <a:ext uri="{FF2B5EF4-FFF2-40B4-BE49-F238E27FC236}">
              <a16:creationId xmlns:a16="http://schemas.microsoft.com/office/drawing/2014/main" id="{FB0F9477-890F-416B-9E8C-D0B3ACCDB1B6}"/>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2561" name="Text Box 19">
          <a:extLst>
            <a:ext uri="{FF2B5EF4-FFF2-40B4-BE49-F238E27FC236}">
              <a16:creationId xmlns:a16="http://schemas.microsoft.com/office/drawing/2014/main" id="{9821E9F6-1EC4-48B1-A97C-4EFCE610F3A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2562" name="Text Box 16">
          <a:extLst>
            <a:ext uri="{FF2B5EF4-FFF2-40B4-BE49-F238E27FC236}">
              <a16:creationId xmlns:a16="http://schemas.microsoft.com/office/drawing/2014/main" id="{88CD1AC6-6F10-4A34-8740-1B2771C1041E}"/>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2563" name="Text Box 17">
          <a:extLst>
            <a:ext uri="{FF2B5EF4-FFF2-40B4-BE49-F238E27FC236}">
              <a16:creationId xmlns:a16="http://schemas.microsoft.com/office/drawing/2014/main" id="{37EDD550-426B-4378-B098-4A47B7D46CA2}"/>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2564" name="Text Box 18">
          <a:extLst>
            <a:ext uri="{FF2B5EF4-FFF2-40B4-BE49-F238E27FC236}">
              <a16:creationId xmlns:a16="http://schemas.microsoft.com/office/drawing/2014/main" id="{E0966647-F5C5-4F7A-944F-72EF4DBA61B1}"/>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2565" name="Text Box 19">
          <a:extLst>
            <a:ext uri="{FF2B5EF4-FFF2-40B4-BE49-F238E27FC236}">
              <a16:creationId xmlns:a16="http://schemas.microsoft.com/office/drawing/2014/main" id="{5B5CF1B8-9773-479D-975C-A5E1F40FFF08}"/>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31</xdr:row>
      <xdr:rowOff>0</xdr:rowOff>
    </xdr:from>
    <xdr:ext cx="95250" cy="171450"/>
    <xdr:sp macro="" textlink="">
      <xdr:nvSpPr>
        <xdr:cNvPr id="2566" name="Text Box 16">
          <a:extLst>
            <a:ext uri="{FF2B5EF4-FFF2-40B4-BE49-F238E27FC236}">
              <a16:creationId xmlns:a16="http://schemas.microsoft.com/office/drawing/2014/main" id="{5E815E23-EF8D-49FF-AB4F-2A0F5A63A963}"/>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31</xdr:row>
      <xdr:rowOff>0</xdr:rowOff>
    </xdr:from>
    <xdr:ext cx="95250" cy="171450"/>
    <xdr:sp macro="" textlink="">
      <xdr:nvSpPr>
        <xdr:cNvPr id="2567" name="Text Box 17">
          <a:extLst>
            <a:ext uri="{FF2B5EF4-FFF2-40B4-BE49-F238E27FC236}">
              <a16:creationId xmlns:a16="http://schemas.microsoft.com/office/drawing/2014/main" id="{FC041369-F051-4989-853E-408F3DE4DFD6}"/>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31</xdr:row>
      <xdr:rowOff>0</xdr:rowOff>
    </xdr:from>
    <xdr:ext cx="95250" cy="171450"/>
    <xdr:sp macro="" textlink="">
      <xdr:nvSpPr>
        <xdr:cNvPr id="2568" name="Text Box 18">
          <a:extLst>
            <a:ext uri="{FF2B5EF4-FFF2-40B4-BE49-F238E27FC236}">
              <a16:creationId xmlns:a16="http://schemas.microsoft.com/office/drawing/2014/main" id="{1A73A1F7-DE67-402C-ABBD-36E966002271}"/>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31</xdr:row>
      <xdr:rowOff>0</xdr:rowOff>
    </xdr:from>
    <xdr:ext cx="95250" cy="171450"/>
    <xdr:sp macro="" textlink="">
      <xdr:nvSpPr>
        <xdr:cNvPr id="2569" name="Text Box 19">
          <a:extLst>
            <a:ext uri="{FF2B5EF4-FFF2-40B4-BE49-F238E27FC236}">
              <a16:creationId xmlns:a16="http://schemas.microsoft.com/office/drawing/2014/main" id="{8B53DC2C-BC1C-4D0F-AB98-D8F96AE7AF4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32</xdr:row>
      <xdr:rowOff>504825</xdr:rowOff>
    </xdr:from>
    <xdr:ext cx="95250" cy="444014"/>
    <xdr:sp macro="" textlink="">
      <xdr:nvSpPr>
        <xdr:cNvPr id="2570" name="Text Box 15">
          <a:extLst>
            <a:ext uri="{FF2B5EF4-FFF2-40B4-BE49-F238E27FC236}">
              <a16:creationId xmlns:a16="http://schemas.microsoft.com/office/drawing/2014/main" id="{6741ED9B-5D25-4971-A054-DA02BEC442D5}"/>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2571" name="Text Box 16">
          <a:extLst>
            <a:ext uri="{FF2B5EF4-FFF2-40B4-BE49-F238E27FC236}">
              <a16:creationId xmlns:a16="http://schemas.microsoft.com/office/drawing/2014/main" id="{1E891369-11C2-4FAD-9866-ACDCE45A25AF}"/>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2572" name="Text Box 17">
          <a:extLst>
            <a:ext uri="{FF2B5EF4-FFF2-40B4-BE49-F238E27FC236}">
              <a16:creationId xmlns:a16="http://schemas.microsoft.com/office/drawing/2014/main" id="{F35D75C6-48CF-4534-B58B-89323EE604C2}"/>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2573" name="Text Box 18">
          <a:extLst>
            <a:ext uri="{FF2B5EF4-FFF2-40B4-BE49-F238E27FC236}">
              <a16:creationId xmlns:a16="http://schemas.microsoft.com/office/drawing/2014/main" id="{E423429A-0CDD-40FC-A820-DEE61352B47B}"/>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2574" name="Text Box 19">
          <a:extLst>
            <a:ext uri="{FF2B5EF4-FFF2-40B4-BE49-F238E27FC236}">
              <a16:creationId xmlns:a16="http://schemas.microsoft.com/office/drawing/2014/main" id="{60F18563-1568-494A-950D-807082D48F29}"/>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2575" name="Text Box 16">
          <a:extLst>
            <a:ext uri="{FF2B5EF4-FFF2-40B4-BE49-F238E27FC236}">
              <a16:creationId xmlns:a16="http://schemas.microsoft.com/office/drawing/2014/main" id="{42BC96EE-DF7D-4BF1-B701-BBC970896BE7}"/>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2576" name="Text Box 17">
          <a:extLst>
            <a:ext uri="{FF2B5EF4-FFF2-40B4-BE49-F238E27FC236}">
              <a16:creationId xmlns:a16="http://schemas.microsoft.com/office/drawing/2014/main" id="{ED46B314-B1BB-43B8-9A58-E391E515901A}"/>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34</xdr:row>
      <xdr:rowOff>15875</xdr:rowOff>
    </xdr:from>
    <xdr:ext cx="95250" cy="171450"/>
    <xdr:sp macro="" textlink="">
      <xdr:nvSpPr>
        <xdr:cNvPr id="2577" name="Text Box 18">
          <a:extLst>
            <a:ext uri="{FF2B5EF4-FFF2-40B4-BE49-F238E27FC236}">
              <a16:creationId xmlns:a16="http://schemas.microsoft.com/office/drawing/2014/main" id="{32AA57FB-C435-4177-A678-153557CC7DB2}"/>
            </a:ext>
          </a:extLst>
        </xdr:cNvPr>
        <xdr:cNvSpPr txBox="1">
          <a:spLocks noChangeArrowheads="1"/>
        </xdr:cNvSpPr>
      </xdr:nvSpPr>
      <xdr:spPr bwMode="auto">
        <a:xfrm>
          <a:off x="12485398" y="711633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2578" name="Text Box 16">
          <a:extLst>
            <a:ext uri="{FF2B5EF4-FFF2-40B4-BE49-F238E27FC236}">
              <a16:creationId xmlns:a16="http://schemas.microsoft.com/office/drawing/2014/main" id="{AB25890E-A212-41FD-AAF7-6FEBF35B0349}"/>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2579" name="Text Box 17">
          <a:extLst>
            <a:ext uri="{FF2B5EF4-FFF2-40B4-BE49-F238E27FC236}">
              <a16:creationId xmlns:a16="http://schemas.microsoft.com/office/drawing/2014/main" id="{DC13ECFD-046F-4E2F-8F7E-6C01D64E28F8}"/>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2580" name="Text Box 18">
          <a:extLst>
            <a:ext uri="{FF2B5EF4-FFF2-40B4-BE49-F238E27FC236}">
              <a16:creationId xmlns:a16="http://schemas.microsoft.com/office/drawing/2014/main" id="{54F3B35F-87EC-4C25-B440-4E4C3E42E45D}"/>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2581" name="Text Box 19">
          <a:extLst>
            <a:ext uri="{FF2B5EF4-FFF2-40B4-BE49-F238E27FC236}">
              <a16:creationId xmlns:a16="http://schemas.microsoft.com/office/drawing/2014/main" id="{948B0B9E-4FA0-4901-91A3-CB2ABE097C71}"/>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2582" name="Text Box 16">
          <a:extLst>
            <a:ext uri="{FF2B5EF4-FFF2-40B4-BE49-F238E27FC236}">
              <a16:creationId xmlns:a16="http://schemas.microsoft.com/office/drawing/2014/main" id="{030F1200-DC30-4781-ABE0-424EE49582D4}"/>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34</xdr:row>
      <xdr:rowOff>170392</xdr:rowOff>
    </xdr:from>
    <xdr:ext cx="95250" cy="213632"/>
    <xdr:sp macro="" textlink="">
      <xdr:nvSpPr>
        <xdr:cNvPr id="2583" name="Text Box 15">
          <a:extLst>
            <a:ext uri="{FF2B5EF4-FFF2-40B4-BE49-F238E27FC236}">
              <a16:creationId xmlns:a16="http://schemas.microsoft.com/office/drawing/2014/main" id="{91078C4B-ADA1-4BE4-A7CE-61FCADF86537}"/>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504825</xdr:rowOff>
    </xdr:from>
    <xdr:ext cx="95250" cy="448496"/>
    <xdr:sp macro="" textlink="">
      <xdr:nvSpPr>
        <xdr:cNvPr id="2584" name="Text Box 15">
          <a:extLst>
            <a:ext uri="{FF2B5EF4-FFF2-40B4-BE49-F238E27FC236}">
              <a16:creationId xmlns:a16="http://schemas.microsoft.com/office/drawing/2014/main" id="{36B681BF-51A7-46F8-BCFF-A8AD75421429}"/>
            </a:ext>
          </a:extLst>
        </xdr:cNvPr>
        <xdr:cNvSpPr txBox="1">
          <a:spLocks noChangeArrowheads="1"/>
        </xdr:cNvSpPr>
      </xdr:nvSpPr>
      <xdr:spPr bwMode="auto">
        <a:xfrm>
          <a:off x="4664364" y="5994111"/>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504825</xdr:rowOff>
    </xdr:from>
    <xdr:ext cx="95250" cy="442269"/>
    <xdr:sp macro="" textlink="">
      <xdr:nvSpPr>
        <xdr:cNvPr id="2585" name="Text Box 15">
          <a:extLst>
            <a:ext uri="{FF2B5EF4-FFF2-40B4-BE49-F238E27FC236}">
              <a16:creationId xmlns:a16="http://schemas.microsoft.com/office/drawing/2014/main" id="{A4AC8EA8-ECEC-48F3-9926-7DD8ED61BEB2}"/>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34</xdr:row>
      <xdr:rowOff>504825</xdr:rowOff>
    </xdr:from>
    <xdr:ext cx="95250" cy="442269"/>
    <xdr:sp macro="" textlink="">
      <xdr:nvSpPr>
        <xdr:cNvPr id="2586" name="Text Box 15">
          <a:extLst>
            <a:ext uri="{FF2B5EF4-FFF2-40B4-BE49-F238E27FC236}">
              <a16:creationId xmlns:a16="http://schemas.microsoft.com/office/drawing/2014/main" id="{D39E45EB-7C21-44DE-B6D0-05B36CF974FE}"/>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504825</xdr:rowOff>
    </xdr:from>
    <xdr:ext cx="95250" cy="213632"/>
    <xdr:sp macro="" textlink="">
      <xdr:nvSpPr>
        <xdr:cNvPr id="2587" name="Text Box 15">
          <a:extLst>
            <a:ext uri="{FF2B5EF4-FFF2-40B4-BE49-F238E27FC236}">
              <a16:creationId xmlns:a16="http://schemas.microsoft.com/office/drawing/2014/main" id="{D4676525-7C55-41A8-AC66-EAB82E4FCFDC}"/>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504825</xdr:rowOff>
    </xdr:from>
    <xdr:ext cx="95250" cy="444331"/>
    <xdr:sp macro="" textlink="">
      <xdr:nvSpPr>
        <xdr:cNvPr id="2588" name="Text Box 15">
          <a:extLst>
            <a:ext uri="{FF2B5EF4-FFF2-40B4-BE49-F238E27FC236}">
              <a16:creationId xmlns:a16="http://schemas.microsoft.com/office/drawing/2014/main" id="{1C931037-F664-4247-B49F-7F1B8A9BE66F}"/>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34</xdr:row>
      <xdr:rowOff>170392</xdr:rowOff>
    </xdr:from>
    <xdr:ext cx="95250" cy="213632"/>
    <xdr:sp macro="" textlink="">
      <xdr:nvSpPr>
        <xdr:cNvPr id="2589" name="Text Box 15">
          <a:extLst>
            <a:ext uri="{FF2B5EF4-FFF2-40B4-BE49-F238E27FC236}">
              <a16:creationId xmlns:a16="http://schemas.microsoft.com/office/drawing/2014/main" id="{0DE3CF75-FF18-4A27-AFDE-60437A32840E}"/>
            </a:ext>
          </a:extLst>
        </xdr:cNvPr>
        <xdr:cNvSpPr txBox="1">
          <a:spLocks noChangeArrowheads="1"/>
        </xdr:cNvSpPr>
      </xdr:nvSpPr>
      <xdr:spPr bwMode="auto">
        <a:xfrm>
          <a:off x="12578484" y="579302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0</xdr:rowOff>
    </xdr:from>
    <xdr:ext cx="95250" cy="171450"/>
    <xdr:sp macro="" textlink="">
      <xdr:nvSpPr>
        <xdr:cNvPr id="2590" name="Text Box 16">
          <a:extLst>
            <a:ext uri="{FF2B5EF4-FFF2-40B4-BE49-F238E27FC236}">
              <a16:creationId xmlns:a16="http://schemas.microsoft.com/office/drawing/2014/main" id="{380C496B-1C02-4BE5-A9E0-B53155068F75}"/>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0</xdr:rowOff>
    </xdr:from>
    <xdr:ext cx="95250" cy="171450"/>
    <xdr:sp macro="" textlink="">
      <xdr:nvSpPr>
        <xdr:cNvPr id="2591" name="Text Box 17">
          <a:extLst>
            <a:ext uri="{FF2B5EF4-FFF2-40B4-BE49-F238E27FC236}">
              <a16:creationId xmlns:a16="http://schemas.microsoft.com/office/drawing/2014/main" id="{62B8386C-4EC5-4673-A9FD-BE0AE2B4CBFF}"/>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0</xdr:rowOff>
    </xdr:from>
    <xdr:ext cx="95250" cy="171450"/>
    <xdr:sp macro="" textlink="">
      <xdr:nvSpPr>
        <xdr:cNvPr id="2592" name="Text Box 18">
          <a:extLst>
            <a:ext uri="{FF2B5EF4-FFF2-40B4-BE49-F238E27FC236}">
              <a16:creationId xmlns:a16="http://schemas.microsoft.com/office/drawing/2014/main" id="{C16A8FBD-7C97-4F0C-954C-EB5F9378DF0D}"/>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0</xdr:rowOff>
    </xdr:from>
    <xdr:ext cx="95250" cy="171450"/>
    <xdr:sp macro="" textlink="">
      <xdr:nvSpPr>
        <xdr:cNvPr id="2593" name="Text Box 19">
          <a:extLst>
            <a:ext uri="{FF2B5EF4-FFF2-40B4-BE49-F238E27FC236}">
              <a16:creationId xmlns:a16="http://schemas.microsoft.com/office/drawing/2014/main" id="{DFDBEA3D-9A8B-4819-8A80-27513942429E}"/>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38</xdr:row>
      <xdr:rowOff>0</xdr:rowOff>
    </xdr:from>
    <xdr:ext cx="95250" cy="171450"/>
    <xdr:sp macro="" textlink="">
      <xdr:nvSpPr>
        <xdr:cNvPr id="2594" name="Text Box 16">
          <a:extLst>
            <a:ext uri="{FF2B5EF4-FFF2-40B4-BE49-F238E27FC236}">
              <a16:creationId xmlns:a16="http://schemas.microsoft.com/office/drawing/2014/main" id="{F4A4CA38-E01F-45A3-88AB-229BCD788EA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38</xdr:row>
      <xdr:rowOff>0</xdr:rowOff>
    </xdr:from>
    <xdr:ext cx="95250" cy="171450"/>
    <xdr:sp macro="" textlink="">
      <xdr:nvSpPr>
        <xdr:cNvPr id="2595" name="Text Box 17">
          <a:extLst>
            <a:ext uri="{FF2B5EF4-FFF2-40B4-BE49-F238E27FC236}">
              <a16:creationId xmlns:a16="http://schemas.microsoft.com/office/drawing/2014/main" id="{09D734CD-A1A3-4120-B80F-11F23918FB4F}"/>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38</xdr:row>
      <xdr:rowOff>0</xdr:rowOff>
    </xdr:from>
    <xdr:ext cx="95250" cy="171450"/>
    <xdr:sp macro="" textlink="">
      <xdr:nvSpPr>
        <xdr:cNvPr id="2596" name="Text Box 18">
          <a:extLst>
            <a:ext uri="{FF2B5EF4-FFF2-40B4-BE49-F238E27FC236}">
              <a16:creationId xmlns:a16="http://schemas.microsoft.com/office/drawing/2014/main" id="{42E13009-C004-4F5B-A9F2-4971F9A64122}"/>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38</xdr:row>
      <xdr:rowOff>0</xdr:rowOff>
    </xdr:from>
    <xdr:ext cx="95250" cy="171450"/>
    <xdr:sp macro="" textlink="">
      <xdr:nvSpPr>
        <xdr:cNvPr id="2597" name="Text Box 19">
          <a:extLst>
            <a:ext uri="{FF2B5EF4-FFF2-40B4-BE49-F238E27FC236}">
              <a16:creationId xmlns:a16="http://schemas.microsoft.com/office/drawing/2014/main" id="{59CB5CEF-57DF-46A8-AFD7-B4B171C91DA1}"/>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38</xdr:row>
      <xdr:rowOff>0</xdr:rowOff>
    </xdr:from>
    <xdr:ext cx="95250" cy="171450"/>
    <xdr:sp macro="" textlink="">
      <xdr:nvSpPr>
        <xdr:cNvPr id="2598" name="Text Box 16">
          <a:extLst>
            <a:ext uri="{FF2B5EF4-FFF2-40B4-BE49-F238E27FC236}">
              <a16:creationId xmlns:a16="http://schemas.microsoft.com/office/drawing/2014/main" id="{C4680E58-42C9-4811-BC24-BE22295E6E54}"/>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38</xdr:row>
      <xdr:rowOff>0</xdr:rowOff>
    </xdr:from>
    <xdr:ext cx="95250" cy="171450"/>
    <xdr:sp macro="" textlink="">
      <xdr:nvSpPr>
        <xdr:cNvPr id="2599" name="Text Box 17">
          <a:extLst>
            <a:ext uri="{FF2B5EF4-FFF2-40B4-BE49-F238E27FC236}">
              <a16:creationId xmlns:a16="http://schemas.microsoft.com/office/drawing/2014/main" id="{CB15D5CB-D03D-4E8A-ADF8-AD2406305929}"/>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38</xdr:row>
      <xdr:rowOff>0</xdr:rowOff>
    </xdr:from>
    <xdr:ext cx="95250" cy="171450"/>
    <xdr:sp macro="" textlink="">
      <xdr:nvSpPr>
        <xdr:cNvPr id="2600" name="Text Box 18">
          <a:extLst>
            <a:ext uri="{FF2B5EF4-FFF2-40B4-BE49-F238E27FC236}">
              <a16:creationId xmlns:a16="http://schemas.microsoft.com/office/drawing/2014/main" id="{DB7BBFBA-7DFA-429D-9FF8-79DFBEC70284}"/>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38</xdr:row>
      <xdr:rowOff>0</xdr:rowOff>
    </xdr:from>
    <xdr:ext cx="95250" cy="171450"/>
    <xdr:sp macro="" textlink="">
      <xdr:nvSpPr>
        <xdr:cNvPr id="2601" name="Text Box 19">
          <a:extLst>
            <a:ext uri="{FF2B5EF4-FFF2-40B4-BE49-F238E27FC236}">
              <a16:creationId xmlns:a16="http://schemas.microsoft.com/office/drawing/2014/main" id="{4B0059FC-4475-4E38-AACA-255456D6147C}"/>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504825</xdr:rowOff>
    </xdr:from>
    <xdr:ext cx="95250" cy="444014"/>
    <xdr:sp macro="" textlink="">
      <xdr:nvSpPr>
        <xdr:cNvPr id="2602" name="Text Box 15">
          <a:extLst>
            <a:ext uri="{FF2B5EF4-FFF2-40B4-BE49-F238E27FC236}">
              <a16:creationId xmlns:a16="http://schemas.microsoft.com/office/drawing/2014/main" id="{30097EE6-F33E-47D2-881A-282A02357866}"/>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0</xdr:rowOff>
    </xdr:from>
    <xdr:ext cx="95250" cy="171450"/>
    <xdr:sp macro="" textlink="">
      <xdr:nvSpPr>
        <xdr:cNvPr id="2603" name="Text Box 16">
          <a:extLst>
            <a:ext uri="{FF2B5EF4-FFF2-40B4-BE49-F238E27FC236}">
              <a16:creationId xmlns:a16="http://schemas.microsoft.com/office/drawing/2014/main" id="{6BF3B705-1BFB-48C3-90C9-5E9D3C0B3C7A}"/>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0</xdr:rowOff>
    </xdr:from>
    <xdr:ext cx="95250" cy="171450"/>
    <xdr:sp macro="" textlink="">
      <xdr:nvSpPr>
        <xdr:cNvPr id="2604" name="Text Box 17">
          <a:extLst>
            <a:ext uri="{FF2B5EF4-FFF2-40B4-BE49-F238E27FC236}">
              <a16:creationId xmlns:a16="http://schemas.microsoft.com/office/drawing/2014/main" id="{E7A39C8A-E00C-4C13-979E-9A5BA46E80E7}"/>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0</xdr:rowOff>
    </xdr:from>
    <xdr:ext cx="95250" cy="171450"/>
    <xdr:sp macro="" textlink="">
      <xdr:nvSpPr>
        <xdr:cNvPr id="2605" name="Text Box 18">
          <a:extLst>
            <a:ext uri="{FF2B5EF4-FFF2-40B4-BE49-F238E27FC236}">
              <a16:creationId xmlns:a16="http://schemas.microsoft.com/office/drawing/2014/main" id="{BEDA146E-0298-4AC7-88D9-1B0813B88FA7}"/>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0</xdr:rowOff>
    </xdr:from>
    <xdr:ext cx="95250" cy="171450"/>
    <xdr:sp macro="" textlink="">
      <xdr:nvSpPr>
        <xdr:cNvPr id="2606" name="Text Box 19">
          <a:extLst>
            <a:ext uri="{FF2B5EF4-FFF2-40B4-BE49-F238E27FC236}">
              <a16:creationId xmlns:a16="http://schemas.microsoft.com/office/drawing/2014/main" id="{8213E026-2F1A-4962-9CCD-92EACDB067C5}"/>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38</xdr:row>
      <xdr:rowOff>0</xdr:rowOff>
    </xdr:from>
    <xdr:ext cx="95250" cy="171450"/>
    <xdr:sp macro="" textlink="">
      <xdr:nvSpPr>
        <xdr:cNvPr id="2607" name="Text Box 16">
          <a:extLst>
            <a:ext uri="{FF2B5EF4-FFF2-40B4-BE49-F238E27FC236}">
              <a16:creationId xmlns:a16="http://schemas.microsoft.com/office/drawing/2014/main" id="{A58B29D9-CEFB-4049-A135-A18B0A5E80A4}"/>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38</xdr:row>
      <xdr:rowOff>0</xdr:rowOff>
    </xdr:from>
    <xdr:ext cx="95250" cy="171450"/>
    <xdr:sp macro="" textlink="">
      <xdr:nvSpPr>
        <xdr:cNvPr id="2608" name="Text Box 17">
          <a:extLst>
            <a:ext uri="{FF2B5EF4-FFF2-40B4-BE49-F238E27FC236}">
              <a16:creationId xmlns:a16="http://schemas.microsoft.com/office/drawing/2014/main" id="{AD8AE094-DDF1-445C-B778-6B0C16934F6D}"/>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38</xdr:row>
      <xdr:rowOff>0</xdr:rowOff>
    </xdr:from>
    <xdr:ext cx="95250" cy="171450"/>
    <xdr:sp macro="" textlink="">
      <xdr:nvSpPr>
        <xdr:cNvPr id="2609" name="Text Box 18">
          <a:extLst>
            <a:ext uri="{FF2B5EF4-FFF2-40B4-BE49-F238E27FC236}">
              <a16:creationId xmlns:a16="http://schemas.microsoft.com/office/drawing/2014/main" id="{145620FB-B4E9-4A6E-A459-3E198D2B81D9}"/>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38</xdr:row>
      <xdr:rowOff>0</xdr:rowOff>
    </xdr:from>
    <xdr:ext cx="95250" cy="171450"/>
    <xdr:sp macro="" textlink="">
      <xdr:nvSpPr>
        <xdr:cNvPr id="2610" name="Text Box 16">
          <a:extLst>
            <a:ext uri="{FF2B5EF4-FFF2-40B4-BE49-F238E27FC236}">
              <a16:creationId xmlns:a16="http://schemas.microsoft.com/office/drawing/2014/main" id="{DA72BD8B-F494-4917-A8A6-99FA2F567F2C}"/>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38</xdr:row>
      <xdr:rowOff>0</xdr:rowOff>
    </xdr:from>
    <xdr:ext cx="95250" cy="171450"/>
    <xdr:sp macro="" textlink="">
      <xdr:nvSpPr>
        <xdr:cNvPr id="2611" name="Text Box 17">
          <a:extLst>
            <a:ext uri="{FF2B5EF4-FFF2-40B4-BE49-F238E27FC236}">
              <a16:creationId xmlns:a16="http://schemas.microsoft.com/office/drawing/2014/main" id="{FB400F92-DBC7-4543-AF01-B633825BC39F}"/>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38</xdr:row>
      <xdr:rowOff>0</xdr:rowOff>
    </xdr:from>
    <xdr:ext cx="95250" cy="171450"/>
    <xdr:sp macro="" textlink="">
      <xdr:nvSpPr>
        <xdr:cNvPr id="2612" name="Text Box 18">
          <a:extLst>
            <a:ext uri="{FF2B5EF4-FFF2-40B4-BE49-F238E27FC236}">
              <a16:creationId xmlns:a16="http://schemas.microsoft.com/office/drawing/2014/main" id="{D5FE6735-67D1-47D0-825A-05589B74A1E2}"/>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38</xdr:row>
      <xdr:rowOff>0</xdr:rowOff>
    </xdr:from>
    <xdr:ext cx="95250" cy="171450"/>
    <xdr:sp macro="" textlink="">
      <xdr:nvSpPr>
        <xdr:cNvPr id="2613" name="Text Box 19">
          <a:extLst>
            <a:ext uri="{FF2B5EF4-FFF2-40B4-BE49-F238E27FC236}">
              <a16:creationId xmlns:a16="http://schemas.microsoft.com/office/drawing/2014/main" id="{767F8C43-3B5D-4322-835B-9117E86A24CA}"/>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38</xdr:row>
      <xdr:rowOff>0</xdr:rowOff>
    </xdr:from>
    <xdr:ext cx="95250" cy="171450"/>
    <xdr:sp macro="" textlink="">
      <xdr:nvSpPr>
        <xdr:cNvPr id="2614" name="Text Box 16">
          <a:extLst>
            <a:ext uri="{FF2B5EF4-FFF2-40B4-BE49-F238E27FC236}">
              <a16:creationId xmlns:a16="http://schemas.microsoft.com/office/drawing/2014/main" id="{A14AADDB-62E7-43A0-91C5-CF139D6A5A32}"/>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38</xdr:row>
      <xdr:rowOff>0</xdr:rowOff>
    </xdr:from>
    <xdr:ext cx="95250" cy="171450"/>
    <xdr:sp macro="" textlink="">
      <xdr:nvSpPr>
        <xdr:cNvPr id="2615" name="Text Box 17">
          <a:extLst>
            <a:ext uri="{FF2B5EF4-FFF2-40B4-BE49-F238E27FC236}">
              <a16:creationId xmlns:a16="http://schemas.microsoft.com/office/drawing/2014/main" id="{A9F6C0E3-0FC8-45B2-801D-FD125654F675}"/>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38</xdr:row>
      <xdr:rowOff>0</xdr:rowOff>
    </xdr:from>
    <xdr:ext cx="95250" cy="171450"/>
    <xdr:sp macro="" textlink="">
      <xdr:nvSpPr>
        <xdr:cNvPr id="2616" name="Text Box 18">
          <a:extLst>
            <a:ext uri="{FF2B5EF4-FFF2-40B4-BE49-F238E27FC236}">
              <a16:creationId xmlns:a16="http://schemas.microsoft.com/office/drawing/2014/main" id="{9C7CCAC2-5DB5-4462-969F-515466EBA67E}"/>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38</xdr:row>
      <xdr:rowOff>0</xdr:rowOff>
    </xdr:from>
    <xdr:ext cx="95250" cy="171450"/>
    <xdr:sp macro="" textlink="">
      <xdr:nvSpPr>
        <xdr:cNvPr id="2617" name="Text Box 19">
          <a:extLst>
            <a:ext uri="{FF2B5EF4-FFF2-40B4-BE49-F238E27FC236}">
              <a16:creationId xmlns:a16="http://schemas.microsoft.com/office/drawing/2014/main" id="{745DAE4C-BE10-4E30-8CF7-642B90187FB2}"/>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504825</xdr:rowOff>
    </xdr:from>
    <xdr:ext cx="95250" cy="456743"/>
    <xdr:sp macro="" textlink="">
      <xdr:nvSpPr>
        <xdr:cNvPr id="2618" name="Text Box 15">
          <a:extLst>
            <a:ext uri="{FF2B5EF4-FFF2-40B4-BE49-F238E27FC236}">
              <a16:creationId xmlns:a16="http://schemas.microsoft.com/office/drawing/2014/main" id="{97D475FB-73FF-4ABF-AA01-9DF8A5329937}"/>
            </a:ext>
          </a:extLst>
        </xdr:cNvPr>
        <xdr:cNvSpPr txBox="1">
          <a:spLocks noChangeArrowheads="1"/>
        </xdr:cNvSpPr>
      </xdr:nvSpPr>
      <xdr:spPr bwMode="auto">
        <a:xfrm>
          <a:off x="4664364" y="5994111"/>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504825</xdr:rowOff>
    </xdr:from>
    <xdr:ext cx="95250" cy="442269"/>
    <xdr:sp macro="" textlink="">
      <xdr:nvSpPr>
        <xdr:cNvPr id="2619" name="Text Box 15">
          <a:extLst>
            <a:ext uri="{FF2B5EF4-FFF2-40B4-BE49-F238E27FC236}">
              <a16:creationId xmlns:a16="http://schemas.microsoft.com/office/drawing/2014/main" id="{18234D30-A47E-4C65-ACA5-BECE23F168E1}"/>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34</xdr:row>
      <xdr:rowOff>504825</xdr:rowOff>
    </xdr:from>
    <xdr:ext cx="95250" cy="442269"/>
    <xdr:sp macro="" textlink="">
      <xdr:nvSpPr>
        <xdr:cNvPr id="2620" name="Text Box 15">
          <a:extLst>
            <a:ext uri="{FF2B5EF4-FFF2-40B4-BE49-F238E27FC236}">
              <a16:creationId xmlns:a16="http://schemas.microsoft.com/office/drawing/2014/main" id="{7D281450-CA39-4FF3-81C3-8256BC7AF0C8}"/>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504825</xdr:rowOff>
    </xdr:from>
    <xdr:ext cx="95250" cy="213632"/>
    <xdr:sp macro="" textlink="">
      <xdr:nvSpPr>
        <xdr:cNvPr id="2621" name="Text Box 15">
          <a:extLst>
            <a:ext uri="{FF2B5EF4-FFF2-40B4-BE49-F238E27FC236}">
              <a16:creationId xmlns:a16="http://schemas.microsoft.com/office/drawing/2014/main" id="{78B166BF-1F24-481E-9FBC-D9E8F21D8955}"/>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504825</xdr:rowOff>
    </xdr:from>
    <xdr:ext cx="95250" cy="444331"/>
    <xdr:sp macro="" textlink="">
      <xdr:nvSpPr>
        <xdr:cNvPr id="2622" name="Text Box 15">
          <a:extLst>
            <a:ext uri="{FF2B5EF4-FFF2-40B4-BE49-F238E27FC236}">
              <a16:creationId xmlns:a16="http://schemas.microsoft.com/office/drawing/2014/main" id="{9E444D67-D966-4DCD-9716-59EF6394E99C}"/>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504825</xdr:rowOff>
    </xdr:from>
    <xdr:ext cx="95250" cy="213632"/>
    <xdr:sp macro="" textlink="">
      <xdr:nvSpPr>
        <xdr:cNvPr id="2623" name="Text Box 15">
          <a:extLst>
            <a:ext uri="{FF2B5EF4-FFF2-40B4-BE49-F238E27FC236}">
              <a16:creationId xmlns:a16="http://schemas.microsoft.com/office/drawing/2014/main" id="{0568D20B-8046-4943-801F-E16ACB5B9A14}"/>
            </a:ext>
          </a:extLst>
        </xdr:cNvPr>
        <xdr:cNvSpPr txBox="1">
          <a:spLocks noChangeArrowheads="1"/>
        </xdr:cNvSpPr>
      </xdr:nvSpPr>
      <xdr:spPr bwMode="auto">
        <a:xfrm>
          <a:off x="12540961"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0</xdr:rowOff>
    </xdr:from>
    <xdr:ext cx="95250" cy="171450"/>
    <xdr:sp macro="" textlink="">
      <xdr:nvSpPr>
        <xdr:cNvPr id="2624" name="Text Box 16">
          <a:extLst>
            <a:ext uri="{FF2B5EF4-FFF2-40B4-BE49-F238E27FC236}">
              <a16:creationId xmlns:a16="http://schemas.microsoft.com/office/drawing/2014/main" id="{729D03FA-A19A-473C-A1C5-4CEA29CC7C44}"/>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0</xdr:rowOff>
    </xdr:from>
    <xdr:ext cx="95250" cy="171450"/>
    <xdr:sp macro="" textlink="">
      <xdr:nvSpPr>
        <xdr:cNvPr id="2625" name="Text Box 17">
          <a:extLst>
            <a:ext uri="{FF2B5EF4-FFF2-40B4-BE49-F238E27FC236}">
              <a16:creationId xmlns:a16="http://schemas.microsoft.com/office/drawing/2014/main" id="{1F90CB33-C941-4162-A358-95E4A6130934}"/>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0</xdr:rowOff>
    </xdr:from>
    <xdr:ext cx="95250" cy="171450"/>
    <xdr:sp macro="" textlink="">
      <xdr:nvSpPr>
        <xdr:cNvPr id="2626" name="Text Box 18">
          <a:extLst>
            <a:ext uri="{FF2B5EF4-FFF2-40B4-BE49-F238E27FC236}">
              <a16:creationId xmlns:a16="http://schemas.microsoft.com/office/drawing/2014/main" id="{AED43804-2821-48C5-8C3D-818D602588B9}"/>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0</xdr:rowOff>
    </xdr:from>
    <xdr:ext cx="95250" cy="171450"/>
    <xdr:sp macro="" textlink="">
      <xdr:nvSpPr>
        <xdr:cNvPr id="2627" name="Text Box 19">
          <a:extLst>
            <a:ext uri="{FF2B5EF4-FFF2-40B4-BE49-F238E27FC236}">
              <a16:creationId xmlns:a16="http://schemas.microsoft.com/office/drawing/2014/main" id="{7293F6F9-2373-461E-B84D-818D08671341}"/>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38</xdr:row>
      <xdr:rowOff>0</xdr:rowOff>
    </xdr:from>
    <xdr:ext cx="95250" cy="171450"/>
    <xdr:sp macro="" textlink="">
      <xdr:nvSpPr>
        <xdr:cNvPr id="2628" name="Text Box 16">
          <a:extLst>
            <a:ext uri="{FF2B5EF4-FFF2-40B4-BE49-F238E27FC236}">
              <a16:creationId xmlns:a16="http://schemas.microsoft.com/office/drawing/2014/main" id="{73E0C653-8F66-49D9-A6FE-D41FF00356C5}"/>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38</xdr:row>
      <xdr:rowOff>0</xdr:rowOff>
    </xdr:from>
    <xdr:ext cx="95250" cy="171450"/>
    <xdr:sp macro="" textlink="">
      <xdr:nvSpPr>
        <xdr:cNvPr id="2629" name="Text Box 17">
          <a:extLst>
            <a:ext uri="{FF2B5EF4-FFF2-40B4-BE49-F238E27FC236}">
              <a16:creationId xmlns:a16="http://schemas.microsoft.com/office/drawing/2014/main" id="{9B354AC8-92C6-4788-A9C3-BB1CA4DD8546}"/>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38</xdr:row>
      <xdr:rowOff>0</xdr:rowOff>
    </xdr:from>
    <xdr:ext cx="95250" cy="171450"/>
    <xdr:sp macro="" textlink="">
      <xdr:nvSpPr>
        <xdr:cNvPr id="2630" name="Text Box 18">
          <a:extLst>
            <a:ext uri="{FF2B5EF4-FFF2-40B4-BE49-F238E27FC236}">
              <a16:creationId xmlns:a16="http://schemas.microsoft.com/office/drawing/2014/main" id="{3EE182D8-91DD-4060-8E85-BC1520368BD1}"/>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38</xdr:row>
      <xdr:rowOff>0</xdr:rowOff>
    </xdr:from>
    <xdr:ext cx="95250" cy="171450"/>
    <xdr:sp macro="" textlink="">
      <xdr:nvSpPr>
        <xdr:cNvPr id="2631" name="Text Box 19">
          <a:extLst>
            <a:ext uri="{FF2B5EF4-FFF2-40B4-BE49-F238E27FC236}">
              <a16:creationId xmlns:a16="http://schemas.microsoft.com/office/drawing/2014/main" id="{8A86D8F8-2FF0-409D-A733-122F81059D3D}"/>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38</xdr:row>
      <xdr:rowOff>0</xdr:rowOff>
    </xdr:from>
    <xdr:ext cx="95250" cy="171450"/>
    <xdr:sp macro="" textlink="">
      <xdr:nvSpPr>
        <xdr:cNvPr id="2632" name="Text Box 16">
          <a:extLst>
            <a:ext uri="{FF2B5EF4-FFF2-40B4-BE49-F238E27FC236}">
              <a16:creationId xmlns:a16="http://schemas.microsoft.com/office/drawing/2014/main" id="{BBC3B9A7-6C7B-4CE4-BD71-2CF119B8F689}"/>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38</xdr:row>
      <xdr:rowOff>0</xdr:rowOff>
    </xdr:from>
    <xdr:ext cx="95250" cy="171450"/>
    <xdr:sp macro="" textlink="">
      <xdr:nvSpPr>
        <xdr:cNvPr id="2633" name="Text Box 17">
          <a:extLst>
            <a:ext uri="{FF2B5EF4-FFF2-40B4-BE49-F238E27FC236}">
              <a16:creationId xmlns:a16="http://schemas.microsoft.com/office/drawing/2014/main" id="{F921DFB6-D014-4CCF-A1C7-8161475B8B3F}"/>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38</xdr:row>
      <xdr:rowOff>0</xdr:rowOff>
    </xdr:from>
    <xdr:ext cx="95250" cy="171450"/>
    <xdr:sp macro="" textlink="">
      <xdr:nvSpPr>
        <xdr:cNvPr id="2634" name="Text Box 18">
          <a:extLst>
            <a:ext uri="{FF2B5EF4-FFF2-40B4-BE49-F238E27FC236}">
              <a16:creationId xmlns:a16="http://schemas.microsoft.com/office/drawing/2014/main" id="{4ABCA292-B6B7-4FB4-8A6B-DD75273CCF28}"/>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38</xdr:row>
      <xdr:rowOff>0</xdr:rowOff>
    </xdr:from>
    <xdr:ext cx="95250" cy="171450"/>
    <xdr:sp macro="" textlink="">
      <xdr:nvSpPr>
        <xdr:cNvPr id="2635" name="Text Box 19">
          <a:extLst>
            <a:ext uri="{FF2B5EF4-FFF2-40B4-BE49-F238E27FC236}">
              <a16:creationId xmlns:a16="http://schemas.microsoft.com/office/drawing/2014/main" id="{3638AB30-955B-4300-8F71-B4159950F97A}"/>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504825</xdr:rowOff>
    </xdr:from>
    <xdr:ext cx="95250" cy="444014"/>
    <xdr:sp macro="" textlink="">
      <xdr:nvSpPr>
        <xdr:cNvPr id="2636" name="Text Box 15">
          <a:extLst>
            <a:ext uri="{FF2B5EF4-FFF2-40B4-BE49-F238E27FC236}">
              <a16:creationId xmlns:a16="http://schemas.microsoft.com/office/drawing/2014/main" id="{6AEC20F3-9615-437B-8988-D08968DB9B28}"/>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0</xdr:rowOff>
    </xdr:from>
    <xdr:ext cx="95250" cy="171450"/>
    <xdr:sp macro="" textlink="">
      <xdr:nvSpPr>
        <xdr:cNvPr id="2637" name="Text Box 16">
          <a:extLst>
            <a:ext uri="{FF2B5EF4-FFF2-40B4-BE49-F238E27FC236}">
              <a16:creationId xmlns:a16="http://schemas.microsoft.com/office/drawing/2014/main" id="{B5A18003-B809-4F75-A825-B7BEF2146AC9}"/>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0</xdr:rowOff>
    </xdr:from>
    <xdr:ext cx="95250" cy="171450"/>
    <xdr:sp macro="" textlink="">
      <xdr:nvSpPr>
        <xdr:cNvPr id="2638" name="Text Box 17">
          <a:extLst>
            <a:ext uri="{FF2B5EF4-FFF2-40B4-BE49-F238E27FC236}">
              <a16:creationId xmlns:a16="http://schemas.microsoft.com/office/drawing/2014/main" id="{4C392BFD-A43B-4D5F-80CC-1F0DE91006C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0</xdr:rowOff>
    </xdr:from>
    <xdr:ext cx="95250" cy="171450"/>
    <xdr:sp macro="" textlink="">
      <xdr:nvSpPr>
        <xdr:cNvPr id="2639" name="Text Box 18">
          <a:extLst>
            <a:ext uri="{FF2B5EF4-FFF2-40B4-BE49-F238E27FC236}">
              <a16:creationId xmlns:a16="http://schemas.microsoft.com/office/drawing/2014/main" id="{C4BCB883-FEB5-4D70-9B94-A00EC59E2BD4}"/>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0</xdr:rowOff>
    </xdr:from>
    <xdr:ext cx="95250" cy="171450"/>
    <xdr:sp macro="" textlink="">
      <xdr:nvSpPr>
        <xdr:cNvPr id="2640" name="Text Box 19">
          <a:extLst>
            <a:ext uri="{FF2B5EF4-FFF2-40B4-BE49-F238E27FC236}">
              <a16:creationId xmlns:a16="http://schemas.microsoft.com/office/drawing/2014/main" id="{8DFE8D78-9BB6-4CC4-A5B7-420585599EF7}"/>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36</xdr:row>
      <xdr:rowOff>504825</xdr:rowOff>
    </xdr:from>
    <xdr:ext cx="95250" cy="442269"/>
    <xdr:sp macro="" textlink="">
      <xdr:nvSpPr>
        <xdr:cNvPr id="2641" name="Text Box 15">
          <a:extLst>
            <a:ext uri="{FF2B5EF4-FFF2-40B4-BE49-F238E27FC236}">
              <a16:creationId xmlns:a16="http://schemas.microsoft.com/office/drawing/2014/main" id="{963B4BFD-7280-4B87-9C37-AD3CC945F8B4}"/>
            </a:ext>
          </a:extLst>
        </xdr:cNvPr>
        <xdr:cNvSpPr txBox="1">
          <a:spLocks noChangeArrowheads="1"/>
        </xdr:cNvSpPr>
      </xdr:nvSpPr>
      <xdr:spPr bwMode="auto">
        <a:xfrm>
          <a:off x="12540961" y="673302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38</xdr:row>
      <xdr:rowOff>0</xdr:rowOff>
    </xdr:from>
    <xdr:ext cx="95250" cy="171450"/>
    <xdr:sp macro="" textlink="">
      <xdr:nvSpPr>
        <xdr:cNvPr id="2642" name="Text Box 16">
          <a:extLst>
            <a:ext uri="{FF2B5EF4-FFF2-40B4-BE49-F238E27FC236}">
              <a16:creationId xmlns:a16="http://schemas.microsoft.com/office/drawing/2014/main" id="{1027AC25-1BE0-48E9-A0A9-A2DA4993FBC4}"/>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38</xdr:row>
      <xdr:rowOff>0</xdr:rowOff>
    </xdr:from>
    <xdr:ext cx="95250" cy="171450"/>
    <xdr:sp macro="" textlink="">
      <xdr:nvSpPr>
        <xdr:cNvPr id="2643" name="Text Box 17">
          <a:extLst>
            <a:ext uri="{FF2B5EF4-FFF2-40B4-BE49-F238E27FC236}">
              <a16:creationId xmlns:a16="http://schemas.microsoft.com/office/drawing/2014/main" id="{5C7429F7-A945-40E5-BB05-478D240A4948}"/>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38</xdr:row>
      <xdr:rowOff>0</xdr:rowOff>
    </xdr:from>
    <xdr:ext cx="95250" cy="171450"/>
    <xdr:sp macro="" textlink="">
      <xdr:nvSpPr>
        <xdr:cNvPr id="2644" name="Text Box 18">
          <a:extLst>
            <a:ext uri="{FF2B5EF4-FFF2-40B4-BE49-F238E27FC236}">
              <a16:creationId xmlns:a16="http://schemas.microsoft.com/office/drawing/2014/main" id="{C6E2AC5A-E62F-434F-A01D-2AC4E4F03BCB}"/>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38</xdr:row>
      <xdr:rowOff>0</xdr:rowOff>
    </xdr:from>
    <xdr:ext cx="95250" cy="171450"/>
    <xdr:sp macro="" textlink="">
      <xdr:nvSpPr>
        <xdr:cNvPr id="2645" name="Text Box 16">
          <a:extLst>
            <a:ext uri="{FF2B5EF4-FFF2-40B4-BE49-F238E27FC236}">
              <a16:creationId xmlns:a16="http://schemas.microsoft.com/office/drawing/2014/main" id="{F70BD09B-BE5A-4A58-BE8A-0E8BDCAD40DF}"/>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38</xdr:row>
      <xdr:rowOff>0</xdr:rowOff>
    </xdr:from>
    <xdr:ext cx="95250" cy="171450"/>
    <xdr:sp macro="" textlink="">
      <xdr:nvSpPr>
        <xdr:cNvPr id="2646" name="Text Box 17">
          <a:extLst>
            <a:ext uri="{FF2B5EF4-FFF2-40B4-BE49-F238E27FC236}">
              <a16:creationId xmlns:a16="http://schemas.microsoft.com/office/drawing/2014/main" id="{8F7FD432-E211-4167-9E65-07035764007A}"/>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38</xdr:row>
      <xdr:rowOff>0</xdr:rowOff>
    </xdr:from>
    <xdr:ext cx="95250" cy="171450"/>
    <xdr:sp macro="" textlink="">
      <xdr:nvSpPr>
        <xdr:cNvPr id="2647" name="Text Box 18">
          <a:extLst>
            <a:ext uri="{FF2B5EF4-FFF2-40B4-BE49-F238E27FC236}">
              <a16:creationId xmlns:a16="http://schemas.microsoft.com/office/drawing/2014/main" id="{0FFC003C-25B5-4FB2-8CBF-21D04A7B9406}"/>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38</xdr:row>
      <xdr:rowOff>0</xdr:rowOff>
    </xdr:from>
    <xdr:ext cx="95250" cy="171450"/>
    <xdr:sp macro="" textlink="">
      <xdr:nvSpPr>
        <xdr:cNvPr id="2648" name="Text Box 19">
          <a:extLst>
            <a:ext uri="{FF2B5EF4-FFF2-40B4-BE49-F238E27FC236}">
              <a16:creationId xmlns:a16="http://schemas.microsoft.com/office/drawing/2014/main" id="{055D50F0-A9B5-4DB5-8262-FA3733DE9511}"/>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38</xdr:row>
      <xdr:rowOff>0</xdr:rowOff>
    </xdr:from>
    <xdr:ext cx="95250" cy="171450"/>
    <xdr:sp macro="" textlink="">
      <xdr:nvSpPr>
        <xdr:cNvPr id="2649" name="Text Box 16">
          <a:extLst>
            <a:ext uri="{FF2B5EF4-FFF2-40B4-BE49-F238E27FC236}">
              <a16:creationId xmlns:a16="http://schemas.microsoft.com/office/drawing/2014/main" id="{C8E7BC7F-A86F-4A74-B912-11C60AC257D5}"/>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38</xdr:row>
      <xdr:rowOff>0</xdr:rowOff>
    </xdr:from>
    <xdr:ext cx="95250" cy="171450"/>
    <xdr:sp macro="" textlink="">
      <xdr:nvSpPr>
        <xdr:cNvPr id="2650" name="Text Box 17">
          <a:extLst>
            <a:ext uri="{FF2B5EF4-FFF2-40B4-BE49-F238E27FC236}">
              <a16:creationId xmlns:a16="http://schemas.microsoft.com/office/drawing/2014/main" id="{CF42D97F-3136-4E60-9408-9D3406BFB774}"/>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38</xdr:row>
      <xdr:rowOff>0</xdr:rowOff>
    </xdr:from>
    <xdr:ext cx="95250" cy="171450"/>
    <xdr:sp macro="" textlink="">
      <xdr:nvSpPr>
        <xdr:cNvPr id="2651" name="Text Box 18">
          <a:extLst>
            <a:ext uri="{FF2B5EF4-FFF2-40B4-BE49-F238E27FC236}">
              <a16:creationId xmlns:a16="http://schemas.microsoft.com/office/drawing/2014/main" id="{90C595C0-31E0-4D22-AEB3-65518CD886CA}"/>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38</xdr:row>
      <xdr:rowOff>170392</xdr:rowOff>
    </xdr:from>
    <xdr:ext cx="95250" cy="213632"/>
    <xdr:sp macro="" textlink="">
      <xdr:nvSpPr>
        <xdr:cNvPr id="2652" name="Text Box 15">
          <a:extLst>
            <a:ext uri="{FF2B5EF4-FFF2-40B4-BE49-F238E27FC236}">
              <a16:creationId xmlns:a16="http://schemas.microsoft.com/office/drawing/2014/main" id="{C91BE9F3-E80D-4192-A787-2E8CC0CF82BB}"/>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0</xdr:rowOff>
    </xdr:from>
    <xdr:ext cx="95250" cy="171450"/>
    <xdr:sp macro="" textlink="">
      <xdr:nvSpPr>
        <xdr:cNvPr id="2653" name="Text Box 16">
          <a:extLst>
            <a:ext uri="{FF2B5EF4-FFF2-40B4-BE49-F238E27FC236}">
              <a16:creationId xmlns:a16="http://schemas.microsoft.com/office/drawing/2014/main" id="{FF076C2A-1EA4-4AEA-9734-AE3E6581B985}"/>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0</xdr:rowOff>
    </xdr:from>
    <xdr:ext cx="95250" cy="171450"/>
    <xdr:sp macro="" textlink="">
      <xdr:nvSpPr>
        <xdr:cNvPr id="2654" name="Text Box 17">
          <a:extLst>
            <a:ext uri="{FF2B5EF4-FFF2-40B4-BE49-F238E27FC236}">
              <a16:creationId xmlns:a16="http://schemas.microsoft.com/office/drawing/2014/main" id="{79BA1849-C040-4004-9E8D-CAA86443E432}"/>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0</xdr:rowOff>
    </xdr:from>
    <xdr:ext cx="95250" cy="171450"/>
    <xdr:sp macro="" textlink="">
      <xdr:nvSpPr>
        <xdr:cNvPr id="2655" name="Text Box 18">
          <a:extLst>
            <a:ext uri="{FF2B5EF4-FFF2-40B4-BE49-F238E27FC236}">
              <a16:creationId xmlns:a16="http://schemas.microsoft.com/office/drawing/2014/main" id="{F6E5E48D-ED68-41EA-BC91-9A3FF3B72873}"/>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0</xdr:rowOff>
    </xdr:from>
    <xdr:ext cx="95250" cy="171450"/>
    <xdr:sp macro="" textlink="">
      <xdr:nvSpPr>
        <xdr:cNvPr id="2656" name="Text Box 19">
          <a:extLst>
            <a:ext uri="{FF2B5EF4-FFF2-40B4-BE49-F238E27FC236}">
              <a16:creationId xmlns:a16="http://schemas.microsoft.com/office/drawing/2014/main" id="{2DDB3E8A-FA2A-4688-82A9-13364550B3FF}"/>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38</xdr:row>
      <xdr:rowOff>0</xdr:rowOff>
    </xdr:from>
    <xdr:ext cx="95250" cy="171450"/>
    <xdr:sp macro="" textlink="">
      <xdr:nvSpPr>
        <xdr:cNvPr id="2657" name="Text Box 16">
          <a:extLst>
            <a:ext uri="{FF2B5EF4-FFF2-40B4-BE49-F238E27FC236}">
              <a16:creationId xmlns:a16="http://schemas.microsoft.com/office/drawing/2014/main" id="{F78F7BE2-CAA4-4F72-BD77-3D22006AB3B3}"/>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38</xdr:row>
      <xdr:rowOff>0</xdr:rowOff>
    </xdr:from>
    <xdr:ext cx="95250" cy="171450"/>
    <xdr:sp macro="" textlink="">
      <xdr:nvSpPr>
        <xdr:cNvPr id="2658" name="Text Box 17">
          <a:extLst>
            <a:ext uri="{FF2B5EF4-FFF2-40B4-BE49-F238E27FC236}">
              <a16:creationId xmlns:a16="http://schemas.microsoft.com/office/drawing/2014/main" id="{00568E68-BA3B-43F2-98F9-E5CD98D7CB69}"/>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38</xdr:row>
      <xdr:rowOff>0</xdr:rowOff>
    </xdr:from>
    <xdr:ext cx="95250" cy="171450"/>
    <xdr:sp macro="" textlink="">
      <xdr:nvSpPr>
        <xdr:cNvPr id="2659" name="Text Box 18">
          <a:extLst>
            <a:ext uri="{FF2B5EF4-FFF2-40B4-BE49-F238E27FC236}">
              <a16:creationId xmlns:a16="http://schemas.microsoft.com/office/drawing/2014/main" id="{9EE0829D-316C-45AE-B832-8EBCBF5BADDB}"/>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38</xdr:row>
      <xdr:rowOff>0</xdr:rowOff>
    </xdr:from>
    <xdr:ext cx="95250" cy="171450"/>
    <xdr:sp macro="" textlink="">
      <xdr:nvSpPr>
        <xdr:cNvPr id="2660" name="Text Box 19">
          <a:extLst>
            <a:ext uri="{FF2B5EF4-FFF2-40B4-BE49-F238E27FC236}">
              <a16:creationId xmlns:a16="http://schemas.microsoft.com/office/drawing/2014/main" id="{5E9C82A6-7B59-4475-8268-25E513D2FE6C}"/>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35</xdr:row>
      <xdr:rowOff>0</xdr:rowOff>
    </xdr:from>
    <xdr:ext cx="95250" cy="171450"/>
    <xdr:sp macro="" textlink="">
      <xdr:nvSpPr>
        <xdr:cNvPr id="2661" name="Text Box 16">
          <a:extLst>
            <a:ext uri="{FF2B5EF4-FFF2-40B4-BE49-F238E27FC236}">
              <a16:creationId xmlns:a16="http://schemas.microsoft.com/office/drawing/2014/main" id="{7C4281AE-2B93-47EB-B788-2D122B716F09}"/>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35</xdr:row>
      <xdr:rowOff>0</xdr:rowOff>
    </xdr:from>
    <xdr:ext cx="95250" cy="171450"/>
    <xdr:sp macro="" textlink="">
      <xdr:nvSpPr>
        <xdr:cNvPr id="2662" name="Text Box 17">
          <a:extLst>
            <a:ext uri="{FF2B5EF4-FFF2-40B4-BE49-F238E27FC236}">
              <a16:creationId xmlns:a16="http://schemas.microsoft.com/office/drawing/2014/main" id="{84AF8213-D524-4CFB-8136-CA202C826625}"/>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35</xdr:row>
      <xdr:rowOff>0</xdr:rowOff>
    </xdr:from>
    <xdr:ext cx="95250" cy="171450"/>
    <xdr:sp macro="" textlink="">
      <xdr:nvSpPr>
        <xdr:cNvPr id="2663" name="Text Box 18">
          <a:extLst>
            <a:ext uri="{FF2B5EF4-FFF2-40B4-BE49-F238E27FC236}">
              <a16:creationId xmlns:a16="http://schemas.microsoft.com/office/drawing/2014/main" id="{09885D82-B59A-4724-8D77-A519E16B9EED}"/>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35</xdr:row>
      <xdr:rowOff>0</xdr:rowOff>
    </xdr:from>
    <xdr:ext cx="95250" cy="171450"/>
    <xdr:sp macro="" textlink="">
      <xdr:nvSpPr>
        <xdr:cNvPr id="2664" name="Text Box 19">
          <a:extLst>
            <a:ext uri="{FF2B5EF4-FFF2-40B4-BE49-F238E27FC236}">
              <a16:creationId xmlns:a16="http://schemas.microsoft.com/office/drawing/2014/main" id="{C1269595-A4F0-456C-A7CD-28379C6E83B9}"/>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504825</xdr:rowOff>
    </xdr:from>
    <xdr:ext cx="95250" cy="444014"/>
    <xdr:sp macro="" textlink="">
      <xdr:nvSpPr>
        <xdr:cNvPr id="2665" name="Text Box 15">
          <a:extLst>
            <a:ext uri="{FF2B5EF4-FFF2-40B4-BE49-F238E27FC236}">
              <a16:creationId xmlns:a16="http://schemas.microsoft.com/office/drawing/2014/main" id="{4E22EAD1-4A4F-469B-B8EC-7058063BE054}"/>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0</xdr:rowOff>
    </xdr:from>
    <xdr:ext cx="95250" cy="171450"/>
    <xdr:sp macro="" textlink="">
      <xdr:nvSpPr>
        <xdr:cNvPr id="2666" name="Text Box 16">
          <a:extLst>
            <a:ext uri="{FF2B5EF4-FFF2-40B4-BE49-F238E27FC236}">
              <a16:creationId xmlns:a16="http://schemas.microsoft.com/office/drawing/2014/main" id="{8E8C3CE8-1BEB-4BBD-9BC3-55BD29E33C7F}"/>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0</xdr:rowOff>
    </xdr:from>
    <xdr:ext cx="95250" cy="171450"/>
    <xdr:sp macro="" textlink="">
      <xdr:nvSpPr>
        <xdr:cNvPr id="2667" name="Text Box 17">
          <a:extLst>
            <a:ext uri="{FF2B5EF4-FFF2-40B4-BE49-F238E27FC236}">
              <a16:creationId xmlns:a16="http://schemas.microsoft.com/office/drawing/2014/main" id="{B4E7DF71-F979-4C98-AC10-7CE8E1FC73ED}"/>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0</xdr:rowOff>
    </xdr:from>
    <xdr:ext cx="95250" cy="171450"/>
    <xdr:sp macro="" textlink="">
      <xdr:nvSpPr>
        <xdr:cNvPr id="2668" name="Text Box 18">
          <a:extLst>
            <a:ext uri="{FF2B5EF4-FFF2-40B4-BE49-F238E27FC236}">
              <a16:creationId xmlns:a16="http://schemas.microsoft.com/office/drawing/2014/main" id="{5DA9130E-A1D6-4F97-A680-F8A0AA67EE3C}"/>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0</xdr:rowOff>
    </xdr:from>
    <xdr:ext cx="95250" cy="171450"/>
    <xdr:sp macro="" textlink="">
      <xdr:nvSpPr>
        <xdr:cNvPr id="2669" name="Text Box 19">
          <a:extLst>
            <a:ext uri="{FF2B5EF4-FFF2-40B4-BE49-F238E27FC236}">
              <a16:creationId xmlns:a16="http://schemas.microsoft.com/office/drawing/2014/main" id="{3D8B161F-D7A4-406B-AD30-570ABBFA84DF}"/>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38</xdr:row>
      <xdr:rowOff>0</xdr:rowOff>
    </xdr:from>
    <xdr:ext cx="95250" cy="171450"/>
    <xdr:sp macro="" textlink="">
      <xdr:nvSpPr>
        <xdr:cNvPr id="2670" name="Text Box 16">
          <a:extLst>
            <a:ext uri="{FF2B5EF4-FFF2-40B4-BE49-F238E27FC236}">
              <a16:creationId xmlns:a16="http://schemas.microsoft.com/office/drawing/2014/main" id="{6E73EC7F-D365-4E89-B99D-B68A6DF9AAD3}"/>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38</xdr:row>
      <xdr:rowOff>0</xdr:rowOff>
    </xdr:from>
    <xdr:ext cx="95250" cy="171450"/>
    <xdr:sp macro="" textlink="">
      <xdr:nvSpPr>
        <xdr:cNvPr id="2671" name="Text Box 17">
          <a:extLst>
            <a:ext uri="{FF2B5EF4-FFF2-40B4-BE49-F238E27FC236}">
              <a16:creationId xmlns:a16="http://schemas.microsoft.com/office/drawing/2014/main" id="{134FFAF2-7A72-4750-84D1-D022A23175A3}"/>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38</xdr:row>
      <xdr:rowOff>15875</xdr:rowOff>
    </xdr:from>
    <xdr:ext cx="95250" cy="171450"/>
    <xdr:sp macro="" textlink="">
      <xdr:nvSpPr>
        <xdr:cNvPr id="2672" name="Text Box 18">
          <a:extLst>
            <a:ext uri="{FF2B5EF4-FFF2-40B4-BE49-F238E27FC236}">
              <a16:creationId xmlns:a16="http://schemas.microsoft.com/office/drawing/2014/main" id="{612F5939-24B4-4DDC-95D6-9BD26CA2177A}"/>
            </a:ext>
          </a:extLst>
        </xdr:cNvPr>
        <xdr:cNvSpPr txBox="1">
          <a:spLocks noChangeArrowheads="1"/>
        </xdr:cNvSpPr>
      </xdr:nvSpPr>
      <xdr:spPr bwMode="auto">
        <a:xfrm>
          <a:off x="12485398" y="711633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38</xdr:row>
      <xdr:rowOff>0</xdr:rowOff>
    </xdr:from>
    <xdr:ext cx="95250" cy="171450"/>
    <xdr:sp macro="" textlink="">
      <xdr:nvSpPr>
        <xdr:cNvPr id="2673" name="Text Box 16">
          <a:extLst>
            <a:ext uri="{FF2B5EF4-FFF2-40B4-BE49-F238E27FC236}">
              <a16:creationId xmlns:a16="http://schemas.microsoft.com/office/drawing/2014/main" id="{FB0A910F-3352-41A6-8F57-4421A5B4D6BB}"/>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38</xdr:row>
      <xdr:rowOff>0</xdr:rowOff>
    </xdr:from>
    <xdr:ext cx="95250" cy="171450"/>
    <xdr:sp macro="" textlink="">
      <xdr:nvSpPr>
        <xdr:cNvPr id="2674" name="Text Box 17">
          <a:extLst>
            <a:ext uri="{FF2B5EF4-FFF2-40B4-BE49-F238E27FC236}">
              <a16:creationId xmlns:a16="http://schemas.microsoft.com/office/drawing/2014/main" id="{7F4A7FBD-F71D-4C37-A616-946D6B96BFE4}"/>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38</xdr:row>
      <xdr:rowOff>0</xdr:rowOff>
    </xdr:from>
    <xdr:ext cx="95250" cy="171450"/>
    <xdr:sp macro="" textlink="">
      <xdr:nvSpPr>
        <xdr:cNvPr id="2675" name="Text Box 18">
          <a:extLst>
            <a:ext uri="{FF2B5EF4-FFF2-40B4-BE49-F238E27FC236}">
              <a16:creationId xmlns:a16="http://schemas.microsoft.com/office/drawing/2014/main" id="{E5BD7DD5-711D-4890-9D92-AF9107C0CCF6}"/>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38</xdr:row>
      <xdr:rowOff>0</xdr:rowOff>
    </xdr:from>
    <xdr:ext cx="95250" cy="171450"/>
    <xdr:sp macro="" textlink="">
      <xdr:nvSpPr>
        <xdr:cNvPr id="2676" name="Text Box 19">
          <a:extLst>
            <a:ext uri="{FF2B5EF4-FFF2-40B4-BE49-F238E27FC236}">
              <a16:creationId xmlns:a16="http://schemas.microsoft.com/office/drawing/2014/main" id="{4EF3D72A-224D-4087-8E1A-F5E721106D72}"/>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38</xdr:row>
      <xdr:rowOff>0</xdr:rowOff>
    </xdr:from>
    <xdr:ext cx="95250" cy="171450"/>
    <xdr:sp macro="" textlink="">
      <xdr:nvSpPr>
        <xdr:cNvPr id="2677" name="Text Box 16">
          <a:extLst>
            <a:ext uri="{FF2B5EF4-FFF2-40B4-BE49-F238E27FC236}">
              <a16:creationId xmlns:a16="http://schemas.microsoft.com/office/drawing/2014/main" id="{C915B8EC-1BAF-4636-A63D-DBF109948AA8}"/>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38</xdr:row>
      <xdr:rowOff>170392</xdr:rowOff>
    </xdr:from>
    <xdr:ext cx="95250" cy="213632"/>
    <xdr:sp macro="" textlink="">
      <xdr:nvSpPr>
        <xdr:cNvPr id="2678" name="Text Box 15">
          <a:extLst>
            <a:ext uri="{FF2B5EF4-FFF2-40B4-BE49-F238E27FC236}">
              <a16:creationId xmlns:a16="http://schemas.microsoft.com/office/drawing/2014/main" id="{4E5D9C65-1005-4003-9A62-F591F1ED5B73}"/>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504825</xdr:rowOff>
    </xdr:from>
    <xdr:ext cx="95250" cy="448496"/>
    <xdr:sp macro="" textlink="">
      <xdr:nvSpPr>
        <xdr:cNvPr id="2679" name="Text Box 15">
          <a:extLst>
            <a:ext uri="{FF2B5EF4-FFF2-40B4-BE49-F238E27FC236}">
              <a16:creationId xmlns:a16="http://schemas.microsoft.com/office/drawing/2014/main" id="{8511F78D-F366-4419-AFA4-824B9B2E0671}"/>
            </a:ext>
          </a:extLst>
        </xdr:cNvPr>
        <xdr:cNvSpPr txBox="1">
          <a:spLocks noChangeArrowheads="1"/>
        </xdr:cNvSpPr>
      </xdr:nvSpPr>
      <xdr:spPr bwMode="auto">
        <a:xfrm>
          <a:off x="4664364" y="5994111"/>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38</xdr:row>
      <xdr:rowOff>504825</xdr:rowOff>
    </xdr:from>
    <xdr:ext cx="95250" cy="442269"/>
    <xdr:sp macro="" textlink="">
      <xdr:nvSpPr>
        <xdr:cNvPr id="2680" name="Text Box 15">
          <a:extLst>
            <a:ext uri="{FF2B5EF4-FFF2-40B4-BE49-F238E27FC236}">
              <a16:creationId xmlns:a16="http://schemas.microsoft.com/office/drawing/2014/main" id="{CE87F8C3-207B-4205-BB80-266F76A28C7E}"/>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38</xdr:row>
      <xdr:rowOff>504825</xdr:rowOff>
    </xdr:from>
    <xdr:ext cx="95250" cy="442269"/>
    <xdr:sp macro="" textlink="">
      <xdr:nvSpPr>
        <xdr:cNvPr id="2681" name="Text Box 15">
          <a:extLst>
            <a:ext uri="{FF2B5EF4-FFF2-40B4-BE49-F238E27FC236}">
              <a16:creationId xmlns:a16="http://schemas.microsoft.com/office/drawing/2014/main" id="{4BAC2287-EA25-4C38-BA8E-162B728F8CF9}"/>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504825</xdr:rowOff>
    </xdr:from>
    <xdr:ext cx="95250" cy="213632"/>
    <xdr:sp macro="" textlink="">
      <xdr:nvSpPr>
        <xdr:cNvPr id="2682" name="Text Box 15">
          <a:extLst>
            <a:ext uri="{FF2B5EF4-FFF2-40B4-BE49-F238E27FC236}">
              <a16:creationId xmlns:a16="http://schemas.microsoft.com/office/drawing/2014/main" id="{4F8F6CF0-F228-46DF-9F93-7E21A67C217D}"/>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504825</xdr:rowOff>
    </xdr:from>
    <xdr:ext cx="95250" cy="444331"/>
    <xdr:sp macro="" textlink="">
      <xdr:nvSpPr>
        <xdr:cNvPr id="2683" name="Text Box 15">
          <a:extLst>
            <a:ext uri="{FF2B5EF4-FFF2-40B4-BE49-F238E27FC236}">
              <a16:creationId xmlns:a16="http://schemas.microsoft.com/office/drawing/2014/main" id="{D123ED7F-089C-4F1A-A3F4-D87D0D865BC6}"/>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38</xdr:row>
      <xdr:rowOff>170392</xdr:rowOff>
    </xdr:from>
    <xdr:ext cx="95250" cy="213632"/>
    <xdr:sp macro="" textlink="">
      <xdr:nvSpPr>
        <xdr:cNvPr id="2684" name="Text Box 15">
          <a:extLst>
            <a:ext uri="{FF2B5EF4-FFF2-40B4-BE49-F238E27FC236}">
              <a16:creationId xmlns:a16="http://schemas.microsoft.com/office/drawing/2014/main" id="{C17CA207-69FD-4F42-9757-4FE952AB42D9}"/>
            </a:ext>
          </a:extLst>
        </xdr:cNvPr>
        <xdr:cNvSpPr txBox="1">
          <a:spLocks noChangeArrowheads="1"/>
        </xdr:cNvSpPr>
      </xdr:nvSpPr>
      <xdr:spPr bwMode="auto">
        <a:xfrm>
          <a:off x="12578484" y="579302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0</xdr:rowOff>
    </xdr:from>
    <xdr:ext cx="95250" cy="171450"/>
    <xdr:sp macro="" textlink="">
      <xdr:nvSpPr>
        <xdr:cNvPr id="2685" name="Text Box 16">
          <a:extLst>
            <a:ext uri="{FF2B5EF4-FFF2-40B4-BE49-F238E27FC236}">
              <a16:creationId xmlns:a16="http://schemas.microsoft.com/office/drawing/2014/main" id="{546D87F2-88D0-427D-9B9C-3B7F4806D28E}"/>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0</xdr:rowOff>
    </xdr:from>
    <xdr:ext cx="95250" cy="171450"/>
    <xdr:sp macro="" textlink="">
      <xdr:nvSpPr>
        <xdr:cNvPr id="2686" name="Text Box 17">
          <a:extLst>
            <a:ext uri="{FF2B5EF4-FFF2-40B4-BE49-F238E27FC236}">
              <a16:creationId xmlns:a16="http://schemas.microsoft.com/office/drawing/2014/main" id="{44EDB9DD-C6BB-4BDF-9DA8-F1259E5FE2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0</xdr:rowOff>
    </xdr:from>
    <xdr:ext cx="95250" cy="171450"/>
    <xdr:sp macro="" textlink="">
      <xdr:nvSpPr>
        <xdr:cNvPr id="2687" name="Text Box 18">
          <a:extLst>
            <a:ext uri="{FF2B5EF4-FFF2-40B4-BE49-F238E27FC236}">
              <a16:creationId xmlns:a16="http://schemas.microsoft.com/office/drawing/2014/main" id="{F0E38515-820C-407A-810F-F56B14A91946}"/>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0</xdr:rowOff>
    </xdr:from>
    <xdr:ext cx="95250" cy="171450"/>
    <xdr:sp macro="" textlink="">
      <xdr:nvSpPr>
        <xdr:cNvPr id="2688" name="Text Box 19">
          <a:extLst>
            <a:ext uri="{FF2B5EF4-FFF2-40B4-BE49-F238E27FC236}">
              <a16:creationId xmlns:a16="http://schemas.microsoft.com/office/drawing/2014/main" id="{99004E3D-414D-43E0-960C-7A4806743713}"/>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42</xdr:row>
      <xdr:rowOff>0</xdr:rowOff>
    </xdr:from>
    <xdr:ext cx="95250" cy="171450"/>
    <xdr:sp macro="" textlink="">
      <xdr:nvSpPr>
        <xdr:cNvPr id="2689" name="Text Box 16">
          <a:extLst>
            <a:ext uri="{FF2B5EF4-FFF2-40B4-BE49-F238E27FC236}">
              <a16:creationId xmlns:a16="http://schemas.microsoft.com/office/drawing/2014/main" id="{FD2C4FBF-F963-4ACE-BA0A-0DAFA23F57B3}"/>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42</xdr:row>
      <xdr:rowOff>0</xdr:rowOff>
    </xdr:from>
    <xdr:ext cx="95250" cy="171450"/>
    <xdr:sp macro="" textlink="">
      <xdr:nvSpPr>
        <xdr:cNvPr id="2690" name="Text Box 17">
          <a:extLst>
            <a:ext uri="{FF2B5EF4-FFF2-40B4-BE49-F238E27FC236}">
              <a16:creationId xmlns:a16="http://schemas.microsoft.com/office/drawing/2014/main" id="{ECAE160A-9091-4BA7-B7BB-2D877DB7DAFD}"/>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42</xdr:row>
      <xdr:rowOff>0</xdr:rowOff>
    </xdr:from>
    <xdr:ext cx="95250" cy="171450"/>
    <xdr:sp macro="" textlink="">
      <xdr:nvSpPr>
        <xdr:cNvPr id="2691" name="Text Box 18">
          <a:extLst>
            <a:ext uri="{FF2B5EF4-FFF2-40B4-BE49-F238E27FC236}">
              <a16:creationId xmlns:a16="http://schemas.microsoft.com/office/drawing/2014/main" id="{8FA432B4-A9AC-4989-8191-CB4DE1F5E9EA}"/>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42</xdr:row>
      <xdr:rowOff>0</xdr:rowOff>
    </xdr:from>
    <xdr:ext cx="95250" cy="171450"/>
    <xdr:sp macro="" textlink="">
      <xdr:nvSpPr>
        <xdr:cNvPr id="2692" name="Text Box 19">
          <a:extLst>
            <a:ext uri="{FF2B5EF4-FFF2-40B4-BE49-F238E27FC236}">
              <a16:creationId xmlns:a16="http://schemas.microsoft.com/office/drawing/2014/main" id="{CFC81269-924A-4BAB-99E6-A52110A395A9}"/>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42</xdr:row>
      <xdr:rowOff>0</xdr:rowOff>
    </xdr:from>
    <xdr:ext cx="95250" cy="171450"/>
    <xdr:sp macro="" textlink="">
      <xdr:nvSpPr>
        <xdr:cNvPr id="2693" name="Text Box 16">
          <a:extLst>
            <a:ext uri="{FF2B5EF4-FFF2-40B4-BE49-F238E27FC236}">
              <a16:creationId xmlns:a16="http://schemas.microsoft.com/office/drawing/2014/main" id="{E6BAB2EC-F6DE-4491-81CD-836E115478D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42</xdr:row>
      <xdr:rowOff>0</xdr:rowOff>
    </xdr:from>
    <xdr:ext cx="95250" cy="171450"/>
    <xdr:sp macro="" textlink="">
      <xdr:nvSpPr>
        <xdr:cNvPr id="2694" name="Text Box 17">
          <a:extLst>
            <a:ext uri="{FF2B5EF4-FFF2-40B4-BE49-F238E27FC236}">
              <a16:creationId xmlns:a16="http://schemas.microsoft.com/office/drawing/2014/main" id="{6DBE44F3-9FFC-49D0-BD66-08D5C526F81D}"/>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42</xdr:row>
      <xdr:rowOff>0</xdr:rowOff>
    </xdr:from>
    <xdr:ext cx="95250" cy="171450"/>
    <xdr:sp macro="" textlink="">
      <xdr:nvSpPr>
        <xdr:cNvPr id="2695" name="Text Box 18">
          <a:extLst>
            <a:ext uri="{FF2B5EF4-FFF2-40B4-BE49-F238E27FC236}">
              <a16:creationId xmlns:a16="http://schemas.microsoft.com/office/drawing/2014/main" id="{BEC3606C-ADBE-48E9-875A-005A3B30F688}"/>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42</xdr:row>
      <xdr:rowOff>0</xdr:rowOff>
    </xdr:from>
    <xdr:ext cx="95250" cy="171450"/>
    <xdr:sp macro="" textlink="">
      <xdr:nvSpPr>
        <xdr:cNvPr id="2696" name="Text Box 19">
          <a:extLst>
            <a:ext uri="{FF2B5EF4-FFF2-40B4-BE49-F238E27FC236}">
              <a16:creationId xmlns:a16="http://schemas.microsoft.com/office/drawing/2014/main" id="{87F5856A-058F-4CC7-90DC-BB7365549B0B}"/>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504825</xdr:rowOff>
    </xdr:from>
    <xdr:ext cx="95250" cy="444014"/>
    <xdr:sp macro="" textlink="">
      <xdr:nvSpPr>
        <xdr:cNvPr id="2697" name="Text Box 15">
          <a:extLst>
            <a:ext uri="{FF2B5EF4-FFF2-40B4-BE49-F238E27FC236}">
              <a16:creationId xmlns:a16="http://schemas.microsoft.com/office/drawing/2014/main" id="{4C3E2809-417F-4D59-A643-BA3334BB1F4A}"/>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0</xdr:rowOff>
    </xdr:from>
    <xdr:ext cx="95250" cy="171450"/>
    <xdr:sp macro="" textlink="">
      <xdr:nvSpPr>
        <xdr:cNvPr id="2698" name="Text Box 16">
          <a:extLst>
            <a:ext uri="{FF2B5EF4-FFF2-40B4-BE49-F238E27FC236}">
              <a16:creationId xmlns:a16="http://schemas.microsoft.com/office/drawing/2014/main" id="{AB905C9C-7258-4C96-B363-5B3E82736BEB}"/>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0</xdr:rowOff>
    </xdr:from>
    <xdr:ext cx="95250" cy="171450"/>
    <xdr:sp macro="" textlink="">
      <xdr:nvSpPr>
        <xdr:cNvPr id="2699" name="Text Box 17">
          <a:extLst>
            <a:ext uri="{FF2B5EF4-FFF2-40B4-BE49-F238E27FC236}">
              <a16:creationId xmlns:a16="http://schemas.microsoft.com/office/drawing/2014/main" id="{90825C06-DFF9-439D-8720-9724E9CAC57B}"/>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0</xdr:rowOff>
    </xdr:from>
    <xdr:ext cx="95250" cy="171450"/>
    <xdr:sp macro="" textlink="">
      <xdr:nvSpPr>
        <xdr:cNvPr id="2700" name="Text Box 18">
          <a:extLst>
            <a:ext uri="{FF2B5EF4-FFF2-40B4-BE49-F238E27FC236}">
              <a16:creationId xmlns:a16="http://schemas.microsoft.com/office/drawing/2014/main" id="{11FF6F19-E047-4858-8EB7-2202B20D2DE9}"/>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0</xdr:rowOff>
    </xdr:from>
    <xdr:ext cx="95250" cy="171450"/>
    <xdr:sp macro="" textlink="">
      <xdr:nvSpPr>
        <xdr:cNvPr id="2701" name="Text Box 19">
          <a:extLst>
            <a:ext uri="{FF2B5EF4-FFF2-40B4-BE49-F238E27FC236}">
              <a16:creationId xmlns:a16="http://schemas.microsoft.com/office/drawing/2014/main" id="{F71777B8-1084-476F-A712-8678016228D3}"/>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42</xdr:row>
      <xdr:rowOff>0</xdr:rowOff>
    </xdr:from>
    <xdr:ext cx="95250" cy="171450"/>
    <xdr:sp macro="" textlink="">
      <xdr:nvSpPr>
        <xdr:cNvPr id="2702" name="Text Box 16">
          <a:extLst>
            <a:ext uri="{FF2B5EF4-FFF2-40B4-BE49-F238E27FC236}">
              <a16:creationId xmlns:a16="http://schemas.microsoft.com/office/drawing/2014/main" id="{BAA0A486-B659-4B19-8340-501E321DD796}"/>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42</xdr:row>
      <xdr:rowOff>0</xdr:rowOff>
    </xdr:from>
    <xdr:ext cx="95250" cy="171450"/>
    <xdr:sp macro="" textlink="">
      <xdr:nvSpPr>
        <xdr:cNvPr id="2703" name="Text Box 17">
          <a:extLst>
            <a:ext uri="{FF2B5EF4-FFF2-40B4-BE49-F238E27FC236}">
              <a16:creationId xmlns:a16="http://schemas.microsoft.com/office/drawing/2014/main" id="{E0408D2B-51FD-4C10-8CD8-AD8710E46BDB}"/>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42</xdr:row>
      <xdr:rowOff>0</xdr:rowOff>
    </xdr:from>
    <xdr:ext cx="95250" cy="171450"/>
    <xdr:sp macro="" textlink="">
      <xdr:nvSpPr>
        <xdr:cNvPr id="2704" name="Text Box 18">
          <a:extLst>
            <a:ext uri="{FF2B5EF4-FFF2-40B4-BE49-F238E27FC236}">
              <a16:creationId xmlns:a16="http://schemas.microsoft.com/office/drawing/2014/main" id="{7A993A80-98ED-4F15-A89A-820297EA76E1}"/>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42</xdr:row>
      <xdr:rowOff>0</xdr:rowOff>
    </xdr:from>
    <xdr:ext cx="95250" cy="171450"/>
    <xdr:sp macro="" textlink="">
      <xdr:nvSpPr>
        <xdr:cNvPr id="2705" name="Text Box 16">
          <a:extLst>
            <a:ext uri="{FF2B5EF4-FFF2-40B4-BE49-F238E27FC236}">
              <a16:creationId xmlns:a16="http://schemas.microsoft.com/office/drawing/2014/main" id="{021DBD65-298B-4544-9CD2-DE2B4154D94E}"/>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42</xdr:row>
      <xdr:rowOff>0</xdr:rowOff>
    </xdr:from>
    <xdr:ext cx="95250" cy="171450"/>
    <xdr:sp macro="" textlink="">
      <xdr:nvSpPr>
        <xdr:cNvPr id="2706" name="Text Box 17">
          <a:extLst>
            <a:ext uri="{FF2B5EF4-FFF2-40B4-BE49-F238E27FC236}">
              <a16:creationId xmlns:a16="http://schemas.microsoft.com/office/drawing/2014/main" id="{AFA8462C-7A79-405B-807D-6EA2ACCFEAA1}"/>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42</xdr:row>
      <xdr:rowOff>0</xdr:rowOff>
    </xdr:from>
    <xdr:ext cx="95250" cy="171450"/>
    <xdr:sp macro="" textlink="">
      <xdr:nvSpPr>
        <xdr:cNvPr id="2707" name="Text Box 18">
          <a:extLst>
            <a:ext uri="{FF2B5EF4-FFF2-40B4-BE49-F238E27FC236}">
              <a16:creationId xmlns:a16="http://schemas.microsoft.com/office/drawing/2014/main" id="{B8EAB939-A63E-4FCD-9953-42588E41414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42</xdr:row>
      <xdr:rowOff>0</xdr:rowOff>
    </xdr:from>
    <xdr:ext cx="95250" cy="171450"/>
    <xdr:sp macro="" textlink="">
      <xdr:nvSpPr>
        <xdr:cNvPr id="2708" name="Text Box 19">
          <a:extLst>
            <a:ext uri="{FF2B5EF4-FFF2-40B4-BE49-F238E27FC236}">
              <a16:creationId xmlns:a16="http://schemas.microsoft.com/office/drawing/2014/main" id="{7B36C622-9AC1-4219-8444-CF51712DC25F}"/>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42</xdr:row>
      <xdr:rowOff>0</xdr:rowOff>
    </xdr:from>
    <xdr:ext cx="95250" cy="171450"/>
    <xdr:sp macro="" textlink="">
      <xdr:nvSpPr>
        <xdr:cNvPr id="2709" name="Text Box 16">
          <a:extLst>
            <a:ext uri="{FF2B5EF4-FFF2-40B4-BE49-F238E27FC236}">
              <a16:creationId xmlns:a16="http://schemas.microsoft.com/office/drawing/2014/main" id="{B3727848-8991-4C58-A15B-4024DC3016AE}"/>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42</xdr:row>
      <xdr:rowOff>0</xdr:rowOff>
    </xdr:from>
    <xdr:ext cx="95250" cy="171450"/>
    <xdr:sp macro="" textlink="">
      <xdr:nvSpPr>
        <xdr:cNvPr id="2710" name="Text Box 17">
          <a:extLst>
            <a:ext uri="{FF2B5EF4-FFF2-40B4-BE49-F238E27FC236}">
              <a16:creationId xmlns:a16="http://schemas.microsoft.com/office/drawing/2014/main" id="{AEEF6393-00A6-4226-B52F-F33DC43B2E86}"/>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42</xdr:row>
      <xdr:rowOff>0</xdr:rowOff>
    </xdr:from>
    <xdr:ext cx="95250" cy="171450"/>
    <xdr:sp macro="" textlink="">
      <xdr:nvSpPr>
        <xdr:cNvPr id="2711" name="Text Box 18">
          <a:extLst>
            <a:ext uri="{FF2B5EF4-FFF2-40B4-BE49-F238E27FC236}">
              <a16:creationId xmlns:a16="http://schemas.microsoft.com/office/drawing/2014/main" id="{16A1E27D-C104-4D83-9E2A-BC1E2696740B}"/>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42</xdr:row>
      <xdr:rowOff>0</xdr:rowOff>
    </xdr:from>
    <xdr:ext cx="95250" cy="171450"/>
    <xdr:sp macro="" textlink="">
      <xdr:nvSpPr>
        <xdr:cNvPr id="2712" name="Text Box 19">
          <a:extLst>
            <a:ext uri="{FF2B5EF4-FFF2-40B4-BE49-F238E27FC236}">
              <a16:creationId xmlns:a16="http://schemas.microsoft.com/office/drawing/2014/main" id="{4B92C1F7-15A3-43D2-ACD4-5EA1A3B0066D}"/>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504825</xdr:rowOff>
    </xdr:from>
    <xdr:ext cx="95250" cy="456743"/>
    <xdr:sp macro="" textlink="">
      <xdr:nvSpPr>
        <xdr:cNvPr id="2713" name="Text Box 15">
          <a:extLst>
            <a:ext uri="{FF2B5EF4-FFF2-40B4-BE49-F238E27FC236}">
              <a16:creationId xmlns:a16="http://schemas.microsoft.com/office/drawing/2014/main" id="{B7A50176-BCE5-4F2D-9488-EC74E89C62AA}"/>
            </a:ext>
          </a:extLst>
        </xdr:cNvPr>
        <xdr:cNvSpPr txBox="1">
          <a:spLocks noChangeArrowheads="1"/>
        </xdr:cNvSpPr>
      </xdr:nvSpPr>
      <xdr:spPr bwMode="auto">
        <a:xfrm>
          <a:off x="4664364" y="5994111"/>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38</xdr:row>
      <xdr:rowOff>504825</xdr:rowOff>
    </xdr:from>
    <xdr:ext cx="95250" cy="442269"/>
    <xdr:sp macro="" textlink="">
      <xdr:nvSpPr>
        <xdr:cNvPr id="2714" name="Text Box 15">
          <a:extLst>
            <a:ext uri="{FF2B5EF4-FFF2-40B4-BE49-F238E27FC236}">
              <a16:creationId xmlns:a16="http://schemas.microsoft.com/office/drawing/2014/main" id="{58B64812-3374-4A55-BBBA-F186454E92E7}"/>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38</xdr:row>
      <xdr:rowOff>504825</xdr:rowOff>
    </xdr:from>
    <xdr:ext cx="95250" cy="442269"/>
    <xdr:sp macro="" textlink="">
      <xdr:nvSpPr>
        <xdr:cNvPr id="2715" name="Text Box 15">
          <a:extLst>
            <a:ext uri="{FF2B5EF4-FFF2-40B4-BE49-F238E27FC236}">
              <a16:creationId xmlns:a16="http://schemas.microsoft.com/office/drawing/2014/main" id="{E4CA91C3-7B89-4096-BFD5-A359D080D402}"/>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504825</xdr:rowOff>
    </xdr:from>
    <xdr:ext cx="95250" cy="213632"/>
    <xdr:sp macro="" textlink="">
      <xdr:nvSpPr>
        <xdr:cNvPr id="2716" name="Text Box 15">
          <a:extLst>
            <a:ext uri="{FF2B5EF4-FFF2-40B4-BE49-F238E27FC236}">
              <a16:creationId xmlns:a16="http://schemas.microsoft.com/office/drawing/2014/main" id="{89726DA6-E092-428D-A0A5-FE12313F10D3}"/>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504825</xdr:rowOff>
    </xdr:from>
    <xdr:ext cx="95250" cy="444331"/>
    <xdr:sp macro="" textlink="">
      <xdr:nvSpPr>
        <xdr:cNvPr id="2717" name="Text Box 15">
          <a:extLst>
            <a:ext uri="{FF2B5EF4-FFF2-40B4-BE49-F238E27FC236}">
              <a16:creationId xmlns:a16="http://schemas.microsoft.com/office/drawing/2014/main" id="{B0229B05-7CE4-4A3E-958F-C1422D0C6B96}"/>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38</xdr:row>
      <xdr:rowOff>504825</xdr:rowOff>
    </xdr:from>
    <xdr:ext cx="95250" cy="213632"/>
    <xdr:sp macro="" textlink="">
      <xdr:nvSpPr>
        <xdr:cNvPr id="2718" name="Text Box 15">
          <a:extLst>
            <a:ext uri="{FF2B5EF4-FFF2-40B4-BE49-F238E27FC236}">
              <a16:creationId xmlns:a16="http://schemas.microsoft.com/office/drawing/2014/main" id="{6B163965-7868-4282-B834-57AC52D8F922}"/>
            </a:ext>
          </a:extLst>
        </xdr:cNvPr>
        <xdr:cNvSpPr txBox="1">
          <a:spLocks noChangeArrowheads="1"/>
        </xdr:cNvSpPr>
      </xdr:nvSpPr>
      <xdr:spPr bwMode="auto">
        <a:xfrm>
          <a:off x="12540961"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0</xdr:rowOff>
    </xdr:from>
    <xdr:ext cx="95250" cy="171450"/>
    <xdr:sp macro="" textlink="">
      <xdr:nvSpPr>
        <xdr:cNvPr id="2719" name="Text Box 16">
          <a:extLst>
            <a:ext uri="{FF2B5EF4-FFF2-40B4-BE49-F238E27FC236}">
              <a16:creationId xmlns:a16="http://schemas.microsoft.com/office/drawing/2014/main" id="{DCFD0E3F-9910-4457-9DC8-6D12CBE793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0</xdr:rowOff>
    </xdr:from>
    <xdr:ext cx="95250" cy="171450"/>
    <xdr:sp macro="" textlink="">
      <xdr:nvSpPr>
        <xdr:cNvPr id="2720" name="Text Box 17">
          <a:extLst>
            <a:ext uri="{FF2B5EF4-FFF2-40B4-BE49-F238E27FC236}">
              <a16:creationId xmlns:a16="http://schemas.microsoft.com/office/drawing/2014/main" id="{9364E9B6-B696-4FB9-9365-201824DC5C4B}"/>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0</xdr:rowOff>
    </xdr:from>
    <xdr:ext cx="95250" cy="171450"/>
    <xdr:sp macro="" textlink="">
      <xdr:nvSpPr>
        <xdr:cNvPr id="2721" name="Text Box 18">
          <a:extLst>
            <a:ext uri="{FF2B5EF4-FFF2-40B4-BE49-F238E27FC236}">
              <a16:creationId xmlns:a16="http://schemas.microsoft.com/office/drawing/2014/main" id="{06776CD8-214D-471A-BC9D-C24D514DE764}"/>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0</xdr:rowOff>
    </xdr:from>
    <xdr:ext cx="95250" cy="171450"/>
    <xdr:sp macro="" textlink="">
      <xdr:nvSpPr>
        <xdr:cNvPr id="2722" name="Text Box 19">
          <a:extLst>
            <a:ext uri="{FF2B5EF4-FFF2-40B4-BE49-F238E27FC236}">
              <a16:creationId xmlns:a16="http://schemas.microsoft.com/office/drawing/2014/main" id="{779F28FE-7C99-4E5C-A379-A5490F6E45A1}"/>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42</xdr:row>
      <xdr:rowOff>0</xdr:rowOff>
    </xdr:from>
    <xdr:ext cx="95250" cy="171450"/>
    <xdr:sp macro="" textlink="">
      <xdr:nvSpPr>
        <xdr:cNvPr id="2723" name="Text Box 16">
          <a:extLst>
            <a:ext uri="{FF2B5EF4-FFF2-40B4-BE49-F238E27FC236}">
              <a16:creationId xmlns:a16="http://schemas.microsoft.com/office/drawing/2014/main" id="{C93F5A89-7CBA-4AD1-B8BA-A8400657DC4E}"/>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42</xdr:row>
      <xdr:rowOff>0</xdr:rowOff>
    </xdr:from>
    <xdr:ext cx="95250" cy="171450"/>
    <xdr:sp macro="" textlink="">
      <xdr:nvSpPr>
        <xdr:cNvPr id="2724" name="Text Box 17">
          <a:extLst>
            <a:ext uri="{FF2B5EF4-FFF2-40B4-BE49-F238E27FC236}">
              <a16:creationId xmlns:a16="http://schemas.microsoft.com/office/drawing/2014/main" id="{7C1CE767-93F3-4351-B02B-54350E653178}"/>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42</xdr:row>
      <xdr:rowOff>0</xdr:rowOff>
    </xdr:from>
    <xdr:ext cx="95250" cy="171450"/>
    <xdr:sp macro="" textlink="">
      <xdr:nvSpPr>
        <xdr:cNvPr id="2725" name="Text Box 18">
          <a:extLst>
            <a:ext uri="{FF2B5EF4-FFF2-40B4-BE49-F238E27FC236}">
              <a16:creationId xmlns:a16="http://schemas.microsoft.com/office/drawing/2014/main" id="{8E97FAEF-2008-4EA6-8639-338E35E783C6}"/>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42</xdr:row>
      <xdr:rowOff>0</xdr:rowOff>
    </xdr:from>
    <xdr:ext cx="95250" cy="171450"/>
    <xdr:sp macro="" textlink="">
      <xdr:nvSpPr>
        <xdr:cNvPr id="2726" name="Text Box 19">
          <a:extLst>
            <a:ext uri="{FF2B5EF4-FFF2-40B4-BE49-F238E27FC236}">
              <a16:creationId xmlns:a16="http://schemas.microsoft.com/office/drawing/2014/main" id="{0CABD05E-EFAB-4307-88F4-5AB8C661A972}"/>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42</xdr:row>
      <xdr:rowOff>0</xdr:rowOff>
    </xdr:from>
    <xdr:ext cx="95250" cy="171450"/>
    <xdr:sp macro="" textlink="">
      <xdr:nvSpPr>
        <xdr:cNvPr id="2727" name="Text Box 16">
          <a:extLst>
            <a:ext uri="{FF2B5EF4-FFF2-40B4-BE49-F238E27FC236}">
              <a16:creationId xmlns:a16="http://schemas.microsoft.com/office/drawing/2014/main" id="{179D6724-3369-447F-8F3F-D302BBFC79CD}"/>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42</xdr:row>
      <xdr:rowOff>0</xdr:rowOff>
    </xdr:from>
    <xdr:ext cx="95250" cy="171450"/>
    <xdr:sp macro="" textlink="">
      <xdr:nvSpPr>
        <xdr:cNvPr id="2728" name="Text Box 17">
          <a:extLst>
            <a:ext uri="{FF2B5EF4-FFF2-40B4-BE49-F238E27FC236}">
              <a16:creationId xmlns:a16="http://schemas.microsoft.com/office/drawing/2014/main" id="{5A18391A-2DF2-420E-8C88-0D7C04D9CA24}"/>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42</xdr:row>
      <xdr:rowOff>0</xdr:rowOff>
    </xdr:from>
    <xdr:ext cx="95250" cy="171450"/>
    <xdr:sp macro="" textlink="">
      <xdr:nvSpPr>
        <xdr:cNvPr id="2729" name="Text Box 18">
          <a:extLst>
            <a:ext uri="{FF2B5EF4-FFF2-40B4-BE49-F238E27FC236}">
              <a16:creationId xmlns:a16="http://schemas.microsoft.com/office/drawing/2014/main" id="{0CB145CE-0D63-49AF-A0C1-76BD48CDD2CE}"/>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42</xdr:row>
      <xdr:rowOff>0</xdr:rowOff>
    </xdr:from>
    <xdr:ext cx="95250" cy="171450"/>
    <xdr:sp macro="" textlink="">
      <xdr:nvSpPr>
        <xdr:cNvPr id="2730" name="Text Box 19">
          <a:extLst>
            <a:ext uri="{FF2B5EF4-FFF2-40B4-BE49-F238E27FC236}">
              <a16:creationId xmlns:a16="http://schemas.microsoft.com/office/drawing/2014/main" id="{2979A023-F7E2-4C6D-A344-F49A37A14DBB}"/>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504825</xdr:rowOff>
    </xdr:from>
    <xdr:ext cx="95250" cy="444014"/>
    <xdr:sp macro="" textlink="">
      <xdr:nvSpPr>
        <xdr:cNvPr id="2731" name="Text Box 15">
          <a:extLst>
            <a:ext uri="{FF2B5EF4-FFF2-40B4-BE49-F238E27FC236}">
              <a16:creationId xmlns:a16="http://schemas.microsoft.com/office/drawing/2014/main" id="{BC4399CF-2E07-4126-805F-B6EDB3A3C615}"/>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0</xdr:rowOff>
    </xdr:from>
    <xdr:ext cx="95250" cy="171450"/>
    <xdr:sp macro="" textlink="">
      <xdr:nvSpPr>
        <xdr:cNvPr id="2732" name="Text Box 16">
          <a:extLst>
            <a:ext uri="{FF2B5EF4-FFF2-40B4-BE49-F238E27FC236}">
              <a16:creationId xmlns:a16="http://schemas.microsoft.com/office/drawing/2014/main" id="{E926C60A-73C0-4AE2-BE0F-D32CEC221C4E}"/>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0</xdr:rowOff>
    </xdr:from>
    <xdr:ext cx="95250" cy="171450"/>
    <xdr:sp macro="" textlink="">
      <xdr:nvSpPr>
        <xdr:cNvPr id="2733" name="Text Box 17">
          <a:extLst>
            <a:ext uri="{FF2B5EF4-FFF2-40B4-BE49-F238E27FC236}">
              <a16:creationId xmlns:a16="http://schemas.microsoft.com/office/drawing/2014/main" id="{2DED00CB-B383-47CC-8F22-E2260258EDCF}"/>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0</xdr:rowOff>
    </xdr:from>
    <xdr:ext cx="95250" cy="171450"/>
    <xdr:sp macro="" textlink="">
      <xdr:nvSpPr>
        <xdr:cNvPr id="2734" name="Text Box 18">
          <a:extLst>
            <a:ext uri="{FF2B5EF4-FFF2-40B4-BE49-F238E27FC236}">
              <a16:creationId xmlns:a16="http://schemas.microsoft.com/office/drawing/2014/main" id="{E7915292-14FD-43E5-81FE-4649D0761956}"/>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0</xdr:rowOff>
    </xdr:from>
    <xdr:ext cx="95250" cy="171450"/>
    <xdr:sp macro="" textlink="">
      <xdr:nvSpPr>
        <xdr:cNvPr id="2735" name="Text Box 19">
          <a:extLst>
            <a:ext uri="{FF2B5EF4-FFF2-40B4-BE49-F238E27FC236}">
              <a16:creationId xmlns:a16="http://schemas.microsoft.com/office/drawing/2014/main" id="{EABD1965-7E71-4805-BBAD-D869C41BD02D}"/>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40</xdr:row>
      <xdr:rowOff>504825</xdr:rowOff>
    </xdr:from>
    <xdr:ext cx="95250" cy="442269"/>
    <xdr:sp macro="" textlink="">
      <xdr:nvSpPr>
        <xdr:cNvPr id="2736" name="Text Box 15">
          <a:extLst>
            <a:ext uri="{FF2B5EF4-FFF2-40B4-BE49-F238E27FC236}">
              <a16:creationId xmlns:a16="http://schemas.microsoft.com/office/drawing/2014/main" id="{CFBF7122-7DAD-43FF-9441-AE9084AD6ECC}"/>
            </a:ext>
          </a:extLst>
        </xdr:cNvPr>
        <xdr:cNvSpPr txBox="1">
          <a:spLocks noChangeArrowheads="1"/>
        </xdr:cNvSpPr>
      </xdr:nvSpPr>
      <xdr:spPr bwMode="auto">
        <a:xfrm>
          <a:off x="12540961" y="673302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42</xdr:row>
      <xdr:rowOff>0</xdr:rowOff>
    </xdr:from>
    <xdr:ext cx="95250" cy="171450"/>
    <xdr:sp macro="" textlink="">
      <xdr:nvSpPr>
        <xdr:cNvPr id="2737" name="Text Box 16">
          <a:extLst>
            <a:ext uri="{FF2B5EF4-FFF2-40B4-BE49-F238E27FC236}">
              <a16:creationId xmlns:a16="http://schemas.microsoft.com/office/drawing/2014/main" id="{397F0833-83A4-473A-911E-C6811102D156}"/>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42</xdr:row>
      <xdr:rowOff>0</xdr:rowOff>
    </xdr:from>
    <xdr:ext cx="95250" cy="171450"/>
    <xdr:sp macro="" textlink="">
      <xdr:nvSpPr>
        <xdr:cNvPr id="2738" name="Text Box 17">
          <a:extLst>
            <a:ext uri="{FF2B5EF4-FFF2-40B4-BE49-F238E27FC236}">
              <a16:creationId xmlns:a16="http://schemas.microsoft.com/office/drawing/2014/main" id="{DE9C5E95-632A-4C17-9E1C-875FB588D11A}"/>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42</xdr:row>
      <xdr:rowOff>0</xdr:rowOff>
    </xdr:from>
    <xdr:ext cx="95250" cy="171450"/>
    <xdr:sp macro="" textlink="">
      <xdr:nvSpPr>
        <xdr:cNvPr id="2739" name="Text Box 18">
          <a:extLst>
            <a:ext uri="{FF2B5EF4-FFF2-40B4-BE49-F238E27FC236}">
              <a16:creationId xmlns:a16="http://schemas.microsoft.com/office/drawing/2014/main" id="{8A018176-1B09-4C26-86A5-76ED844FA094}"/>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42</xdr:row>
      <xdr:rowOff>0</xdr:rowOff>
    </xdr:from>
    <xdr:ext cx="95250" cy="171450"/>
    <xdr:sp macro="" textlink="">
      <xdr:nvSpPr>
        <xdr:cNvPr id="2740" name="Text Box 16">
          <a:extLst>
            <a:ext uri="{FF2B5EF4-FFF2-40B4-BE49-F238E27FC236}">
              <a16:creationId xmlns:a16="http://schemas.microsoft.com/office/drawing/2014/main" id="{79F14742-2316-49A9-B010-31BCC39A15D3}"/>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42</xdr:row>
      <xdr:rowOff>0</xdr:rowOff>
    </xdr:from>
    <xdr:ext cx="95250" cy="171450"/>
    <xdr:sp macro="" textlink="">
      <xdr:nvSpPr>
        <xdr:cNvPr id="2741" name="Text Box 17">
          <a:extLst>
            <a:ext uri="{FF2B5EF4-FFF2-40B4-BE49-F238E27FC236}">
              <a16:creationId xmlns:a16="http://schemas.microsoft.com/office/drawing/2014/main" id="{E6F9E6B8-265A-4FEC-B5CA-E8B0B704EF8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42</xdr:row>
      <xdr:rowOff>0</xdr:rowOff>
    </xdr:from>
    <xdr:ext cx="95250" cy="171450"/>
    <xdr:sp macro="" textlink="">
      <xdr:nvSpPr>
        <xdr:cNvPr id="2742" name="Text Box 18">
          <a:extLst>
            <a:ext uri="{FF2B5EF4-FFF2-40B4-BE49-F238E27FC236}">
              <a16:creationId xmlns:a16="http://schemas.microsoft.com/office/drawing/2014/main" id="{9EF0AE0D-FC25-4079-9F49-9AB2B13799C2}"/>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42</xdr:row>
      <xdr:rowOff>0</xdr:rowOff>
    </xdr:from>
    <xdr:ext cx="95250" cy="171450"/>
    <xdr:sp macro="" textlink="">
      <xdr:nvSpPr>
        <xdr:cNvPr id="2743" name="Text Box 19">
          <a:extLst>
            <a:ext uri="{FF2B5EF4-FFF2-40B4-BE49-F238E27FC236}">
              <a16:creationId xmlns:a16="http://schemas.microsoft.com/office/drawing/2014/main" id="{DE31B77C-9941-486E-8062-9A9F7F6D868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42</xdr:row>
      <xdr:rowOff>0</xdr:rowOff>
    </xdr:from>
    <xdr:ext cx="95250" cy="171450"/>
    <xdr:sp macro="" textlink="">
      <xdr:nvSpPr>
        <xdr:cNvPr id="2744" name="Text Box 16">
          <a:extLst>
            <a:ext uri="{FF2B5EF4-FFF2-40B4-BE49-F238E27FC236}">
              <a16:creationId xmlns:a16="http://schemas.microsoft.com/office/drawing/2014/main" id="{11EAB210-5871-434A-BDAA-318DA57BF0C2}"/>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42</xdr:row>
      <xdr:rowOff>0</xdr:rowOff>
    </xdr:from>
    <xdr:ext cx="95250" cy="171450"/>
    <xdr:sp macro="" textlink="">
      <xdr:nvSpPr>
        <xdr:cNvPr id="2745" name="Text Box 17">
          <a:extLst>
            <a:ext uri="{FF2B5EF4-FFF2-40B4-BE49-F238E27FC236}">
              <a16:creationId xmlns:a16="http://schemas.microsoft.com/office/drawing/2014/main" id="{0572CC8D-AF7E-4CFF-ACF1-8C7AAB710329}"/>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42</xdr:row>
      <xdr:rowOff>0</xdr:rowOff>
    </xdr:from>
    <xdr:ext cx="95250" cy="171450"/>
    <xdr:sp macro="" textlink="">
      <xdr:nvSpPr>
        <xdr:cNvPr id="2746" name="Text Box 18">
          <a:extLst>
            <a:ext uri="{FF2B5EF4-FFF2-40B4-BE49-F238E27FC236}">
              <a16:creationId xmlns:a16="http://schemas.microsoft.com/office/drawing/2014/main" id="{558C9B18-431B-402D-AE59-29355F8876E8}"/>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42</xdr:row>
      <xdr:rowOff>170392</xdr:rowOff>
    </xdr:from>
    <xdr:ext cx="95250" cy="213632"/>
    <xdr:sp macro="" textlink="">
      <xdr:nvSpPr>
        <xdr:cNvPr id="2747" name="Text Box 15">
          <a:extLst>
            <a:ext uri="{FF2B5EF4-FFF2-40B4-BE49-F238E27FC236}">
              <a16:creationId xmlns:a16="http://schemas.microsoft.com/office/drawing/2014/main" id="{3DDB0D32-ACB1-4EF8-B115-E4ADEAB5BE04}"/>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0</xdr:rowOff>
    </xdr:from>
    <xdr:ext cx="95250" cy="171450"/>
    <xdr:sp macro="" textlink="">
      <xdr:nvSpPr>
        <xdr:cNvPr id="2748" name="Text Box 16">
          <a:extLst>
            <a:ext uri="{FF2B5EF4-FFF2-40B4-BE49-F238E27FC236}">
              <a16:creationId xmlns:a16="http://schemas.microsoft.com/office/drawing/2014/main" id="{C1F2A08F-D154-4B97-B567-47C6254D5DE4}"/>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0</xdr:rowOff>
    </xdr:from>
    <xdr:ext cx="95250" cy="171450"/>
    <xdr:sp macro="" textlink="">
      <xdr:nvSpPr>
        <xdr:cNvPr id="2749" name="Text Box 17">
          <a:extLst>
            <a:ext uri="{FF2B5EF4-FFF2-40B4-BE49-F238E27FC236}">
              <a16:creationId xmlns:a16="http://schemas.microsoft.com/office/drawing/2014/main" id="{7CE92245-13ED-47B2-BCBE-3252AA8CBF24}"/>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0</xdr:rowOff>
    </xdr:from>
    <xdr:ext cx="95250" cy="171450"/>
    <xdr:sp macro="" textlink="">
      <xdr:nvSpPr>
        <xdr:cNvPr id="2750" name="Text Box 18">
          <a:extLst>
            <a:ext uri="{FF2B5EF4-FFF2-40B4-BE49-F238E27FC236}">
              <a16:creationId xmlns:a16="http://schemas.microsoft.com/office/drawing/2014/main" id="{E1A29A6E-0F6B-4BEE-8782-D3866151FF46}"/>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0</xdr:rowOff>
    </xdr:from>
    <xdr:ext cx="95250" cy="171450"/>
    <xdr:sp macro="" textlink="">
      <xdr:nvSpPr>
        <xdr:cNvPr id="2751" name="Text Box 19">
          <a:extLst>
            <a:ext uri="{FF2B5EF4-FFF2-40B4-BE49-F238E27FC236}">
              <a16:creationId xmlns:a16="http://schemas.microsoft.com/office/drawing/2014/main" id="{AA06832A-E755-4F17-81D2-811B4B4024BA}"/>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42</xdr:row>
      <xdr:rowOff>0</xdr:rowOff>
    </xdr:from>
    <xdr:ext cx="95250" cy="171450"/>
    <xdr:sp macro="" textlink="">
      <xdr:nvSpPr>
        <xdr:cNvPr id="2752" name="Text Box 16">
          <a:extLst>
            <a:ext uri="{FF2B5EF4-FFF2-40B4-BE49-F238E27FC236}">
              <a16:creationId xmlns:a16="http://schemas.microsoft.com/office/drawing/2014/main" id="{4E89A8BD-E8CE-4AC8-9D1D-EE203AFC9FCA}"/>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42</xdr:row>
      <xdr:rowOff>0</xdr:rowOff>
    </xdr:from>
    <xdr:ext cx="95250" cy="171450"/>
    <xdr:sp macro="" textlink="">
      <xdr:nvSpPr>
        <xdr:cNvPr id="2753" name="Text Box 17">
          <a:extLst>
            <a:ext uri="{FF2B5EF4-FFF2-40B4-BE49-F238E27FC236}">
              <a16:creationId xmlns:a16="http://schemas.microsoft.com/office/drawing/2014/main" id="{BA0DF1D9-DAF7-403E-9D80-C3A1C1208BF8}"/>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42</xdr:row>
      <xdr:rowOff>0</xdr:rowOff>
    </xdr:from>
    <xdr:ext cx="95250" cy="171450"/>
    <xdr:sp macro="" textlink="">
      <xdr:nvSpPr>
        <xdr:cNvPr id="2754" name="Text Box 18">
          <a:extLst>
            <a:ext uri="{FF2B5EF4-FFF2-40B4-BE49-F238E27FC236}">
              <a16:creationId xmlns:a16="http://schemas.microsoft.com/office/drawing/2014/main" id="{9E98B76A-14CF-4034-AEF7-7681ACAC76F5}"/>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42</xdr:row>
      <xdr:rowOff>0</xdr:rowOff>
    </xdr:from>
    <xdr:ext cx="95250" cy="171450"/>
    <xdr:sp macro="" textlink="">
      <xdr:nvSpPr>
        <xdr:cNvPr id="2755" name="Text Box 19">
          <a:extLst>
            <a:ext uri="{FF2B5EF4-FFF2-40B4-BE49-F238E27FC236}">
              <a16:creationId xmlns:a16="http://schemas.microsoft.com/office/drawing/2014/main" id="{B2FB2A2D-048B-48DC-A7A7-31CC1FAB6B8F}"/>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39</xdr:row>
      <xdr:rowOff>0</xdr:rowOff>
    </xdr:from>
    <xdr:ext cx="95250" cy="171450"/>
    <xdr:sp macro="" textlink="">
      <xdr:nvSpPr>
        <xdr:cNvPr id="2756" name="Text Box 16">
          <a:extLst>
            <a:ext uri="{FF2B5EF4-FFF2-40B4-BE49-F238E27FC236}">
              <a16:creationId xmlns:a16="http://schemas.microsoft.com/office/drawing/2014/main" id="{2087220D-22FB-4A8C-AE7E-156D655433FA}"/>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39</xdr:row>
      <xdr:rowOff>0</xdr:rowOff>
    </xdr:from>
    <xdr:ext cx="95250" cy="171450"/>
    <xdr:sp macro="" textlink="">
      <xdr:nvSpPr>
        <xdr:cNvPr id="2757" name="Text Box 17">
          <a:extLst>
            <a:ext uri="{FF2B5EF4-FFF2-40B4-BE49-F238E27FC236}">
              <a16:creationId xmlns:a16="http://schemas.microsoft.com/office/drawing/2014/main" id="{E86E229B-75A1-43B2-9552-6B75AC46E2D8}"/>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39</xdr:row>
      <xdr:rowOff>0</xdr:rowOff>
    </xdr:from>
    <xdr:ext cx="95250" cy="171450"/>
    <xdr:sp macro="" textlink="">
      <xdr:nvSpPr>
        <xdr:cNvPr id="2758" name="Text Box 18">
          <a:extLst>
            <a:ext uri="{FF2B5EF4-FFF2-40B4-BE49-F238E27FC236}">
              <a16:creationId xmlns:a16="http://schemas.microsoft.com/office/drawing/2014/main" id="{8939DE92-E1BD-4666-9981-689FE60FC018}"/>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39</xdr:row>
      <xdr:rowOff>0</xdr:rowOff>
    </xdr:from>
    <xdr:ext cx="95250" cy="171450"/>
    <xdr:sp macro="" textlink="">
      <xdr:nvSpPr>
        <xdr:cNvPr id="2759" name="Text Box 19">
          <a:extLst>
            <a:ext uri="{FF2B5EF4-FFF2-40B4-BE49-F238E27FC236}">
              <a16:creationId xmlns:a16="http://schemas.microsoft.com/office/drawing/2014/main" id="{9692BE4A-2B4C-4565-B8B9-3AC2F8D11695}"/>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504825</xdr:rowOff>
    </xdr:from>
    <xdr:ext cx="95250" cy="444014"/>
    <xdr:sp macro="" textlink="">
      <xdr:nvSpPr>
        <xdr:cNvPr id="2760" name="Text Box 15">
          <a:extLst>
            <a:ext uri="{FF2B5EF4-FFF2-40B4-BE49-F238E27FC236}">
              <a16:creationId xmlns:a16="http://schemas.microsoft.com/office/drawing/2014/main" id="{70DD5C0B-2348-4D68-8A98-DA3471E6E072}"/>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0</xdr:rowOff>
    </xdr:from>
    <xdr:ext cx="95250" cy="171450"/>
    <xdr:sp macro="" textlink="">
      <xdr:nvSpPr>
        <xdr:cNvPr id="2761" name="Text Box 16">
          <a:extLst>
            <a:ext uri="{FF2B5EF4-FFF2-40B4-BE49-F238E27FC236}">
              <a16:creationId xmlns:a16="http://schemas.microsoft.com/office/drawing/2014/main" id="{B98D1299-FF38-4D70-9E7D-0054FF36F975}"/>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0</xdr:rowOff>
    </xdr:from>
    <xdr:ext cx="95250" cy="171450"/>
    <xdr:sp macro="" textlink="">
      <xdr:nvSpPr>
        <xdr:cNvPr id="2762" name="Text Box 17">
          <a:extLst>
            <a:ext uri="{FF2B5EF4-FFF2-40B4-BE49-F238E27FC236}">
              <a16:creationId xmlns:a16="http://schemas.microsoft.com/office/drawing/2014/main" id="{3B6C27B9-A90D-4FAB-AB9F-0047B84A8099}"/>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0</xdr:rowOff>
    </xdr:from>
    <xdr:ext cx="95250" cy="171450"/>
    <xdr:sp macro="" textlink="">
      <xdr:nvSpPr>
        <xdr:cNvPr id="2763" name="Text Box 18">
          <a:extLst>
            <a:ext uri="{FF2B5EF4-FFF2-40B4-BE49-F238E27FC236}">
              <a16:creationId xmlns:a16="http://schemas.microsoft.com/office/drawing/2014/main" id="{D505FB3A-BE23-4130-B2AB-6A8EFBB773C2}"/>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0</xdr:rowOff>
    </xdr:from>
    <xdr:ext cx="95250" cy="171450"/>
    <xdr:sp macro="" textlink="">
      <xdr:nvSpPr>
        <xdr:cNvPr id="2764" name="Text Box 19">
          <a:extLst>
            <a:ext uri="{FF2B5EF4-FFF2-40B4-BE49-F238E27FC236}">
              <a16:creationId xmlns:a16="http://schemas.microsoft.com/office/drawing/2014/main" id="{C762FFA1-D2EC-4C9D-A59F-6D7F74D64D7C}"/>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42</xdr:row>
      <xdr:rowOff>0</xdr:rowOff>
    </xdr:from>
    <xdr:ext cx="95250" cy="171450"/>
    <xdr:sp macro="" textlink="">
      <xdr:nvSpPr>
        <xdr:cNvPr id="2765" name="Text Box 16">
          <a:extLst>
            <a:ext uri="{FF2B5EF4-FFF2-40B4-BE49-F238E27FC236}">
              <a16:creationId xmlns:a16="http://schemas.microsoft.com/office/drawing/2014/main" id="{0564CAE7-8F80-4AB2-92B5-2C82A5D2980B}"/>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42</xdr:row>
      <xdr:rowOff>0</xdr:rowOff>
    </xdr:from>
    <xdr:ext cx="95250" cy="171450"/>
    <xdr:sp macro="" textlink="">
      <xdr:nvSpPr>
        <xdr:cNvPr id="2766" name="Text Box 17">
          <a:extLst>
            <a:ext uri="{FF2B5EF4-FFF2-40B4-BE49-F238E27FC236}">
              <a16:creationId xmlns:a16="http://schemas.microsoft.com/office/drawing/2014/main" id="{E42CD800-75DD-420B-AD4B-FA5D96D8DCBB}"/>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42</xdr:row>
      <xdr:rowOff>15875</xdr:rowOff>
    </xdr:from>
    <xdr:ext cx="95250" cy="171450"/>
    <xdr:sp macro="" textlink="">
      <xdr:nvSpPr>
        <xdr:cNvPr id="2767" name="Text Box 18">
          <a:extLst>
            <a:ext uri="{FF2B5EF4-FFF2-40B4-BE49-F238E27FC236}">
              <a16:creationId xmlns:a16="http://schemas.microsoft.com/office/drawing/2014/main" id="{62F335A8-DE6C-4305-A16C-CE511E7F4D4E}"/>
            </a:ext>
          </a:extLst>
        </xdr:cNvPr>
        <xdr:cNvSpPr txBox="1">
          <a:spLocks noChangeArrowheads="1"/>
        </xdr:cNvSpPr>
      </xdr:nvSpPr>
      <xdr:spPr bwMode="auto">
        <a:xfrm>
          <a:off x="12485398" y="711633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42</xdr:row>
      <xdr:rowOff>0</xdr:rowOff>
    </xdr:from>
    <xdr:ext cx="95250" cy="171450"/>
    <xdr:sp macro="" textlink="">
      <xdr:nvSpPr>
        <xdr:cNvPr id="2768" name="Text Box 16">
          <a:extLst>
            <a:ext uri="{FF2B5EF4-FFF2-40B4-BE49-F238E27FC236}">
              <a16:creationId xmlns:a16="http://schemas.microsoft.com/office/drawing/2014/main" id="{7E36769B-0180-4B08-AB32-58802DD1C9DF}"/>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42</xdr:row>
      <xdr:rowOff>0</xdr:rowOff>
    </xdr:from>
    <xdr:ext cx="95250" cy="171450"/>
    <xdr:sp macro="" textlink="">
      <xdr:nvSpPr>
        <xdr:cNvPr id="2769" name="Text Box 17">
          <a:extLst>
            <a:ext uri="{FF2B5EF4-FFF2-40B4-BE49-F238E27FC236}">
              <a16:creationId xmlns:a16="http://schemas.microsoft.com/office/drawing/2014/main" id="{D6FF7CCC-48C8-4AA7-ABD8-95D0F4E1AC5E}"/>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42</xdr:row>
      <xdr:rowOff>0</xdr:rowOff>
    </xdr:from>
    <xdr:ext cx="95250" cy="171450"/>
    <xdr:sp macro="" textlink="">
      <xdr:nvSpPr>
        <xdr:cNvPr id="2770" name="Text Box 18">
          <a:extLst>
            <a:ext uri="{FF2B5EF4-FFF2-40B4-BE49-F238E27FC236}">
              <a16:creationId xmlns:a16="http://schemas.microsoft.com/office/drawing/2014/main" id="{6995809B-C568-44F2-B924-BDCB12DCD082}"/>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42</xdr:row>
      <xdr:rowOff>0</xdr:rowOff>
    </xdr:from>
    <xdr:ext cx="95250" cy="171450"/>
    <xdr:sp macro="" textlink="">
      <xdr:nvSpPr>
        <xdr:cNvPr id="2771" name="Text Box 19">
          <a:extLst>
            <a:ext uri="{FF2B5EF4-FFF2-40B4-BE49-F238E27FC236}">
              <a16:creationId xmlns:a16="http://schemas.microsoft.com/office/drawing/2014/main" id="{977B2DB1-253F-4EFD-9C27-8816B6EB8586}"/>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42</xdr:row>
      <xdr:rowOff>0</xdr:rowOff>
    </xdr:from>
    <xdr:ext cx="95250" cy="171450"/>
    <xdr:sp macro="" textlink="">
      <xdr:nvSpPr>
        <xdr:cNvPr id="2772" name="Text Box 16">
          <a:extLst>
            <a:ext uri="{FF2B5EF4-FFF2-40B4-BE49-F238E27FC236}">
              <a16:creationId xmlns:a16="http://schemas.microsoft.com/office/drawing/2014/main" id="{744ADC8A-FD11-4418-A9A0-6F5656A74731}"/>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42</xdr:row>
      <xdr:rowOff>170392</xdr:rowOff>
    </xdr:from>
    <xdr:ext cx="95250" cy="213632"/>
    <xdr:sp macro="" textlink="">
      <xdr:nvSpPr>
        <xdr:cNvPr id="2773" name="Text Box 15">
          <a:extLst>
            <a:ext uri="{FF2B5EF4-FFF2-40B4-BE49-F238E27FC236}">
              <a16:creationId xmlns:a16="http://schemas.microsoft.com/office/drawing/2014/main" id="{DA6241DC-DB71-4714-875B-8540D4F908E1}"/>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504825</xdr:rowOff>
    </xdr:from>
    <xdr:ext cx="95250" cy="448496"/>
    <xdr:sp macro="" textlink="">
      <xdr:nvSpPr>
        <xdr:cNvPr id="2774" name="Text Box 15">
          <a:extLst>
            <a:ext uri="{FF2B5EF4-FFF2-40B4-BE49-F238E27FC236}">
              <a16:creationId xmlns:a16="http://schemas.microsoft.com/office/drawing/2014/main" id="{B71684B8-C1A0-438E-93FB-B06BFB18272F}"/>
            </a:ext>
          </a:extLst>
        </xdr:cNvPr>
        <xdr:cNvSpPr txBox="1">
          <a:spLocks noChangeArrowheads="1"/>
        </xdr:cNvSpPr>
      </xdr:nvSpPr>
      <xdr:spPr bwMode="auto">
        <a:xfrm>
          <a:off x="4664364" y="5994111"/>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42</xdr:row>
      <xdr:rowOff>504825</xdr:rowOff>
    </xdr:from>
    <xdr:ext cx="95250" cy="442269"/>
    <xdr:sp macro="" textlink="">
      <xdr:nvSpPr>
        <xdr:cNvPr id="2775" name="Text Box 15">
          <a:extLst>
            <a:ext uri="{FF2B5EF4-FFF2-40B4-BE49-F238E27FC236}">
              <a16:creationId xmlns:a16="http://schemas.microsoft.com/office/drawing/2014/main" id="{1F25F833-F0E8-48ED-AA3D-5E32E2C32341}"/>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42</xdr:row>
      <xdr:rowOff>504825</xdr:rowOff>
    </xdr:from>
    <xdr:ext cx="95250" cy="442269"/>
    <xdr:sp macro="" textlink="">
      <xdr:nvSpPr>
        <xdr:cNvPr id="2776" name="Text Box 15">
          <a:extLst>
            <a:ext uri="{FF2B5EF4-FFF2-40B4-BE49-F238E27FC236}">
              <a16:creationId xmlns:a16="http://schemas.microsoft.com/office/drawing/2014/main" id="{310A7F38-DD00-4A1B-A630-CC123A2F8073}"/>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504825</xdr:rowOff>
    </xdr:from>
    <xdr:ext cx="95250" cy="213632"/>
    <xdr:sp macro="" textlink="">
      <xdr:nvSpPr>
        <xdr:cNvPr id="2777" name="Text Box 15">
          <a:extLst>
            <a:ext uri="{FF2B5EF4-FFF2-40B4-BE49-F238E27FC236}">
              <a16:creationId xmlns:a16="http://schemas.microsoft.com/office/drawing/2014/main" id="{0FB69D71-2747-4F48-9AA7-55E0506200CD}"/>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504825</xdr:rowOff>
    </xdr:from>
    <xdr:ext cx="95250" cy="444331"/>
    <xdr:sp macro="" textlink="">
      <xdr:nvSpPr>
        <xdr:cNvPr id="2778" name="Text Box 15">
          <a:extLst>
            <a:ext uri="{FF2B5EF4-FFF2-40B4-BE49-F238E27FC236}">
              <a16:creationId xmlns:a16="http://schemas.microsoft.com/office/drawing/2014/main" id="{517C63EA-0295-4B64-9171-2C63EFC0A5E9}"/>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42</xdr:row>
      <xdr:rowOff>170392</xdr:rowOff>
    </xdr:from>
    <xdr:ext cx="95250" cy="213632"/>
    <xdr:sp macro="" textlink="">
      <xdr:nvSpPr>
        <xdr:cNvPr id="2779" name="Text Box 15">
          <a:extLst>
            <a:ext uri="{FF2B5EF4-FFF2-40B4-BE49-F238E27FC236}">
              <a16:creationId xmlns:a16="http://schemas.microsoft.com/office/drawing/2014/main" id="{5A313F17-D1FD-44C1-B18F-58D62C2D1D9D}"/>
            </a:ext>
          </a:extLst>
        </xdr:cNvPr>
        <xdr:cNvSpPr txBox="1">
          <a:spLocks noChangeArrowheads="1"/>
        </xdr:cNvSpPr>
      </xdr:nvSpPr>
      <xdr:spPr bwMode="auto">
        <a:xfrm>
          <a:off x="12578484" y="579302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46</xdr:row>
      <xdr:rowOff>0</xdr:rowOff>
    </xdr:from>
    <xdr:ext cx="95250" cy="171450"/>
    <xdr:sp macro="" textlink="">
      <xdr:nvSpPr>
        <xdr:cNvPr id="2780" name="Text Box 16">
          <a:extLst>
            <a:ext uri="{FF2B5EF4-FFF2-40B4-BE49-F238E27FC236}">
              <a16:creationId xmlns:a16="http://schemas.microsoft.com/office/drawing/2014/main" id="{4B8F285F-B70A-4E73-BED4-A04E9C3AD6BE}"/>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46</xdr:row>
      <xdr:rowOff>0</xdr:rowOff>
    </xdr:from>
    <xdr:ext cx="95250" cy="171450"/>
    <xdr:sp macro="" textlink="">
      <xdr:nvSpPr>
        <xdr:cNvPr id="2781" name="Text Box 17">
          <a:extLst>
            <a:ext uri="{FF2B5EF4-FFF2-40B4-BE49-F238E27FC236}">
              <a16:creationId xmlns:a16="http://schemas.microsoft.com/office/drawing/2014/main" id="{AAE73DD7-D378-4157-81E1-9AF3770E4C98}"/>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46</xdr:row>
      <xdr:rowOff>0</xdr:rowOff>
    </xdr:from>
    <xdr:ext cx="95250" cy="171450"/>
    <xdr:sp macro="" textlink="">
      <xdr:nvSpPr>
        <xdr:cNvPr id="2782" name="Text Box 18">
          <a:extLst>
            <a:ext uri="{FF2B5EF4-FFF2-40B4-BE49-F238E27FC236}">
              <a16:creationId xmlns:a16="http://schemas.microsoft.com/office/drawing/2014/main" id="{BF29F94C-AA33-4B63-8E06-ADD40F383BF1}"/>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46</xdr:row>
      <xdr:rowOff>0</xdr:rowOff>
    </xdr:from>
    <xdr:ext cx="95250" cy="171450"/>
    <xdr:sp macro="" textlink="">
      <xdr:nvSpPr>
        <xdr:cNvPr id="2783" name="Text Box 19">
          <a:extLst>
            <a:ext uri="{FF2B5EF4-FFF2-40B4-BE49-F238E27FC236}">
              <a16:creationId xmlns:a16="http://schemas.microsoft.com/office/drawing/2014/main" id="{24127D01-D534-44E2-83A4-0D6E591F4B3F}"/>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46</xdr:row>
      <xdr:rowOff>0</xdr:rowOff>
    </xdr:from>
    <xdr:ext cx="95250" cy="171450"/>
    <xdr:sp macro="" textlink="">
      <xdr:nvSpPr>
        <xdr:cNvPr id="2784" name="Text Box 16">
          <a:extLst>
            <a:ext uri="{FF2B5EF4-FFF2-40B4-BE49-F238E27FC236}">
              <a16:creationId xmlns:a16="http://schemas.microsoft.com/office/drawing/2014/main" id="{85732863-E4C7-41C1-BFAE-176F74D0326C}"/>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46</xdr:row>
      <xdr:rowOff>0</xdr:rowOff>
    </xdr:from>
    <xdr:ext cx="95250" cy="171450"/>
    <xdr:sp macro="" textlink="">
      <xdr:nvSpPr>
        <xdr:cNvPr id="2785" name="Text Box 17">
          <a:extLst>
            <a:ext uri="{FF2B5EF4-FFF2-40B4-BE49-F238E27FC236}">
              <a16:creationId xmlns:a16="http://schemas.microsoft.com/office/drawing/2014/main" id="{72A546AC-3014-418E-9881-CDADD61803EC}"/>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46</xdr:row>
      <xdr:rowOff>0</xdr:rowOff>
    </xdr:from>
    <xdr:ext cx="95250" cy="171450"/>
    <xdr:sp macro="" textlink="">
      <xdr:nvSpPr>
        <xdr:cNvPr id="2786" name="Text Box 18">
          <a:extLst>
            <a:ext uri="{FF2B5EF4-FFF2-40B4-BE49-F238E27FC236}">
              <a16:creationId xmlns:a16="http://schemas.microsoft.com/office/drawing/2014/main" id="{F083041F-DE9C-44C9-A1D5-DA9277B9C1DC}"/>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46</xdr:row>
      <xdr:rowOff>0</xdr:rowOff>
    </xdr:from>
    <xdr:ext cx="95250" cy="171450"/>
    <xdr:sp macro="" textlink="">
      <xdr:nvSpPr>
        <xdr:cNvPr id="2787" name="Text Box 19">
          <a:extLst>
            <a:ext uri="{FF2B5EF4-FFF2-40B4-BE49-F238E27FC236}">
              <a16:creationId xmlns:a16="http://schemas.microsoft.com/office/drawing/2014/main" id="{7C53BA28-EC24-4478-89D7-93D85E49EF86}"/>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46</xdr:row>
      <xdr:rowOff>0</xdr:rowOff>
    </xdr:from>
    <xdr:ext cx="95250" cy="171450"/>
    <xdr:sp macro="" textlink="">
      <xdr:nvSpPr>
        <xdr:cNvPr id="2788" name="Text Box 16">
          <a:extLst>
            <a:ext uri="{FF2B5EF4-FFF2-40B4-BE49-F238E27FC236}">
              <a16:creationId xmlns:a16="http://schemas.microsoft.com/office/drawing/2014/main" id="{2D84B712-5062-42DB-84C2-F5D603779FF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46</xdr:row>
      <xdr:rowOff>0</xdr:rowOff>
    </xdr:from>
    <xdr:ext cx="95250" cy="171450"/>
    <xdr:sp macro="" textlink="">
      <xdr:nvSpPr>
        <xdr:cNvPr id="2789" name="Text Box 17">
          <a:extLst>
            <a:ext uri="{FF2B5EF4-FFF2-40B4-BE49-F238E27FC236}">
              <a16:creationId xmlns:a16="http://schemas.microsoft.com/office/drawing/2014/main" id="{09411808-584F-4CC2-BEED-F8F44FF2F811}"/>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46</xdr:row>
      <xdr:rowOff>0</xdr:rowOff>
    </xdr:from>
    <xdr:ext cx="95250" cy="171450"/>
    <xdr:sp macro="" textlink="">
      <xdr:nvSpPr>
        <xdr:cNvPr id="2790" name="Text Box 18">
          <a:extLst>
            <a:ext uri="{FF2B5EF4-FFF2-40B4-BE49-F238E27FC236}">
              <a16:creationId xmlns:a16="http://schemas.microsoft.com/office/drawing/2014/main" id="{6426E4C1-4FC0-4BF1-A14F-D8A4CBC29AA8}"/>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46</xdr:row>
      <xdr:rowOff>0</xdr:rowOff>
    </xdr:from>
    <xdr:ext cx="95250" cy="171450"/>
    <xdr:sp macro="" textlink="">
      <xdr:nvSpPr>
        <xdr:cNvPr id="2791" name="Text Box 19">
          <a:extLst>
            <a:ext uri="{FF2B5EF4-FFF2-40B4-BE49-F238E27FC236}">
              <a16:creationId xmlns:a16="http://schemas.microsoft.com/office/drawing/2014/main" id="{67539081-EA85-4DBD-965E-E13864CFC66E}"/>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44</xdr:row>
      <xdr:rowOff>504825</xdr:rowOff>
    </xdr:from>
    <xdr:ext cx="95250" cy="444014"/>
    <xdr:sp macro="" textlink="">
      <xdr:nvSpPr>
        <xdr:cNvPr id="2792" name="Text Box 15">
          <a:extLst>
            <a:ext uri="{FF2B5EF4-FFF2-40B4-BE49-F238E27FC236}">
              <a16:creationId xmlns:a16="http://schemas.microsoft.com/office/drawing/2014/main" id="{F8011CBA-A7E6-4F68-83CF-176196CCD36D}"/>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46</xdr:row>
      <xdr:rowOff>0</xdr:rowOff>
    </xdr:from>
    <xdr:ext cx="95250" cy="171450"/>
    <xdr:sp macro="" textlink="">
      <xdr:nvSpPr>
        <xdr:cNvPr id="2793" name="Text Box 16">
          <a:extLst>
            <a:ext uri="{FF2B5EF4-FFF2-40B4-BE49-F238E27FC236}">
              <a16:creationId xmlns:a16="http://schemas.microsoft.com/office/drawing/2014/main" id="{42D0E925-BC46-45CB-A096-5DB68DCAD857}"/>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46</xdr:row>
      <xdr:rowOff>0</xdr:rowOff>
    </xdr:from>
    <xdr:ext cx="95250" cy="171450"/>
    <xdr:sp macro="" textlink="">
      <xdr:nvSpPr>
        <xdr:cNvPr id="2794" name="Text Box 17">
          <a:extLst>
            <a:ext uri="{FF2B5EF4-FFF2-40B4-BE49-F238E27FC236}">
              <a16:creationId xmlns:a16="http://schemas.microsoft.com/office/drawing/2014/main" id="{05E2F152-61B4-435F-B1D1-10921321CFAC}"/>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46</xdr:row>
      <xdr:rowOff>0</xdr:rowOff>
    </xdr:from>
    <xdr:ext cx="95250" cy="171450"/>
    <xdr:sp macro="" textlink="">
      <xdr:nvSpPr>
        <xdr:cNvPr id="2795" name="Text Box 18">
          <a:extLst>
            <a:ext uri="{FF2B5EF4-FFF2-40B4-BE49-F238E27FC236}">
              <a16:creationId xmlns:a16="http://schemas.microsoft.com/office/drawing/2014/main" id="{4E54D32F-ADC5-4CB0-A38D-A7D51A137FD7}"/>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46</xdr:row>
      <xdr:rowOff>0</xdr:rowOff>
    </xdr:from>
    <xdr:ext cx="95250" cy="171450"/>
    <xdr:sp macro="" textlink="">
      <xdr:nvSpPr>
        <xdr:cNvPr id="2796" name="Text Box 19">
          <a:extLst>
            <a:ext uri="{FF2B5EF4-FFF2-40B4-BE49-F238E27FC236}">
              <a16:creationId xmlns:a16="http://schemas.microsoft.com/office/drawing/2014/main" id="{A9B05BC7-3D70-4502-BBBE-C97A367C5D04}"/>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46</xdr:row>
      <xdr:rowOff>0</xdr:rowOff>
    </xdr:from>
    <xdr:ext cx="95250" cy="171450"/>
    <xdr:sp macro="" textlink="">
      <xdr:nvSpPr>
        <xdr:cNvPr id="2797" name="Text Box 16">
          <a:extLst>
            <a:ext uri="{FF2B5EF4-FFF2-40B4-BE49-F238E27FC236}">
              <a16:creationId xmlns:a16="http://schemas.microsoft.com/office/drawing/2014/main" id="{58C8B268-3E72-4F5B-84C8-52BD9CDB7A97}"/>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46</xdr:row>
      <xdr:rowOff>0</xdr:rowOff>
    </xdr:from>
    <xdr:ext cx="95250" cy="171450"/>
    <xdr:sp macro="" textlink="">
      <xdr:nvSpPr>
        <xdr:cNvPr id="2798" name="Text Box 17">
          <a:extLst>
            <a:ext uri="{FF2B5EF4-FFF2-40B4-BE49-F238E27FC236}">
              <a16:creationId xmlns:a16="http://schemas.microsoft.com/office/drawing/2014/main" id="{823EC8AB-6FCE-48C3-B9BB-38EC274F5832}"/>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46</xdr:row>
      <xdr:rowOff>0</xdr:rowOff>
    </xdr:from>
    <xdr:ext cx="95250" cy="171450"/>
    <xdr:sp macro="" textlink="">
      <xdr:nvSpPr>
        <xdr:cNvPr id="2799" name="Text Box 18">
          <a:extLst>
            <a:ext uri="{FF2B5EF4-FFF2-40B4-BE49-F238E27FC236}">
              <a16:creationId xmlns:a16="http://schemas.microsoft.com/office/drawing/2014/main" id="{B84A8924-DCFF-4B5B-8E33-18A0222A2CB2}"/>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46</xdr:row>
      <xdr:rowOff>0</xdr:rowOff>
    </xdr:from>
    <xdr:ext cx="95250" cy="171450"/>
    <xdr:sp macro="" textlink="">
      <xdr:nvSpPr>
        <xdr:cNvPr id="2800" name="Text Box 16">
          <a:extLst>
            <a:ext uri="{FF2B5EF4-FFF2-40B4-BE49-F238E27FC236}">
              <a16:creationId xmlns:a16="http://schemas.microsoft.com/office/drawing/2014/main" id="{EA700D8D-604D-4B30-B45F-DBFBC47B4F1F}"/>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46</xdr:row>
      <xdr:rowOff>0</xdr:rowOff>
    </xdr:from>
    <xdr:ext cx="95250" cy="171450"/>
    <xdr:sp macro="" textlink="">
      <xdr:nvSpPr>
        <xdr:cNvPr id="2801" name="Text Box 17">
          <a:extLst>
            <a:ext uri="{FF2B5EF4-FFF2-40B4-BE49-F238E27FC236}">
              <a16:creationId xmlns:a16="http://schemas.microsoft.com/office/drawing/2014/main" id="{CD356793-379D-4B01-AB82-198E30F0DA83}"/>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46</xdr:row>
      <xdr:rowOff>0</xdr:rowOff>
    </xdr:from>
    <xdr:ext cx="95250" cy="171450"/>
    <xdr:sp macro="" textlink="">
      <xdr:nvSpPr>
        <xdr:cNvPr id="2802" name="Text Box 18">
          <a:extLst>
            <a:ext uri="{FF2B5EF4-FFF2-40B4-BE49-F238E27FC236}">
              <a16:creationId xmlns:a16="http://schemas.microsoft.com/office/drawing/2014/main" id="{FC810D8F-0B9F-457A-BCEF-BA907C592C1A}"/>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46</xdr:row>
      <xdr:rowOff>0</xdr:rowOff>
    </xdr:from>
    <xdr:ext cx="95250" cy="171450"/>
    <xdr:sp macro="" textlink="">
      <xdr:nvSpPr>
        <xdr:cNvPr id="2803" name="Text Box 19">
          <a:extLst>
            <a:ext uri="{FF2B5EF4-FFF2-40B4-BE49-F238E27FC236}">
              <a16:creationId xmlns:a16="http://schemas.microsoft.com/office/drawing/2014/main" id="{D1E4DC2B-6294-46B1-BEEC-94948B5B814C}"/>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46</xdr:row>
      <xdr:rowOff>0</xdr:rowOff>
    </xdr:from>
    <xdr:ext cx="95250" cy="171450"/>
    <xdr:sp macro="" textlink="">
      <xdr:nvSpPr>
        <xdr:cNvPr id="2804" name="Text Box 16">
          <a:extLst>
            <a:ext uri="{FF2B5EF4-FFF2-40B4-BE49-F238E27FC236}">
              <a16:creationId xmlns:a16="http://schemas.microsoft.com/office/drawing/2014/main" id="{567C5A12-6B8D-4224-AFB9-02A519B2B7FB}"/>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46</xdr:row>
      <xdr:rowOff>0</xdr:rowOff>
    </xdr:from>
    <xdr:ext cx="95250" cy="171450"/>
    <xdr:sp macro="" textlink="">
      <xdr:nvSpPr>
        <xdr:cNvPr id="2805" name="Text Box 17">
          <a:extLst>
            <a:ext uri="{FF2B5EF4-FFF2-40B4-BE49-F238E27FC236}">
              <a16:creationId xmlns:a16="http://schemas.microsoft.com/office/drawing/2014/main" id="{0C4FEC1E-F7A1-4D70-BF23-7A4FA6D6BE18}"/>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46</xdr:row>
      <xdr:rowOff>0</xdr:rowOff>
    </xdr:from>
    <xdr:ext cx="95250" cy="171450"/>
    <xdr:sp macro="" textlink="">
      <xdr:nvSpPr>
        <xdr:cNvPr id="2806" name="Text Box 18">
          <a:extLst>
            <a:ext uri="{FF2B5EF4-FFF2-40B4-BE49-F238E27FC236}">
              <a16:creationId xmlns:a16="http://schemas.microsoft.com/office/drawing/2014/main" id="{E81E92A4-E4A2-434C-BAC2-6DE9C428EC9E}"/>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46</xdr:row>
      <xdr:rowOff>0</xdr:rowOff>
    </xdr:from>
    <xdr:ext cx="95250" cy="171450"/>
    <xdr:sp macro="" textlink="">
      <xdr:nvSpPr>
        <xdr:cNvPr id="2807" name="Text Box 19">
          <a:extLst>
            <a:ext uri="{FF2B5EF4-FFF2-40B4-BE49-F238E27FC236}">
              <a16:creationId xmlns:a16="http://schemas.microsoft.com/office/drawing/2014/main" id="{B2D277C5-8825-4E1F-9BAA-624CE64B4DD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504825</xdr:rowOff>
    </xdr:from>
    <xdr:ext cx="95250" cy="456743"/>
    <xdr:sp macro="" textlink="">
      <xdr:nvSpPr>
        <xdr:cNvPr id="2808" name="Text Box 15">
          <a:extLst>
            <a:ext uri="{FF2B5EF4-FFF2-40B4-BE49-F238E27FC236}">
              <a16:creationId xmlns:a16="http://schemas.microsoft.com/office/drawing/2014/main" id="{AD7FFCE6-9D99-4DE4-A104-B1B331E20486}"/>
            </a:ext>
          </a:extLst>
        </xdr:cNvPr>
        <xdr:cNvSpPr txBox="1">
          <a:spLocks noChangeArrowheads="1"/>
        </xdr:cNvSpPr>
      </xdr:nvSpPr>
      <xdr:spPr bwMode="auto">
        <a:xfrm>
          <a:off x="4664364" y="5994111"/>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42</xdr:row>
      <xdr:rowOff>504825</xdr:rowOff>
    </xdr:from>
    <xdr:ext cx="95250" cy="442269"/>
    <xdr:sp macro="" textlink="">
      <xdr:nvSpPr>
        <xdr:cNvPr id="2809" name="Text Box 15">
          <a:extLst>
            <a:ext uri="{FF2B5EF4-FFF2-40B4-BE49-F238E27FC236}">
              <a16:creationId xmlns:a16="http://schemas.microsoft.com/office/drawing/2014/main" id="{002CFAFA-2329-430A-A6D8-536569D997FB}"/>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42</xdr:row>
      <xdr:rowOff>504825</xdr:rowOff>
    </xdr:from>
    <xdr:ext cx="95250" cy="442269"/>
    <xdr:sp macro="" textlink="">
      <xdr:nvSpPr>
        <xdr:cNvPr id="2810" name="Text Box 15">
          <a:extLst>
            <a:ext uri="{FF2B5EF4-FFF2-40B4-BE49-F238E27FC236}">
              <a16:creationId xmlns:a16="http://schemas.microsoft.com/office/drawing/2014/main" id="{47136320-8EF1-4190-B429-4990FA3011DC}"/>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504825</xdr:rowOff>
    </xdr:from>
    <xdr:ext cx="95250" cy="213632"/>
    <xdr:sp macro="" textlink="">
      <xdr:nvSpPr>
        <xdr:cNvPr id="2811" name="Text Box 15">
          <a:extLst>
            <a:ext uri="{FF2B5EF4-FFF2-40B4-BE49-F238E27FC236}">
              <a16:creationId xmlns:a16="http://schemas.microsoft.com/office/drawing/2014/main" id="{65A44950-1162-4AD1-A1CA-A7C2395C8EF9}"/>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504825</xdr:rowOff>
    </xdr:from>
    <xdr:ext cx="95250" cy="444331"/>
    <xdr:sp macro="" textlink="">
      <xdr:nvSpPr>
        <xdr:cNvPr id="2812" name="Text Box 15">
          <a:extLst>
            <a:ext uri="{FF2B5EF4-FFF2-40B4-BE49-F238E27FC236}">
              <a16:creationId xmlns:a16="http://schemas.microsoft.com/office/drawing/2014/main" id="{DD1AD90E-FC8B-476B-B564-4FCE63446CDF}"/>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42</xdr:row>
      <xdr:rowOff>504825</xdr:rowOff>
    </xdr:from>
    <xdr:ext cx="95250" cy="213632"/>
    <xdr:sp macro="" textlink="">
      <xdr:nvSpPr>
        <xdr:cNvPr id="2813" name="Text Box 15">
          <a:extLst>
            <a:ext uri="{FF2B5EF4-FFF2-40B4-BE49-F238E27FC236}">
              <a16:creationId xmlns:a16="http://schemas.microsoft.com/office/drawing/2014/main" id="{599B8BDC-62C0-49C8-BEF4-DC29A4DA7EA7}"/>
            </a:ext>
          </a:extLst>
        </xdr:cNvPr>
        <xdr:cNvSpPr txBox="1">
          <a:spLocks noChangeArrowheads="1"/>
        </xdr:cNvSpPr>
      </xdr:nvSpPr>
      <xdr:spPr bwMode="auto">
        <a:xfrm>
          <a:off x="12540961"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46</xdr:row>
      <xdr:rowOff>0</xdr:rowOff>
    </xdr:from>
    <xdr:ext cx="95250" cy="171450"/>
    <xdr:sp macro="" textlink="">
      <xdr:nvSpPr>
        <xdr:cNvPr id="2814" name="Text Box 16">
          <a:extLst>
            <a:ext uri="{FF2B5EF4-FFF2-40B4-BE49-F238E27FC236}">
              <a16:creationId xmlns:a16="http://schemas.microsoft.com/office/drawing/2014/main" id="{3AF0EBD9-5D6E-40A1-9E74-AAD7F805B6D1}"/>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46</xdr:row>
      <xdr:rowOff>0</xdr:rowOff>
    </xdr:from>
    <xdr:ext cx="95250" cy="171450"/>
    <xdr:sp macro="" textlink="">
      <xdr:nvSpPr>
        <xdr:cNvPr id="2815" name="Text Box 17">
          <a:extLst>
            <a:ext uri="{FF2B5EF4-FFF2-40B4-BE49-F238E27FC236}">
              <a16:creationId xmlns:a16="http://schemas.microsoft.com/office/drawing/2014/main" id="{93F75A0C-84C5-4B59-A0E4-5D408327C99B}"/>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46</xdr:row>
      <xdr:rowOff>0</xdr:rowOff>
    </xdr:from>
    <xdr:ext cx="95250" cy="171450"/>
    <xdr:sp macro="" textlink="">
      <xdr:nvSpPr>
        <xdr:cNvPr id="2816" name="Text Box 18">
          <a:extLst>
            <a:ext uri="{FF2B5EF4-FFF2-40B4-BE49-F238E27FC236}">
              <a16:creationId xmlns:a16="http://schemas.microsoft.com/office/drawing/2014/main" id="{5D98FF1B-34D6-41D2-B341-279936094417}"/>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46</xdr:row>
      <xdr:rowOff>0</xdr:rowOff>
    </xdr:from>
    <xdr:ext cx="95250" cy="171450"/>
    <xdr:sp macro="" textlink="">
      <xdr:nvSpPr>
        <xdr:cNvPr id="2817" name="Text Box 19">
          <a:extLst>
            <a:ext uri="{FF2B5EF4-FFF2-40B4-BE49-F238E27FC236}">
              <a16:creationId xmlns:a16="http://schemas.microsoft.com/office/drawing/2014/main" id="{153CEADB-C5DC-48D5-BB2E-FD15392ADCB2}"/>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46</xdr:row>
      <xdr:rowOff>0</xdr:rowOff>
    </xdr:from>
    <xdr:ext cx="95250" cy="171450"/>
    <xdr:sp macro="" textlink="">
      <xdr:nvSpPr>
        <xdr:cNvPr id="2818" name="Text Box 16">
          <a:extLst>
            <a:ext uri="{FF2B5EF4-FFF2-40B4-BE49-F238E27FC236}">
              <a16:creationId xmlns:a16="http://schemas.microsoft.com/office/drawing/2014/main" id="{491EE480-249F-4C59-99A0-919F44700378}"/>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46</xdr:row>
      <xdr:rowOff>0</xdr:rowOff>
    </xdr:from>
    <xdr:ext cx="95250" cy="171450"/>
    <xdr:sp macro="" textlink="">
      <xdr:nvSpPr>
        <xdr:cNvPr id="2819" name="Text Box 17">
          <a:extLst>
            <a:ext uri="{FF2B5EF4-FFF2-40B4-BE49-F238E27FC236}">
              <a16:creationId xmlns:a16="http://schemas.microsoft.com/office/drawing/2014/main" id="{D486C07E-C10F-4AFD-9B6A-1E75381E2B71}"/>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46</xdr:row>
      <xdr:rowOff>0</xdr:rowOff>
    </xdr:from>
    <xdr:ext cx="95250" cy="171450"/>
    <xdr:sp macro="" textlink="">
      <xdr:nvSpPr>
        <xdr:cNvPr id="2820" name="Text Box 18">
          <a:extLst>
            <a:ext uri="{FF2B5EF4-FFF2-40B4-BE49-F238E27FC236}">
              <a16:creationId xmlns:a16="http://schemas.microsoft.com/office/drawing/2014/main" id="{F41162CE-314E-40C7-80E9-291C8126E284}"/>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46</xdr:row>
      <xdr:rowOff>0</xdr:rowOff>
    </xdr:from>
    <xdr:ext cx="95250" cy="171450"/>
    <xdr:sp macro="" textlink="">
      <xdr:nvSpPr>
        <xdr:cNvPr id="2821" name="Text Box 19">
          <a:extLst>
            <a:ext uri="{FF2B5EF4-FFF2-40B4-BE49-F238E27FC236}">
              <a16:creationId xmlns:a16="http://schemas.microsoft.com/office/drawing/2014/main" id="{D884D22F-49CA-489A-9802-E097A504C045}"/>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46</xdr:row>
      <xdr:rowOff>0</xdr:rowOff>
    </xdr:from>
    <xdr:ext cx="95250" cy="171450"/>
    <xdr:sp macro="" textlink="">
      <xdr:nvSpPr>
        <xdr:cNvPr id="2822" name="Text Box 16">
          <a:extLst>
            <a:ext uri="{FF2B5EF4-FFF2-40B4-BE49-F238E27FC236}">
              <a16:creationId xmlns:a16="http://schemas.microsoft.com/office/drawing/2014/main" id="{B19A58AC-8B8B-4450-99D0-B730A4C42185}"/>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46</xdr:row>
      <xdr:rowOff>0</xdr:rowOff>
    </xdr:from>
    <xdr:ext cx="95250" cy="171450"/>
    <xdr:sp macro="" textlink="">
      <xdr:nvSpPr>
        <xdr:cNvPr id="2823" name="Text Box 17">
          <a:extLst>
            <a:ext uri="{FF2B5EF4-FFF2-40B4-BE49-F238E27FC236}">
              <a16:creationId xmlns:a16="http://schemas.microsoft.com/office/drawing/2014/main" id="{AC03FD42-B211-4316-AB5D-B0632E01AEC3}"/>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46</xdr:row>
      <xdr:rowOff>0</xdr:rowOff>
    </xdr:from>
    <xdr:ext cx="95250" cy="171450"/>
    <xdr:sp macro="" textlink="">
      <xdr:nvSpPr>
        <xdr:cNvPr id="2824" name="Text Box 18">
          <a:extLst>
            <a:ext uri="{FF2B5EF4-FFF2-40B4-BE49-F238E27FC236}">
              <a16:creationId xmlns:a16="http://schemas.microsoft.com/office/drawing/2014/main" id="{4D9858AD-C340-4329-93A2-022F9256E3F2}"/>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46</xdr:row>
      <xdr:rowOff>0</xdr:rowOff>
    </xdr:from>
    <xdr:ext cx="95250" cy="171450"/>
    <xdr:sp macro="" textlink="">
      <xdr:nvSpPr>
        <xdr:cNvPr id="2825" name="Text Box 19">
          <a:extLst>
            <a:ext uri="{FF2B5EF4-FFF2-40B4-BE49-F238E27FC236}">
              <a16:creationId xmlns:a16="http://schemas.microsoft.com/office/drawing/2014/main" id="{C4CA7200-1B61-4462-933D-CD1621936192}"/>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44</xdr:row>
      <xdr:rowOff>504825</xdr:rowOff>
    </xdr:from>
    <xdr:ext cx="95250" cy="444014"/>
    <xdr:sp macro="" textlink="">
      <xdr:nvSpPr>
        <xdr:cNvPr id="2826" name="Text Box 15">
          <a:extLst>
            <a:ext uri="{FF2B5EF4-FFF2-40B4-BE49-F238E27FC236}">
              <a16:creationId xmlns:a16="http://schemas.microsoft.com/office/drawing/2014/main" id="{56480626-D716-4D88-BD57-ACFE22366324}"/>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46</xdr:row>
      <xdr:rowOff>0</xdr:rowOff>
    </xdr:from>
    <xdr:ext cx="95250" cy="171450"/>
    <xdr:sp macro="" textlink="">
      <xdr:nvSpPr>
        <xdr:cNvPr id="2827" name="Text Box 16">
          <a:extLst>
            <a:ext uri="{FF2B5EF4-FFF2-40B4-BE49-F238E27FC236}">
              <a16:creationId xmlns:a16="http://schemas.microsoft.com/office/drawing/2014/main" id="{A5A56C07-FF21-4E1D-9451-2D86C8D41729}"/>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46</xdr:row>
      <xdr:rowOff>0</xdr:rowOff>
    </xdr:from>
    <xdr:ext cx="95250" cy="171450"/>
    <xdr:sp macro="" textlink="">
      <xdr:nvSpPr>
        <xdr:cNvPr id="2828" name="Text Box 17">
          <a:extLst>
            <a:ext uri="{FF2B5EF4-FFF2-40B4-BE49-F238E27FC236}">
              <a16:creationId xmlns:a16="http://schemas.microsoft.com/office/drawing/2014/main" id="{367F0471-6037-48D3-B836-BE243D19463D}"/>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46</xdr:row>
      <xdr:rowOff>0</xdr:rowOff>
    </xdr:from>
    <xdr:ext cx="95250" cy="171450"/>
    <xdr:sp macro="" textlink="">
      <xdr:nvSpPr>
        <xdr:cNvPr id="2829" name="Text Box 18">
          <a:extLst>
            <a:ext uri="{FF2B5EF4-FFF2-40B4-BE49-F238E27FC236}">
              <a16:creationId xmlns:a16="http://schemas.microsoft.com/office/drawing/2014/main" id="{FB648CAE-163D-45EE-862B-61170EA765D5}"/>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46</xdr:row>
      <xdr:rowOff>0</xdr:rowOff>
    </xdr:from>
    <xdr:ext cx="95250" cy="171450"/>
    <xdr:sp macro="" textlink="">
      <xdr:nvSpPr>
        <xdr:cNvPr id="2830" name="Text Box 19">
          <a:extLst>
            <a:ext uri="{FF2B5EF4-FFF2-40B4-BE49-F238E27FC236}">
              <a16:creationId xmlns:a16="http://schemas.microsoft.com/office/drawing/2014/main" id="{A93E09D1-6352-4075-BB9D-C80D8E4477E6}"/>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44</xdr:row>
      <xdr:rowOff>504825</xdr:rowOff>
    </xdr:from>
    <xdr:ext cx="95250" cy="442269"/>
    <xdr:sp macro="" textlink="">
      <xdr:nvSpPr>
        <xdr:cNvPr id="2831" name="Text Box 15">
          <a:extLst>
            <a:ext uri="{FF2B5EF4-FFF2-40B4-BE49-F238E27FC236}">
              <a16:creationId xmlns:a16="http://schemas.microsoft.com/office/drawing/2014/main" id="{F2FA7A70-EEBF-4E04-A377-7C54F745E94E}"/>
            </a:ext>
          </a:extLst>
        </xdr:cNvPr>
        <xdr:cNvSpPr txBox="1">
          <a:spLocks noChangeArrowheads="1"/>
        </xdr:cNvSpPr>
      </xdr:nvSpPr>
      <xdr:spPr bwMode="auto">
        <a:xfrm>
          <a:off x="12540961" y="673302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46</xdr:row>
      <xdr:rowOff>0</xdr:rowOff>
    </xdr:from>
    <xdr:ext cx="95250" cy="171450"/>
    <xdr:sp macro="" textlink="">
      <xdr:nvSpPr>
        <xdr:cNvPr id="2832" name="Text Box 16">
          <a:extLst>
            <a:ext uri="{FF2B5EF4-FFF2-40B4-BE49-F238E27FC236}">
              <a16:creationId xmlns:a16="http://schemas.microsoft.com/office/drawing/2014/main" id="{F098900C-F7E3-4A05-B380-50F6C35D7806}"/>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46</xdr:row>
      <xdr:rowOff>0</xdr:rowOff>
    </xdr:from>
    <xdr:ext cx="95250" cy="171450"/>
    <xdr:sp macro="" textlink="">
      <xdr:nvSpPr>
        <xdr:cNvPr id="2833" name="Text Box 17">
          <a:extLst>
            <a:ext uri="{FF2B5EF4-FFF2-40B4-BE49-F238E27FC236}">
              <a16:creationId xmlns:a16="http://schemas.microsoft.com/office/drawing/2014/main" id="{C7265244-8945-4CA3-BAC8-A3313FAECA35}"/>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46</xdr:row>
      <xdr:rowOff>0</xdr:rowOff>
    </xdr:from>
    <xdr:ext cx="95250" cy="171450"/>
    <xdr:sp macro="" textlink="">
      <xdr:nvSpPr>
        <xdr:cNvPr id="2834" name="Text Box 18">
          <a:extLst>
            <a:ext uri="{FF2B5EF4-FFF2-40B4-BE49-F238E27FC236}">
              <a16:creationId xmlns:a16="http://schemas.microsoft.com/office/drawing/2014/main" id="{5CE46923-DD54-45DB-891C-A6A37C9C3457}"/>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46</xdr:row>
      <xdr:rowOff>0</xdr:rowOff>
    </xdr:from>
    <xdr:ext cx="95250" cy="171450"/>
    <xdr:sp macro="" textlink="">
      <xdr:nvSpPr>
        <xdr:cNvPr id="2835" name="Text Box 16">
          <a:extLst>
            <a:ext uri="{FF2B5EF4-FFF2-40B4-BE49-F238E27FC236}">
              <a16:creationId xmlns:a16="http://schemas.microsoft.com/office/drawing/2014/main" id="{979D00C5-B3F0-43FB-80E3-A0D9ACE09BA5}"/>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46</xdr:row>
      <xdr:rowOff>0</xdr:rowOff>
    </xdr:from>
    <xdr:ext cx="95250" cy="171450"/>
    <xdr:sp macro="" textlink="">
      <xdr:nvSpPr>
        <xdr:cNvPr id="2836" name="Text Box 17">
          <a:extLst>
            <a:ext uri="{FF2B5EF4-FFF2-40B4-BE49-F238E27FC236}">
              <a16:creationId xmlns:a16="http://schemas.microsoft.com/office/drawing/2014/main" id="{E96B9E07-2E50-441B-B070-483168642D41}"/>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46</xdr:row>
      <xdr:rowOff>0</xdr:rowOff>
    </xdr:from>
    <xdr:ext cx="95250" cy="171450"/>
    <xdr:sp macro="" textlink="">
      <xdr:nvSpPr>
        <xdr:cNvPr id="2837" name="Text Box 18">
          <a:extLst>
            <a:ext uri="{FF2B5EF4-FFF2-40B4-BE49-F238E27FC236}">
              <a16:creationId xmlns:a16="http://schemas.microsoft.com/office/drawing/2014/main" id="{65F7ECA6-5003-4B58-8F6F-2C659FA786E2}"/>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46</xdr:row>
      <xdr:rowOff>0</xdr:rowOff>
    </xdr:from>
    <xdr:ext cx="95250" cy="171450"/>
    <xdr:sp macro="" textlink="">
      <xdr:nvSpPr>
        <xdr:cNvPr id="2838" name="Text Box 19">
          <a:extLst>
            <a:ext uri="{FF2B5EF4-FFF2-40B4-BE49-F238E27FC236}">
              <a16:creationId xmlns:a16="http://schemas.microsoft.com/office/drawing/2014/main" id="{4BA17647-44D7-40F7-B3D3-978E8DECF993}"/>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46</xdr:row>
      <xdr:rowOff>0</xdr:rowOff>
    </xdr:from>
    <xdr:ext cx="95250" cy="171450"/>
    <xdr:sp macro="" textlink="">
      <xdr:nvSpPr>
        <xdr:cNvPr id="2839" name="Text Box 16">
          <a:extLst>
            <a:ext uri="{FF2B5EF4-FFF2-40B4-BE49-F238E27FC236}">
              <a16:creationId xmlns:a16="http://schemas.microsoft.com/office/drawing/2014/main" id="{A50A6B9B-FF86-48E7-9A99-C4A9272B7C8C}"/>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46</xdr:row>
      <xdr:rowOff>0</xdr:rowOff>
    </xdr:from>
    <xdr:ext cx="95250" cy="171450"/>
    <xdr:sp macro="" textlink="">
      <xdr:nvSpPr>
        <xdr:cNvPr id="2840" name="Text Box 17">
          <a:extLst>
            <a:ext uri="{FF2B5EF4-FFF2-40B4-BE49-F238E27FC236}">
              <a16:creationId xmlns:a16="http://schemas.microsoft.com/office/drawing/2014/main" id="{1A449208-272D-48C0-ABBA-6221D2EE762A}"/>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46</xdr:row>
      <xdr:rowOff>0</xdr:rowOff>
    </xdr:from>
    <xdr:ext cx="95250" cy="171450"/>
    <xdr:sp macro="" textlink="">
      <xdr:nvSpPr>
        <xdr:cNvPr id="2841" name="Text Box 18">
          <a:extLst>
            <a:ext uri="{FF2B5EF4-FFF2-40B4-BE49-F238E27FC236}">
              <a16:creationId xmlns:a16="http://schemas.microsoft.com/office/drawing/2014/main" id="{3EEACE26-C85A-4D22-BF31-31BDF60C3E9E}"/>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46</xdr:row>
      <xdr:rowOff>170392</xdr:rowOff>
    </xdr:from>
    <xdr:ext cx="95250" cy="213632"/>
    <xdr:sp macro="" textlink="">
      <xdr:nvSpPr>
        <xdr:cNvPr id="2842" name="Text Box 15">
          <a:extLst>
            <a:ext uri="{FF2B5EF4-FFF2-40B4-BE49-F238E27FC236}">
              <a16:creationId xmlns:a16="http://schemas.microsoft.com/office/drawing/2014/main" id="{AEB3F171-C214-4AFC-BDB0-FE2D2B0B0FD9}"/>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46</xdr:row>
      <xdr:rowOff>0</xdr:rowOff>
    </xdr:from>
    <xdr:ext cx="95250" cy="171450"/>
    <xdr:sp macro="" textlink="">
      <xdr:nvSpPr>
        <xdr:cNvPr id="2843" name="Text Box 16">
          <a:extLst>
            <a:ext uri="{FF2B5EF4-FFF2-40B4-BE49-F238E27FC236}">
              <a16:creationId xmlns:a16="http://schemas.microsoft.com/office/drawing/2014/main" id="{5FB2B342-4A1B-4047-8BFE-2167CF79BE76}"/>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46</xdr:row>
      <xdr:rowOff>0</xdr:rowOff>
    </xdr:from>
    <xdr:ext cx="95250" cy="171450"/>
    <xdr:sp macro="" textlink="">
      <xdr:nvSpPr>
        <xdr:cNvPr id="2844" name="Text Box 17">
          <a:extLst>
            <a:ext uri="{FF2B5EF4-FFF2-40B4-BE49-F238E27FC236}">
              <a16:creationId xmlns:a16="http://schemas.microsoft.com/office/drawing/2014/main" id="{4BCDF5A3-56E9-4397-8C0F-95752003E38F}"/>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46</xdr:row>
      <xdr:rowOff>0</xdr:rowOff>
    </xdr:from>
    <xdr:ext cx="95250" cy="171450"/>
    <xdr:sp macro="" textlink="">
      <xdr:nvSpPr>
        <xdr:cNvPr id="2845" name="Text Box 18">
          <a:extLst>
            <a:ext uri="{FF2B5EF4-FFF2-40B4-BE49-F238E27FC236}">
              <a16:creationId xmlns:a16="http://schemas.microsoft.com/office/drawing/2014/main" id="{3E5BB214-7905-4715-88E9-C92E1679C4D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46</xdr:row>
      <xdr:rowOff>0</xdr:rowOff>
    </xdr:from>
    <xdr:ext cx="95250" cy="171450"/>
    <xdr:sp macro="" textlink="">
      <xdr:nvSpPr>
        <xdr:cNvPr id="2846" name="Text Box 19">
          <a:extLst>
            <a:ext uri="{FF2B5EF4-FFF2-40B4-BE49-F238E27FC236}">
              <a16:creationId xmlns:a16="http://schemas.microsoft.com/office/drawing/2014/main" id="{7A6BBD48-7799-44E3-9627-BE4159E7FCD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46</xdr:row>
      <xdr:rowOff>0</xdr:rowOff>
    </xdr:from>
    <xdr:ext cx="95250" cy="171450"/>
    <xdr:sp macro="" textlink="">
      <xdr:nvSpPr>
        <xdr:cNvPr id="2847" name="Text Box 16">
          <a:extLst>
            <a:ext uri="{FF2B5EF4-FFF2-40B4-BE49-F238E27FC236}">
              <a16:creationId xmlns:a16="http://schemas.microsoft.com/office/drawing/2014/main" id="{85410CA5-917A-4C2B-A16D-B80324037FBE}"/>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46</xdr:row>
      <xdr:rowOff>0</xdr:rowOff>
    </xdr:from>
    <xdr:ext cx="95250" cy="171450"/>
    <xdr:sp macro="" textlink="">
      <xdr:nvSpPr>
        <xdr:cNvPr id="2848" name="Text Box 17">
          <a:extLst>
            <a:ext uri="{FF2B5EF4-FFF2-40B4-BE49-F238E27FC236}">
              <a16:creationId xmlns:a16="http://schemas.microsoft.com/office/drawing/2014/main" id="{853BC0D2-3CC9-47B0-8BDC-C0EEEBEB4C3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46</xdr:row>
      <xdr:rowOff>0</xdr:rowOff>
    </xdr:from>
    <xdr:ext cx="95250" cy="171450"/>
    <xdr:sp macro="" textlink="">
      <xdr:nvSpPr>
        <xdr:cNvPr id="2849" name="Text Box 18">
          <a:extLst>
            <a:ext uri="{FF2B5EF4-FFF2-40B4-BE49-F238E27FC236}">
              <a16:creationId xmlns:a16="http://schemas.microsoft.com/office/drawing/2014/main" id="{9A347872-D25D-4D24-8D51-9398A1F182E6}"/>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46</xdr:row>
      <xdr:rowOff>0</xdr:rowOff>
    </xdr:from>
    <xdr:ext cx="95250" cy="171450"/>
    <xdr:sp macro="" textlink="">
      <xdr:nvSpPr>
        <xdr:cNvPr id="2850" name="Text Box 19">
          <a:extLst>
            <a:ext uri="{FF2B5EF4-FFF2-40B4-BE49-F238E27FC236}">
              <a16:creationId xmlns:a16="http://schemas.microsoft.com/office/drawing/2014/main" id="{31E497B0-9D69-4931-B2FD-264EA51D3D5F}"/>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43</xdr:row>
      <xdr:rowOff>0</xdr:rowOff>
    </xdr:from>
    <xdr:ext cx="95250" cy="171450"/>
    <xdr:sp macro="" textlink="">
      <xdr:nvSpPr>
        <xdr:cNvPr id="2851" name="Text Box 16">
          <a:extLst>
            <a:ext uri="{FF2B5EF4-FFF2-40B4-BE49-F238E27FC236}">
              <a16:creationId xmlns:a16="http://schemas.microsoft.com/office/drawing/2014/main" id="{B4116085-AAA1-4B74-90D1-4EABEA14F021}"/>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43</xdr:row>
      <xdr:rowOff>0</xdr:rowOff>
    </xdr:from>
    <xdr:ext cx="95250" cy="171450"/>
    <xdr:sp macro="" textlink="">
      <xdr:nvSpPr>
        <xdr:cNvPr id="2852" name="Text Box 17">
          <a:extLst>
            <a:ext uri="{FF2B5EF4-FFF2-40B4-BE49-F238E27FC236}">
              <a16:creationId xmlns:a16="http://schemas.microsoft.com/office/drawing/2014/main" id="{A584C490-3D7B-4139-BC38-254E7F6A95DE}"/>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43</xdr:row>
      <xdr:rowOff>0</xdr:rowOff>
    </xdr:from>
    <xdr:ext cx="95250" cy="171450"/>
    <xdr:sp macro="" textlink="">
      <xdr:nvSpPr>
        <xdr:cNvPr id="2853" name="Text Box 18">
          <a:extLst>
            <a:ext uri="{FF2B5EF4-FFF2-40B4-BE49-F238E27FC236}">
              <a16:creationId xmlns:a16="http://schemas.microsoft.com/office/drawing/2014/main" id="{9572B1DB-4A0C-4942-8720-502617414713}"/>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43</xdr:row>
      <xdr:rowOff>0</xdr:rowOff>
    </xdr:from>
    <xdr:ext cx="95250" cy="171450"/>
    <xdr:sp macro="" textlink="">
      <xdr:nvSpPr>
        <xdr:cNvPr id="2854" name="Text Box 19">
          <a:extLst>
            <a:ext uri="{FF2B5EF4-FFF2-40B4-BE49-F238E27FC236}">
              <a16:creationId xmlns:a16="http://schemas.microsoft.com/office/drawing/2014/main" id="{334311D2-E6D2-4B07-BD61-A25833BF9A04}"/>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44</xdr:row>
      <xdr:rowOff>504825</xdr:rowOff>
    </xdr:from>
    <xdr:ext cx="95250" cy="444014"/>
    <xdr:sp macro="" textlink="">
      <xdr:nvSpPr>
        <xdr:cNvPr id="2855" name="Text Box 15">
          <a:extLst>
            <a:ext uri="{FF2B5EF4-FFF2-40B4-BE49-F238E27FC236}">
              <a16:creationId xmlns:a16="http://schemas.microsoft.com/office/drawing/2014/main" id="{267DE68C-0242-43AB-9B2F-E7C510222F66}"/>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46</xdr:row>
      <xdr:rowOff>0</xdr:rowOff>
    </xdr:from>
    <xdr:ext cx="95250" cy="171450"/>
    <xdr:sp macro="" textlink="">
      <xdr:nvSpPr>
        <xdr:cNvPr id="2856" name="Text Box 16">
          <a:extLst>
            <a:ext uri="{FF2B5EF4-FFF2-40B4-BE49-F238E27FC236}">
              <a16:creationId xmlns:a16="http://schemas.microsoft.com/office/drawing/2014/main" id="{DE7F601A-947B-4C84-B589-2429AFD3DF62}"/>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46</xdr:row>
      <xdr:rowOff>0</xdr:rowOff>
    </xdr:from>
    <xdr:ext cx="95250" cy="171450"/>
    <xdr:sp macro="" textlink="">
      <xdr:nvSpPr>
        <xdr:cNvPr id="2857" name="Text Box 17">
          <a:extLst>
            <a:ext uri="{FF2B5EF4-FFF2-40B4-BE49-F238E27FC236}">
              <a16:creationId xmlns:a16="http://schemas.microsoft.com/office/drawing/2014/main" id="{FDA95DBA-BD1A-453D-9F6D-91748DE10F27}"/>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46</xdr:row>
      <xdr:rowOff>0</xdr:rowOff>
    </xdr:from>
    <xdr:ext cx="95250" cy="171450"/>
    <xdr:sp macro="" textlink="">
      <xdr:nvSpPr>
        <xdr:cNvPr id="2858" name="Text Box 18">
          <a:extLst>
            <a:ext uri="{FF2B5EF4-FFF2-40B4-BE49-F238E27FC236}">
              <a16:creationId xmlns:a16="http://schemas.microsoft.com/office/drawing/2014/main" id="{F50C2326-C843-414E-84A4-C51B12E40B6E}"/>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46</xdr:row>
      <xdr:rowOff>0</xdr:rowOff>
    </xdr:from>
    <xdr:ext cx="95250" cy="171450"/>
    <xdr:sp macro="" textlink="">
      <xdr:nvSpPr>
        <xdr:cNvPr id="2859" name="Text Box 19">
          <a:extLst>
            <a:ext uri="{FF2B5EF4-FFF2-40B4-BE49-F238E27FC236}">
              <a16:creationId xmlns:a16="http://schemas.microsoft.com/office/drawing/2014/main" id="{9C741AAC-B45C-4E01-AE27-22202A341A75}"/>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46</xdr:row>
      <xdr:rowOff>0</xdr:rowOff>
    </xdr:from>
    <xdr:ext cx="95250" cy="171450"/>
    <xdr:sp macro="" textlink="">
      <xdr:nvSpPr>
        <xdr:cNvPr id="2860" name="Text Box 16">
          <a:extLst>
            <a:ext uri="{FF2B5EF4-FFF2-40B4-BE49-F238E27FC236}">
              <a16:creationId xmlns:a16="http://schemas.microsoft.com/office/drawing/2014/main" id="{ED43533A-7D48-4082-B8FF-05ED42F79007}"/>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46</xdr:row>
      <xdr:rowOff>0</xdr:rowOff>
    </xdr:from>
    <xdr:ext cx="95250" cy="171450"/>
    <xdr:sp macro="" textlink="">
      <xdr:nvSpPr>
        <xdr:cNvPr id="2861" name="Text Box 17">
          <a:extLst>
            <a:ext uri="{FF2B5EF4-FFF2-40B4-BE49-F238E27FC236}">
              <a16:creationId xmlns:a16="http://schemas.microsoft.com/office/drawing/2014/main" id="{F432460B-CF5E-4169-9E75-FCD1229C61BD}"/>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46</xdr:row>
      <xdr:rowOff>15875</xdr:rowOff>
    </xdr:from>
    <xdr:ext cx="95250" cy="171450"/>
    <xdr:sp macro="" textlink="">
      <xdr:nvSpPr>
        <xdr:cNvPr id="2862" name="Text Box 18">
          <a:extLst>
            <a:ext uri="{FF2B5EF4-FFF2-40B4-BE49-F238E27FC236}">
              <a16:creationId xmlns:a16="http://schemas.microsoft.com/office/drawing/2014/main" id="{08DBFA39-E708-453D-B0B6-4DB44FE6F45D}"/>
            </a:ext>
          </a:extLst>
        </xdr:cNvPr>
        <xdr:cNvSpPr txBox="1">
          <a:spLocks noChangeArrowheads="1"/>
        </xdr:cNvSpPr>
      </xdr:nvSpPr>
      <xdr:spPr bwMode="auto">
        <a:xfrm>
          <a:off x="12485398" y="711633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46</xdr:row>
      <xdr:rowOff>0</xdr:rowOff>
    </xdr:from>
    <xdr:ext cx="95250" cy="171450"/>
    <xdr:sp macro="" textlink="">
      <xdr:nvSpPr>
        <xdr:cNvPr id="2863" name="Text Box 16">
          <a:extLst>
            <a:ext uri="{FF2B5EF4-FFF2-40B4-BE49-F238E27FC236}">
              <a16:creationId xmlns:a16="http://schemas.microsoft.com/office/drawing/2014/main" id="{1969233D-4CFD-4B2A-BAEF-2968F2A6166A}"/>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46</xdr:row>
      <xdr:rowOff>0</xdr:rowOff>
    </xdr:from>
    <xdr:ext cx="95250" cy="171450"/>
    <xdr:sp macro="" textlink="">
      <xdr:nvSpPr>
        <xdr:cNvPr id="2864" name="Text Box 17">
          <a:extLst>
            <a:ext uri="{FF2B5EF4-FFF2-40B4-BE49-F238E27FC236}">
              <a16:creationId xmlns:a16="http://schemas.microsoft.com/office/drawing/2014/main" id="{9510CC1A-CA6F-497B-97CA-27E7EE9FBF16}"/>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46</xdr:row>
      <xdr:rowOff>0</xdr:rowOff>
    </xdr:from>
    <xdr:ext cx="95250" cy="171450"/>
    <xdr:sp macro="" textlink="">
      <xdr:nvSpPr>
        <xdr:cNvPr id="2865" name="Text Box 18">
          <a:extLst>
            <a:ext uri="{FF2B5EF4-FFF2-40B4-BE49-F238E27FC236}">
              <a16:creationId xmlns:a16="http://schemas.microsoft.com/office/drawing/2014/main" id="{1362AF0C-B8E8-4A90-B8F8-01B856ACF0C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46</xdr:row>
      <xdr:rowOff>0</xdr:rowOff>
    </xdr:from>
    <xdr:ext cx="95250" cy="171450"/>
    <xdr:sp macro="" textlink="">
      <xdr:nvSpPr>
        <xdr:cNvPr id="2866" name="Text Box 19">
          <a:extLst>
            <a:ext uri="{FF2B5EF4-FFF2-40B4-BE49-F238E27FC236}">
              <a16:creationId xmlns:a16="http://schemas.microsoft.com/office/drawing/2014/main" id="{6A8A5A1B-2711-4F5C-AD4E-6D19FDC4DC5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46</xdr:row>
      <xdr:rowOff>0</xdr:rowOff>
    </xdr:from>
    <xdr:ext cx="95250" cy="171450"/>
    <xdr:sp macro="" textlink="">
      <xdr:nvSpPr>
        <xdr:cNvPr id="2867" name="Text Box 16">
          <a:extLst>
            <a:ext uri="{FF2B5EF4-FFF2-40B4-BE49-F238E27FC236}">
              <a16:creationId xmlns:a16="http://schemas.microsoft.com/office/drawing/2014/main" id="{EEF2A8CD-DF5F-4C35-9709-592D05914637}"/>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46</xdr:row>
      <xdr:rowOff>170392</xdr:rowOff>
    </xdr:from>
    <xdr:ext cx="95250" cy="213632"/>
    <xdr:sp macro="" textlink="">
      <xdr:nvSpPr>
        <xdr:cNvPr id="2868" name="Text Box 15">
          <a:extLst>
            <a:ext uri="{FF2B5EF4-FFF2-40B4-BE49-F238E27FC236}">
              <a16:creationId xmlns:a16="http://schemas.microsoft.com/office/drawing/2014/main" id="{A28B6FE7-43C8-417D-8ED7-0869B7E19CA6}"/>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46</xdr:row>
      <xdr:rowOff>504825</xdr:rowOff>
    </xdr:from>
    <xdr:ext cx="95250" cy="448496"/>
    <xdr:sp macro="" textlink="">
      <xdr:nvSpPr>
        <xdr:cNvPr id="2869" name="Text Box 15">
          <a:extLst>
            <a:ext uri="{FF2B5EF4-FFF2-40B4-BE49-F238E27FC236}">
              <a16:creationId xmlns:a16="http://schemas.microsoft.com/office/drawing/2014/main" id="{30A09579-AC9E-4EC1-A2DE-7E678D0FD38A}"/>
            </a:ext>
          </a:extLst>
        </xdr:cNvPr>
        <xdr:cNvSpPr txBox="1">
          <a:spLocks noChangeArrowheads="1"/>
        </xdr:cNvSpPr>
      </xdr:nvSpPr>
      <xdr:spPr bwMode="auto">
        <a:xfrm>
          <a:off x="4664364" y="5994111"/>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46</xdr:row>
      <xdr:rowOff>504825</xdr:rowOff>
    </xdr:from>
    <xdr:ext cx="95250" cy="442269"/>
    <xdr:sp macro="" textlink="">
      <xdr:nvSpPr>
        <xdr:cNvPr id="2870" name="Text Box 15">
          <a:extLst>
            <a:ext uri="{FF2B5EF4-FFF2-40B4-BE49-F238E27FC236}">
              <a16:creationId xmlns:a16="http://schemas.microsoft.com/office/drawing/2014/main" id="{8943C15E-2906-4ADA-B686-7FBF7F6897AF}"/>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46</xdr:row>
      <xdr:rowOff>504825</xdr:rowOff>
    </xdr:from>
    <xdr:ext cx="95250" cy="442269"/>
    <xdr:sp macro="" textlink="">
      <xdr:nvSpPr>
        <xdr:cNvPr id="2871" name="Text Box 15">
          <a:extLst>
            <a:ext uri="{FF2B5EF4-FFF2-40B4-BE49-F238E27FC236}">
              <a16:creationId xmlns:a16="http://schemas.microsoft.com/office/drawing/2014/main" id="{EAE471F7-68D9-47BC-A7AD-A50697D7BC6E}"/>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46</xdr:row>
      <xdr:rowOff>504825</xdr:rowOff>
    </xdr:from>
    <xdr:ext cx="95250" cy="213632"/>
    <xdr:sp macro="" textlink="">
      <xdr:nvSpPr>
        <xdr:cNvPr id="2872" name="Text Box 15">
          <a:extLst>
            <a:ext uri="{FF2B5EF4-FFF2-40B4-BE49-F238E27FC236}">
              <a16:creationId xmlns:a16="http://schemas.microsoft.com/office/drawing/2014/main" id="{C7D6E62A-5F56-4371-810E-2F5D4A0945A2}"/>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46</xdr:row>
      <xdr:rowOff>504825</xdr:rowOff>
    </xdr:from>
    <xdr:ext cx="95250" cy="444331"/>
    <xdr:sp macro="" textlink="">
      <xdr:nvSpPr>
        <xdr:cNvPr id="2873" name="Text Box 15">
          <a:extLst>
            <a:ext uri="{FF2B5EF4-FFF2-40B4-BE49-F238E27FC236}">
              <a16:creationId xmlns:a16="http://schemas.microsoft.com/office/drawing/2014/main" id="{AAB36B82-5557-4A71-B554-539EF83606E1}"/>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46</xdr:row>
      <xdr:rowOff>170392</xdr:rowOff>
    </xdr:from>
    <xdr:ext cx="95250" cy="213632"/>
    <xdr:sp macro="" textlink="">
      <xdr:nvSpPr>
        <xdr:cNvPr id="2874" name="Text Box 15">
          <a:extLst>
            <a:ext uri="{FF2B5EF4-FFF2-40B4-BE49-F238E27FC236}">
              <a16:creationId xmlns:a16="http://schemas.microsoft.com/office/drawing/2014/main" id="{E6C116F8-E0D7-4886-AD56-B013C463555D}"/>
            </a:ext>
          </a:extLst>
        </xdr:cNvPr>
        <xdr:cNvSpPr txBox="1">
          <a:spLocks noChangeArrowheads="1"/>
        </xdr:cNvSpPr>
      </xdr:nvSpPr>
      <xdr:spPr bwMode="auto">
        <a:xfrm>
          <a:off x="12578484" y="579302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0</xdr:rowOff>
    </xdr:from>
    <xdr:ext cx="95250" cy="171450"/>
    <xdr:sp macro="" textlink="">
      <xdr:nvSpPr>
        <xdr:cNvPr id="2875" name="Text Box 16">
          <a:extLst>
            <a:ext uri="{FF2B5EF4-FFF2-40B4-BE49-F238E27FC236}">
              <a16:creationId xmlns:a16="http://schemas.microsoft.com/office/drawing/2014/main" id="{82F1A8D8-1FDE-41EE-A84F-CA4A4E502DE4}"/>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0</xdr:rowOff>
    </xdr:from>
    <xdr:ext cx="95250" cy="171450"/>
    <xdr:sp macro="" textlink="">
      <xdr:nvSpPr>
        <xdr:cNvPr id="2876" name="Text Box 17">
          <a:extLst>
            <a:ext uri="{FF2B5EF4-FFF2-40B4-BE49-F238E27FC236}">
              <a16:creationId xmlns:a16="http://schemas.microsoft.com/office/drawing/2014/main" id="{60AAABE1-2D38-40C6-A1EA-CCD21435E45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0</xdr:rowOff>
    </xdr:from>
    <xdr:ext cx="95250" cy="171450"/>
    <xdr:sp macro="" textlink="">
      <xdr:nvSpPr>
        <xdr:cNvPr id="2877" name="Text Box 18">
          <a:extLst>
            <a:ext uri="{FF2B5EF4-FFF2-40B4-BE49-F238E27FC236}">
              <a16:creationId xmlns:a16="http://schemas.microsoft.com/office/drawing/2014/main" id="{F7EB504D-6520-48DC-A620-3D17120C4463}"/>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0</xdr:rowOff>
    </xdr:from>
    <xdr:ext cx="95250" cy="171450"/>
    <xdr:sp macro="" textlink="">
      <xdr:nvSpPr>
        <xdr:cNvPr id="2878" name="Text Box 19">
          <a:extLst>
            <a:ext uri="{FF2B5EF4-FFF2-40B4-BE49-F238E27FC236}">
              <a16:creationId xmlns:a16="http://schemas.microsoft.com/office/drawing/2014/main" id="{7C89BCBE-B5A4-448A-A36C-CBC41D5E00AD}"/>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50</xdr:row>
      <xdr:rowOff>0</xdr:rowOff>
    </xdr:from>
    <xdr:ext cx="95250" cy="171450"/>
    <xdr:sp macro="" textlink="">
      <xdr:nvSpPr>
        <xdr:cNvPr id="2879" name="Text Box 16">
          <a:extLst>
            <a:ext uri="{FF2B5EF4-FFF2-40B4-BE49-F238E27FC236}">
              <a16:creationId xmlns:a16="http://schemas.microsoft.com/office/drawing/2014/main" id="{6D8D1E37-C9B2-4B14-B420-8C44115B82E1}"/>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50</xdr:row>
      <xdr:rowOff>0</xdr:rowOff>
    </xdr:from>
    <xdr:ext cx="95250" cy="171450"/>
    <xdr:sp macro="" textlink="">
      <xdr:nvSpPr>
        <xdr:cNvPr id="2880" name="Text Box 17">
          <a:extLst>
            <a:ext uri="{FF2B5EF4-FFF2-40B4-BE49-F238E27FC236}">
              <a16:creationId xmlns:a16="http://schemas.microsoft.com/office/drawing/2014/main" id="{593DED63-282A-4A02-9C97-1A5AE24671C2}"/>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50</xdr:row>
      <xdr:rowOff>0</xdr:rowOff>
    </xdr:from>
    <xdr:ext cx="95250" cy="171450"/>
    <xdr:sp macro="" textlink="">
      <xdr:nvSpPr>
        <xdr:cNvPr id="2881" name="Text Box 18">
          <a:extLst>
            <a:ext uri="{FF2B5EF4-FFF2-40B4-BE49-F238E27FC236}">
              <a16:creationId xmlns:a16="http://schemas.microsoft.com/office/drawing/2014/main" id="{6C199D2E-1CDB-485E-8C7B-1D94E1F253AE}"/>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50</xdr:row>
      <xdr:rowOff>0</xdr:rowOff>
    </xdr:from>
    <xdr:ext cx="95250" cy="171450"/>
    <xdr:sp macro="" textlink="">
      <xdr:nvSpPr>
        <xdr:cNvPr id="2882" name="Text Box 19">
          <a:extLst>
            <a:ext uri="{FF2B5EF4-FFF2-40B4-BE49-F238E27FC236}">
              <a16:creationId xmlns:a16="http://schemas.microsoft.com/office/drawing/2014/main" id="{B80A95A6-2064-497F-BFF8-31AA77418217}"/>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50</xdr:row>
      <xdr:rowOff>0</xdr:rowOff>
    </xdr:from>
    <xdr:ext cx="95250" cy="171450"/>
    <xdr:sp macro="" textlink="">
      <xdr:nvSpPr>
        <xdr:cNvPr id="2883" name="Text Box 16">
          <a:extLst>
            <a:ext uri="{FF2B5EF4-FFF2-40B4-BE49-F238E27FC236}">
              <a16:creationId xmlns:a16="http://schemas.microsoft.com/office/drawing/2014/main" id="{355087B6-109A-4F60-BE2B-33C6D161FD5F}"/>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50</xdr:row>
      <xdr:rowOff>0</xdr:rowOff>
    </xdr:from>
    <xdr:ext cx="95250" cy="171450"/>
    <xdr:sp macro="" textlink="">
      <xdr:nvSpPr>
        <xdr:cNvPr id="2884" name="Text Box 17">
          <a:extLst>
            <a:ext uri="{FF2B5EF4-FFF2-40B4-BE49-F238E27FC236}">
              <a16:creationId xmlns:a16="http://schemas.microsoft.com/office/drawing/2014/main" id="{436D80C8-2C53-499C-83BD-FA88D95DCCA9}"/>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50</xdr:row>
      <xdr:rowOff>0</xdr:rowOff>
    </xdr:from>
    <xdr:ext cx="95250" cy="171450"/>
    <xdr:sp macro="" textlink="">
      <xdr:nvSpPr>
        <xdr:cNvPr id="2885" name="Text Box 18">
          <a:extLst>
            <a:ext uri="{FF2B5EF4-FFF2-40B4-BE49-F238E27FC236}">
              <a16:creationId xmlns:a16="http://schemas.microsoft.com/office/drawing/2014/main" id="{F9DDE7C4-7C1C-45A7-B2F3-545501CC0B45}"/>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50</xdr:row>
      <xdr:rowOff>0</xdr:rowOff>
    </xdr:from>
    <xdr:ext cx="95250" cy="171450"/>
    <xdr:sp macro="" textlink="">
      <xdr:nvSpPr>
        <xdr:cNvPr id="2886" name="Text Box 19">
          <a:extLst>
            <a:ext uri="{FF2B5EF4-FFF2-40B4-BE49-F238E27FC236}">
              <a16:creationId xmlns:a16="http://schemas.microsoft.com/office/drawing/2014/main" id="{D7F3E737-030F-43D1-B732-F7DEBAAD6CFC}"/>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48</xdr:row>
      <xdr:rowOff>504825</xdr:rowOff>
    </xdr:from>
    <xdr:ext cx="95250" cy="444014"/>
    <xdr:sp macro="" textlink="">
      <xdr:nvSpPr>
        <xdr:cNvPr id="2887" name="Text Box 15">
          <a:extLst>
            <a:ext uri="{FF2B5EF4-FFF2-40B4-BE49-F238E27FC236}">
              <a16:creationId xmlns:a16="http://schemas.microsoft.com/office/drawing/2014/main" id="{E7B3A6C4-2193-45C6-A62F-B104E6C6F01E}"/>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0</xdr:rowOff>
    </xdr:from>
    <xdr:ext cx="95250" cy="171450"/>
    <xdr:sp macro="" textlink="">
      <xdr:nvSpPr>
        <xdr:cNvPr id="2888" name="Text Box 16">
          <a:extLst>
            <a:ext uri="{FF2B5EF4-FFF2-40B4-BE49-F238E27FC236}">
              <a16:creationId xmlns:a16="http://schemas.microsoft.com/office/drawing/2014/main" id="{A4D766A2-B8B0-4C93-B377-CEA22C3046F6}"/>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0</xdr:rowOff>
    </xdr:from>
    <xdr:ext cx="95250" cy="171450"/>
    <xdr:sp macro="" textlink="">
      <xdr:nvSpPr>
        <xdr:cNvPr id="2889" name="Text Box 17">
          <a:extLst>
            <a:ext uri="{FF2B5EF4-FFF2-40B4-BE49-F238E27FC236}">
              <a16:creationId xmlns:a16="http://schemas.microsoft.com/office/drawing/2014/main" id="{D12E5C23-8B8D-4E44-8D5D-8B41025CEC11}"/>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0</xdr:rowOff>
    </xdr:from>
    <xdr:ext cx="95250" cy="171450"/>
    <xdr:sp macro="" textlink="">
      <xdr:nvSpPr>
        <xdr:cNvPr id="2890" name="Text Box 18">
          <a:extLst>
            <a:ext uri="{FF2B5EF4-FFF2-40B4-BE49-F238E27FC236}">
              <a16:creationId xmlns:a16="http://schemas.microsoft.com/office/drawing/2014/main" id="{9BF026BF-B7D1-484D-B8F4-D3B05463C825}"/>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0</xdr:rowOff>
    </xdr:from>
    <xdr:ext cx="95250" cy="171450"/>
    <xdr:sp macro="" textlink="">
      <xdr:nvSpPr>
        <xdr:cNvPr id="2891" name="Text Box 19">
          <a:extLst>
            <a:ext uri="{FF2B5EF4-FFF2-40B4-BE49-F238E27FC236}">
              <a16:creationId xmlns:a16="http://schemas.microsoft.com/office/drawing/2014/main" id="{FE115078-4315-4DED-8B4F-31DC300581A8}"/>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50</xdr:row>
      <xdr:rowOff>0</xdr:rowOff>
    </xdr:from>
    <xdr:ext cx="95250" cy="171450"/>
    <xdr:sp macro="" textlink="">
      <xdr:nvSpPr>
        <xdr:cNvPr id="2892" name="Text Box 16">
          <a:extLst>
            <a:ext uri="{FF2B5EF4-FFF2-40B4-BE49-F238E27FC236}">
              <a16:creationId xmlns:a16="http://schemas.microsoft.com/office/drawing/2014/main" id="{3BDCA37C-3881-4348-B9D4-C613F74F4BF6}"/>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50</xdr:row>
      <xdr:rowOff>0</xdr:rowOff>
    </xdr:from>
    <xdr:ext cx="95250" cy="171450"/>
    <xdr:sp macro="" textlink="">
      <xdr:nvSpPr>
        <xdr:cNvPr id="2893" name="Text Box 17">
          <a:extLst>
            <a:ext uri="{FF2B5EF4-FFF2-40B4-BE49-F238E27FC236}">
              <a16:creationId xmlns:a16="http://schemas.microsoft.com/office/drawing/2014/main" id="{DCE26F8F-E863-40E5-A5E4-38607D42C143}"/>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50</xdr:row>
      <xdr:rowOff>0</xdr:rowOff>
    </xdr:from>
    <xdr:ext cx="95250" cy="171450"/>
    <xdr:sp macro="" textlink="">
      <xdr:nvSpPr>
        <xdr:cNvPr id="2894" name="Text Box 18">
          <a:extLst>
            <a:ext uri="{FF2B5EF4-FFF2-40B4-BE49-F238E27FC236}">
              <a16:creationId xmlns:a16="http://schemas.microsoft.com/office/drawing/2014/main" id="{A75876A6-3F2E-4A7C-8D4F-5F931A8CE249}"/>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50</xdr:row>
      <xdr:rowOff>0</xdr:rowOff>
    </xdr:from>
    <xdr:ext cx="95250" cy="171450"/>
    <xdr:sp macro="" textlink="">
      <xdr:nvSpPr>
        <xdr:cNvPr id="2895" name="Text Box 16">
          <a:extLst>
            <a:ext uri="{FF2B5EF4-FFF2-40B4-BE49-F238E27FC236}">
              <a16:creationId xmlns:a16="http://schemas.microsoft.com/office/drawing/2014/main" id="{549D85A5-65AB-454E-81D0-05C635F00A6A}"/>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50</xdr:row>
      <xdr:rowOff>0</xdr:rowOff>
    </xdr:from>
    <xdr:ext cx="95250" cy="171450"/>
    <xdr:sp macro="" textlink="">
      <xdr:nvSpPr>
        <xdr:cNvPr id="2896" name="Text Box 17">
          <a:extLst>
            <a:ext uri="{FF2B5EF4-FFF2-40B4-BE49-F238E27FC236}">
              <a16:creationId xmlns:a16="http://schemas.microsoft.com/office/drawing/2014/main" id="{844EB94A-DB07-40CF-8775-09ED44121ED8}"/>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50</xdr:row>
      <xdr:rowOff>0</xdr:rowOff>
    </xdr:from>
    <xdr:ext cx="95250" cy="171450"/>
    <xdr:sp macro="" textlink="">
      <xdr:nvSpPr>
        <xdr:cNvPr id="2897" name="Text Box 18">
          <a:extLst>
            <a:ext uri="{FF2B5EF4-FFF2-40B4-BE49-F238E27FC236}">
              <a16:creationId xmlns:a16="http://schemas.microsoft.com/office/drawing/2014/main" id="{46F99CD3-382A-4FC7-8CE3-E57A41B2631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50</xdr:row>
      <xdr:rowOff>0</xdr:rowOff>
    </xdr:from>
    <xdr:ext cx="95250" cy="171450"/>
    <xdr:sp macro="" textlink="">
      <xdr:nvSpPr>
        <xdr:cNvPr id="2898" name="Text Box 19">
          <a:extLst>
            <a:ext uri="{FF2B5EF4-FFF2-40B4-BE49-F238E27FC236}">
              <a16:creationId xmlns:a16="http://schemas.microsoft.com/office/drawing/2014/main" id="{63B622A7-87ED-4145-B414-7836779D7B8D}"/>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50</xdr:row>
      <xdr:rowOff>0</xdr:rowOff>
    </xdr:from>
    <xdr:ext cx="95250" cy="171450"/>
    <xdr:sp macro="" textlink="">
      <xdr:nvSpPr>
        <xdr:cNvPr id="2899" name="Text Box 16">
          <a:extLst>
            <a:ext uri="{FF2B5EF4-FFF2-40B4-BE49-F238E27FC236}">
              <a16:creationId xmlns:a16="http://schemas.microsoft.com/office/drawing/2014/main" id="{03AA7EB5-69FD-4436-8939-3154656108E4}"/>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50</xdr:row>
      <xdr:rowOff>0</xdr:rowOff>
    </xdr:from>
    <xdr:ext cx="95250" cy="171450"/>
    <xdr:sp macro="" textlink="">
      <xdr:nvSpPr>
        <xdr:cNvPr id="2900" name="Text Box 17">
          <a:extLst>
            <a:ext uri="{FF2B5EF4-FFF2-40B4-BE49-F238E27FC236}">
              <a16:creationId xmlns:a16="http://schemas.microsoft.com/office/drawing/2014/main" id="{1A96D203-A50C-4CF3-9F89-7D782AE209A1}"/>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50</xdr:row>
      <xdr:rowOff>0</xdr:rowOff>
    </xdr:from>
    <xdr:ext cx="95250" cy="171450"/>
    <xdr:sp macro="" textlink="">
      <xdr:nvSpPr>
        <xdr:cNvPr id="2901" name="Text Box 18">
          <a:extLst>
            <a:ext uri="{FF2B5EF4-FFF2-40B4-BE49-F238E27FC236}">
              <a16:creationId xmlns:a16="http://schemas.microsoft.com/office/drawing/2014/main" id="{805FE468-B4AC-41EB-9EE5-BE15E1FAA257}"/>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50</xdr:row>
      <xdr:rowOff>0</xdr:rowOff>
    </xdr:from>
    <xdr:ext cx="95250" cy="171450"/>
    <xdr:sp macro="" textlink="">
      <xdr:nvSpPr>
        <xdr:cNvPr id="2902" name="Text Box 19">
          <a:extLst>
            <a:ext uri="{FF2B5EF4-FFF2-40B4-BE49-F238E27FC236}">
              <a16:creationId xmlns:a16="http://schemas.microsoft.com/office/drawing/2014/main" id="{0CF40BEE-8A62-4837-B327-2A990630DAE3}"/>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46</xdr:row>
      <xdr:rowOff>504825</xdr:rowOff>
    </xdr:from>
    <xdr:ext cx="95250" cy="456743"/>
    <xdr:sp macro="" textlink="">
      <xdr:nvSpPr>
        <xdr:cNvPr id="2903" name="Text Box 15">
          <a:extLst>
            <a:ext uri="{FF2B5EF4-FFF2-40B4-BE49-F238E27FC236}">
              <a16:creationId xmlns:a16="http://schemas.microsoft.com/office/drawing/2014/main" id="{A7E1DBB6-1B68-437E-A138-4BB97CD628A3}"/>
            </a:ext>
          </a:extLst>
        </xdr:cNvPr>
        <xdr:cNvSpPr txBox="1">
          <a:spLocks noChangeArrowheads="1"/>
        </xdr:cNvSpPr>
      </xdr:nvSpPr>
      <xdr:spPr bwMode="auto">
        <a:xfrm>
          <a:off x="4664364" y="5994111"/>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46</xdr:row>
      <xdr:rowOff>504825</xdr:rowOff>
    </xdr:from>
    <xdr:ext cx="95250" cy="442269"/>
    <xdr:sp macro="" textlink="">
      <xdr:nvSpPr>
        <xdr:cNvPr id="2904" name="Text Box 15">
          <a:extLst>
            <a:ext uri="{FF2B5EF4-FFF2-40B4-BE49-F238E27FC236}">
              <a16:creationId xmlns:a16="http://schemas.microsoft.com/office/drawing/2014/main" id="{E1787B72-318D-4284-8E3A-D2F629D349E3}"/>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46</xdr:row>
      <xdr:rowOff>504825</xdr:rowOff>
    </xdr:from>
    <xdr:ext cx="95250" cy="442269"/>
    <xdr:sp macro="" textlink="">
      <xdr:nvSpPr>
        <xdr:cNvPr id="2905" name="Text Box 15">
          <a:extLst>
            <a:ext uri="{FF2B5EF4-FFF2-40B4-BE49-F238E27FC236}">
              <a16:creationId xmlns:a16="http://schemas.microsoft.com/office/drawing/2014/main" id="{100E7B44-27B5-4E60-949B-1020C8B934C7}"/>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46</xdr:row>
      <xdr:rowOff>504825</xdr:rowOff>
    </xdr:from>
    <xdr:ext cx="95250" cy="213632"/>
    <xdr:sp macro="" textlink="">
      <xdr:nvSpPr>
        <xdr:cNvPr id="2906" name="Text Box 15">
          <a:extLst>
            <a:ext uri="{FF2B5EF4-FFF2-40B4-BE49-F238E27FC236}">
              <a16:creationId xmlns:a16="http://schemas.microsoft.com/office/drawing/2014/main" id="{D614B1BC-0B15-424A-8DD3-681815D567B0}"/>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46</xdr:row>
      <xdr:rowOff>504825</xdr:rowOff>
    </xdr:from>
    <xdr:ext cx="95250" cy="444331"/>
    <xdr:sp macro="" textlink="">
      <xdr:nvSpPr>
        <xdr:cNvPr id="2907" name="Text Box 15">
          <a:extLst>
            <a:ext uri="{FF2B5EF4-FFF2-40B4-BE49-F238E27FC236}">
              <a16:creationId xmlns:a16="http://schemas.microsoft.com/office/drawing/2014/main" id="{35E83B59-1524-4299-A2C3-B9FFB2D9AA17}"/>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46</xdr:row>
      <xdr:rowOff>504825</xdr:rowOff>
    </xdr:from>
    <xdr:ext cx="95250" cy="213632"/>
    <xdr:sp macro="" textlink="">
      <xdr:nvSpPr>
        <xdr:cNvPr id="2908" name="Text Box 15">
          <a:extLst>
            <a:ext uri="{FF2B5EF4-FFF2-40B4-BE49-F238E27FC236}">
              <a16:creationId xmlns:a16="http://schemas.microsoft.com/office/drawing/2014/main" id="{98109618-AEE1-4615-BC8D-B34D539EFA8D}"/>
            </a:ext>
          </a:extLst>
        </xdr:cNvPr>
        <xdr:cNvSpPr txBox="1">
          <a:spLocks noChangeArrowheads="1"/>
        </xdr:cNvSpPr>
      </xdr:nvSpPr>
      <xdr:spPr bwMode="auto">
        <a:xfrm>
          <a:off x="12540961"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0</xdr:rowOff>
    </xdr:from>
    <xdr:ext cx="95250" cy="171450"/>
    <xdr:sp macro="" textlink="">
      <xdr:nvSpPr>
        <xdr:cNvPr id="2909" name="Text Box 16">
          <a:extLst>
            <a:ext uri="{FF2B5EF4-FFF2-40B4-BE49-F238E27FC236}">
              <a16:creationId xmlns:a16="http://schemas.microsoft.com/office/drawing/2014/main" id="{04DE14BA-E3C1-43B9-AFC1-0DEA4CB556C4}"/>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0</xdr:rowOff>
    </xdr:from>
    <xdr:ext cx="95250" cy="171450"/>
    <xdr:sp macro="" textlink="">
      <xdr:nvSpPr>
        <xdr:cNvPr id="2910" name="Text Box 17">
          <a:extLst>
            <a:ext uri="{FF2B5EF4-FFF2-40B4-BE49-F238E27FC236}">
              <a16:creationId xmlns:a16="http://schemas.microsoft.com/office/drawing/2014/main" id="{6FA93F4E-0725-43CA-B6DC-4F3C5BC7CFF1}"/>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0</xdr:rowOff>
    </xdr:from>
    <xdr:ext cx="95250" cy="171450"/>
    <xdr:sp macro="" textlink="">
      <xdr:nvSpPr>
        <xdr:cNvPr id="2911" name="Text Box 18">
          <a:extLst>
            <a:ext uri="{FF2B5EF4-FFF2-40B4-BE49-F238E27FC236}">
              <a16:creationId xmlns:a16="http://schemas.microsoft.com/office/drawing/2014/main" id="{09A7A94B-B92E-4E05-ADB3-5FE0446EBADF}"/>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0</xdr:rowOff>
    </xdr:from>
    <xdr:ext cx="95250" cy="171450"/>
    <xdr:sp macro="" textlink="">
      <xdr:nvSpPr>
        <xdr:cNvPr id="2912" name="Text Box 19">
          <a:extLst>
            <a:ext uri="{FF2B5EF4-FFF2-40B4-BE49-F238E27FC236}">
              <a16:creationId xmlns:a16="http://schemas.microsoft.com/office/drawing/2014/main" id="{ACF6ACE0-5DCA-48AE-A54A-72385D84D20E}"/>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50</xdr:row>
      <xdr:rowOff>0</xdr:rowOff>
    </xdr:from>
    <xdr:ext cx="95250" cy="171450"/>
    <xdr:sp macro="" textlink="">
      <xdr:nvSpPr>
        <xdr:cNvPr id="2913" name="Text Box 16">
          <a:extLst>
            <a:ext uri="{FF2B5EF4-FFF2-40B4-BE49-F238E27FC236}">
              <a16:creationId xmlns:a16="http://schemas.microsoft.com/office/drawing/2014/main" id="{58AE6785-69C0-4EAA-81B4-3CDAFA7F89ED}"/>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50</xdr:row>
      <xdr:rowOff>0</xdr:rowOff>
    </xdr:from>
    <xdr:ext cx="95250" cy="171450"/>
    <xdr:sp macro="" textlink="">
      <xdr:nvSpPr>
        <xdr:cNvPr id="2914" name="Text Box 17">
          <a:extLst>
            <a:ext uri="{FF2B5EF4-FFF2-40B4-BE49-F238E27FC236}">
              <a16:creationId xmlns:a16="http://schemas.microsoft.com/office/drawing/2014/main" id="{48B96770-64E7-4520-A425-6AE394BC24E6}"/>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50</xdr:row>
      <xdr:rowOff>0</xdr:rowOff>
    </xdr:from>
    <xdr:ext cx="95250" cy="171450"/>
    <xdr:sp macro="" textlink="">
      <xdr:nvSpPr>
        <xdr:cNvPr id="2915" name="Text Box 18">
          <a:extLst>
            <a:ext uri="{FF2B5EF4-FFF2-40B4-BE49-F238E27FC236}">
              <a16:creationId xmlns:a16="http://schemas.microsoft.com/office/drawing/2014/main" id="{8BF8F4C8-AE49-46A4-B7F4-7F4B3C42E98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50</xdr:row>
      <xdr:rowOff>0</xdr:rowOff>
    </xdr:from>
    <xdr:ext cx="95250" cy="171450"/>
    <xdr:sp macro="" textlink="">
      <xdr:nvSpPr>
        <xdr:cNvPr id="2916" name="Text Box 19">
          <a:extLst>
            <a:ext uri="{FF2B5EF4-FFF2-40B4-BE49-F238E27FC236}">
              <a16:creationId xmlns:a16="http://schemas.microsoft.com/office/drawing/2014/main" id="{94B3BC05-4A8A-49E5-8135-1A32CD9AEE6B}"/>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50</xdr:row>
      <xdr:rowOff>0</xdr:rowOff>
    </xdr:from>
    <xdr:ext cx="95250" cy="171450"/>
    <xdr:sp macro="" textlink="">
      <xdr:nvSpPr>
        <xdr:cNvPr id="2917" name="Text Box 16">
          <a:extLst>
            <a:ext uri="{FF2B5EF4-FFF2-40B4-BE49-F238E27FC236}">
              <a16:creationId xmlns:a16="http://schemas.microsoft.com/office/drawing/2014/main" id="{67F824B9-5F75-4B3F-B1FD-8A77D3F711F1}"/>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50</xdr:row>
      <xdr:rowOff>0</xdr:rowOff>
    </xdr:from>
    <xdr:ext cx="95250" cy="171450"/>
    <xdr:sp macro="" textlink="">
      <xdr:nvSpPr>
        <xdr:cNvPr id="2918" name="Text Box 17">
          <a:extLst>
            <a:ext uri="{FF2B5EF4-FFF2-40B4-BE49-F238E27FC236}">
              <a16:creationId xmlns:a16="http://schemas.microsoft.com/office/drawing/2014/main" id="{272F8738-8643-44D4-921E-E9B1E6FD60AD}"/>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50</xdr:row>
      <xdr:rowOff>0</xdr:rowOff>
    </xdr:from>
    <xdr:ext cx="95250" cy="171450"/>
    <xdr:sp macro="" textlink="">
      <xdr:nvSpPr>
        <xdr:cNvPr id="2919" name="Text Box 18">
          <a:extLst>
            <a:ext uri="{FF2B5EF4-FFF2-40B4-BE49-F238E27FC236}">
              <a16:creationId xmlns:a16="http://schemas.microsoft.com/office/drawing/2014/main" id="{381D72F7-809F-467C-AA2F-0CFB2631C98D}"/>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50</xdr:row>
      <xdr:rowOff>0</xdr:rowOff>
    </xdr:from>
    <xdr:ext cx="95250" cy="171450"/>
    <xdr:sp macro="" textlink="">
      <xdr:nvSpPr>
        <xdr:cNvPr id="2920" name="Text Box 19">
          <a:extLst>
            <a:ext uri="{FF2B5EF4-FFF2-40B4-BE49-F238E27FC236}">
              <a16:creationId xmlns:a16="http://schemas.microsoft.com/office/drawing/2014/main" id="{046EB2B8-55D8-4EB5-B281-9C304123EFC2}"/>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48</xdr:row>
      <xdr:rowOff>504825</xdr:rowOff>
    </xdr:from>
    <xdr:ext cx="95250" cy="444014"/>
    <xdr:sp macro="" textlink="">
      <xdr:nvSpPr>
        <xdr:cNvPr id="2921" name="Text Box 15">
          <a:extLst>
            <a:ext uri="{FF2B5EF4-FFF2-40B4-BE49-F238E27FC236}">
              <a16:creationId xmlns:a16="http://schemas.microsoft.com/office/drawing/2014/main" id="{227214CC-F27A-4BA9-A57F-E935CCF4B227}"/>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0</xdr:rowOff>
    </xdr:from>
    <xdr:ext cx="95250" cy="171450"/>
    <xdr:sp macro="" textlink="">
      <xdr:nvSpPr>
        <xdr:cNvPr id="2922" name="Text Box 16">
          <a:extLst>
            <a:ext uri="{FF2B5EF4-FFF2-40B4-BE49-F238E27FC236}">
              <a16:creationId xmlns:a16="http://schemas.microsoft.com/office/drawing/2014/main" id="{D58BD7DA-3227-4473-ADC6-411E81A6DF07}"/>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0</xdr:rowOff>
    </xdr:from>
    <xdr:ext cx="95250" cy="171450"/>
    <xdr:sp macro="" textlink="">
      <xdr:nvSpPr>
        <xdr:cNvPr id="2923" name="Text Box 17">
          <a:extLst>
            <a:ext uri="{FF2B5EF4-FFF2-40B4-BE49-F238E27FC236}">
              <a16:creationId xmlns:a16="http://schemas.microsoft.com/office/drawing/2014/main" id="{CF45E282-4D7C-4A6D-A41F-60610CC78C2F}"/>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0</xdr:rowOff>
    </xdr:from>
    <xdr:ext cx="95250" cy="171450"/>
    <xdr:sp macro="" textlink="">
      <xdr:nvSpPr>
        <xdr:cNvPr id="2924" name="Text Box 18">
          <a:extLst>
            <a:ext uri="{FF2B5EF4-FFF2-40B4-BE49-F238E27FC236}">
              <a16:creationId xmlns:a16="http://schemas.microsoft.com/office/drawing/2014/main" id="{78AE4BD2-E0FF-43B5-8B33-BB1FC8D23688}"/>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0</xdr:rowOff>
    </xdr:from>
    <xdr:ext cx="95250" cy="171450"/>
    <xdr:sp macro="" textlink="">
      <xdr:nvSpPr>
        <xdr:cNvPr id="2925" name="Text Box 19">
          <a:extLst>
            <a:ext uri="{FF2B5EF4-FFF2-40B4-BE49-F238E27FC236}">
              <a16:creationId xmlns:a16="http://schemas.microsoft.com/office/drawing/2014/main" id="{7B814EE2-7EC0-44CF-BD52-EC0BDCFCD832}"/>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48</xdr:row>
      <xdr:rowOff>504825</xdr:rowOff>
    </xdr:from>
    <xdr:ext cx="95250" cy="442269"/>
    <xdr:sp macro="" textlink="">
      <xdr:nvSpPr>
        <xdr:cNvPr id="2926" name="Text Box 15">
          <a:extLst>
            <a:ext uri="{FF2B5EF4-FFF2-40B4-BE49-F238E27FC236}">
              <a16:creationId xmlns:a16="http://schemas.microsoft.com/office/drawing/2014/main" id="{676812D6-C480-4477-9E04-428E065E1410}"/>
            </a:ext>
          </a:extLst>
        </xdr:cNvPr>
        <xdr:cNvSpPr txBox="1">
          <a:spLocks noChangeArrowheads="1"/>
        </xdr:cNvSpPr>
      </xdr:nvSpPr>
      <xdr:spPr bwMode="auto">
        <a:xfrm>
          <a:off x="12540961" y="673302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50</xdr:row>
      <xdr:rowOff>0</xdr:rowOff>
    </xdr:from>
    <xdr:ext cx="95250" cy="171450"/>
    <xdr:sp macro="" textlink="">
      <xdr:nvSpPr>
        <xdr:cNvPr id="2927" name="Text Box 16">
          <a:extLst>
            <a:ext uri="{FF2B5EF4-FFF2-40B4-BE49-F238E27FC236}">
              <a16:creationId xmlns:a16="http://schemas.microsoft.com/office/drawing/2014/main" id="{4EF94131-4223-4EC0-9761-B11D990E004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50</xdr:row>
      <xdr:rowOff>0</xdr:rowOff>
    </xdr:from>
    <xdr:ext cx="95250" cy="171450"/>
    <xdr:sp macro="" textlink="">
      <xdr:nvSpPr>
        <xdr:cNvPr id="2928" name="Text Box 17">
          <a:extLst>
            <a:ext uri="{FF2B5EF4-FFF2-40B4-BE49-F238E27FC236}">
              <a16:creationId xmlns:a16="http://schemas.microsoft.com/office/drawing/2014/main" id="{5C5376FC-5DB8-4948-9ABF-5D8C635C41E9}"/>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50</xdr:row>
      <xdr:rowOff>0</xdr:rowOff>
    </xdr:from>
    <xdr:ext cx="95250" cy="171450"/>
    <xdr:sp macro="" textlink="">
      <xdr:nvSpPr>
        <xdr:cNvPr id="2929" name="Text Box 18">
          <a:extLst>
            <a:ext uri="{FF2B5EF4-FFF2-40B4-BE49-F238E27FC236}">
              <a16:creationId xmlns:a16="http://schemas.microsoft.com/office/drawing/2014/main" id="{1D68E21C-795F-48BF-B6D8-14F23D4761B3}"/>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50</xdr:row>
      <xdr:rowOff>0</xdr:rowOff>
    </xdr:from>
    <xdr:ext cx="95250" cy="171450"/>
    <xdr:sp macro="" textlink="">
      <xdr:nvSpPr>
        <xdr:cNvPr id="2930" name="Text Box 16">
          <a:extLst>
            <a:ext uri="{FF2B5EF4-FFF2-40B4-BE49-F238E27FC236}">
              <a16:creationId xmlns:a16="http://schemas.microsoft.com/office/drawing/2014/main" id="{336C3459-39C6-4E18-9BE9-0F68E9E75FC9}"/>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50</xdr:row>
      <xdr:rowOff>0</xdr:rowOff>
    </xdr:from>
    <xdr:ext cx="95250" cy="171450"/>
    <xdr:sp macro="" textlink="">
      <xdr:nvSpPr>
        <xdr:cNvPr id="2931" name="Text Box 17">
          <a:extLst>
            <a:ext uri="{FF2B5EF4-FFF2-40B4-BE49-F238E27FC236}">
              <a16:creationId xmlns:a16="http://schemas.microsoft.com/office/drawing/2014/main" id="{FB88CE70-F363-48F7-ADDB-32A96EB3F7ED}"/>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50</xdr:row>
      <xdr:rowOff>0</xdr:rowOff>
    </xdr:from>
    <xdr:ext cx="95250" cy="171450"/>
    <xdr:sp macro="" textlink="">
      <xdr:nvSpPr>
        <xdr:cNvPr id="2932" name="Text Box 18">
          <a:extLst>
            <a:ext uri="{FF2B5EF4-FFF2-40B4-BE49-F238E27FC236}">
              <a16:creationId xmlns:a16="http://schemas.microsoft.com/office/drawing/2014/main" id="{EC18276B-AE59-461D-8B1D-1E26BCB453C8}"/>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50</xdr:row>
      <xdr:rowOff>0</xdr:rowOff>
    </xdr:from>
    <xdr:ext cx="95250" cy="171450"/>
    <xdr:sp macro="" textlink="">
      <xdr:nvSpPr>
        <xdr:cNvPr id="2933" name="Text Box 19">
          <a:extLst>
            <a:ext uri="{FF2B5EF4-FFF2-40B4-BE49-F238E27FC236}">
              <a16:creationId xmlns:a16="http://schemas.microsoft.com/office/drawing/2014/main" id="{BF6DBA01-624A-4E5A-9D93-5E46020AF1B6}"/>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50</xdr:row>
      <xdr:rowOff>0</xdr:rowOff>
    </xdr:from>
    <xdr:ext cx="95250" cy="171450"/>
    <xdr:sp macro="" textlink="">
      <xdr:nvSpPr>
        <xdr:cNvPr id="2934" name="Text Box 16">
          <a:extLst>
            <a:ext uri="{FF2B5EF4-FFF2-40B4-BE49-F238E27FC236}">
              <a16:creationId xmlns:a16="http://schemas.microsoft.com/office/drawing/2014/main" id="{8F2560B2-1CBF-4913-ABDF-43BF6703608A}"/>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50</xdr:row>
      <xdr:rowOff>0</xdr:rowOff>
    </xdr:from>
    <xdr:ext cx="95250" cy="171450"/>
    <xdr:sp macro="" textlink="">
      <xdr:nvSpPr>
        <xdr:cNvPr id="2935" name="Text Box 17">
          <a:extLst>
            <a:ext uri="{FF2B5EF4-FFF2-40B4-BE49-F238E27FC236}">
              <a16:creationId xmlns:a16="http://schemas.microsoft.com/office/drawing/2014/main" id="{CC5F051D-1AEB-4EFA-ADE6-7DFA3817FB9E}"/>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50</xdr:row>
      <xdr:rowOff>0</xdr:rowOff>
    </xdr:from>
    <xdr:ext cx="95250" cy="171450"/>
    <xdr:sp macro="" textlink="">
      <xdr:nvSpPr>
        <xdr:cNvPr id="2936" name="Text Box 18">
          <a:extLst>
            <a:ext uri="{FF2B5EF4-FFF2-40B4-BE49-F238E27FC236}">
              <a16:creationId xmlns:a16="http://schemas.microsoft.com/office/drawing/2014/main" id="{F315D6B2-C6B3-4C2C-8F87-20A4B1E5ED2A}"/>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50</xdr:row>
      <xdr:rowOff>170392</xdr:rowOff>
    </xdr:from>
    <xdr:ext cx="95250" cy="213632"/>
    <xdr:sp macro="" textlink="">
      <xdr:nvSpPr>
        <xdr:cNvPr id="2937" name="Text Box 15">
          <a:extLst>
            <a:ext uri="{FF2B5EF4-FFF2-40B4-BE49-F238E27FC236}">
              <a16:creationId xmlns:a16="http://schemas.microsoft.com/office/drawing/2014/main" id="{634624F5-9B26-41E0-A00A-7F2C3781D022}"/>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0</xdr:rowOff>
    </xdr:from>
    <xdr:ext cx="95250" cy="171450"/>
    <xdr:sp macro="" textlink="">
      <xdr:nvSpPr>
        <xdr:cNvPr id="2938" name="Text Box 16">
          <a:extLst>
            <a:ext uri="{FF2B5EF4-FFF2-40B4-BE49-F238E27FC236}">
              <a16:creationId xmlns:a16="http://schemas.microsoft.com/office/drawing/2014/main" id="{5BBD4612-B88B-4EAB-81E7-AF5EEB51104C}"/>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0</xdr:rowOff>
    </xdr:from>
    <xdr:ext cx="95250" cy="171450"/>
    <xdr:sp macro="" textlink="">
      <xdr:nvSpPr>
        <xdr:cNvPr id="2939" name="Text Box 17">
          <a:extLst>
            <a:ext uri="{FF2B5EF4-FFF2-40B4-BE49-F238E27FC236}">
              <a16:creationId xmlns:a16="http://schemas.microsoft.com/office/drawing/2014/main" id="{7E3960A6-DCA9-4407-9A20-88AABC5805B5}"/>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0</xdr:rowOff>
    </xdr:from>
    <xdr:ext cx="95250" cy="171450"/>
    <xdr:sp macro="" textlink="">
      <xdr:nvSpPr>
        <xdr:cNvPr id="2940" name="Text Box 18">
          <a:extLst>
            <a:ext uri="{FF2B5EF4-FFF2-40B4-BE49-F238E27FC236}">
              <a16:creationId xmlns:a16="http://schemas.microsoft.com/office/drawing/2014/main" id="{7E076465-5A8D-44CA-9574-B177CA42D1F5}"/>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0</xdr:rowOff>
    </xdr:from>
    <xdr:ext cx="95250" cy="171450"/>
    <xdr:sp macro="" textlink="">
      <xdr:nvSpPr>
        <xdr:cNvPr id="2941" name="Text Box 19">
          <a:extLst>
            <a:ext uri="{FF2B5EF4-FFF2-40B4-BE49-F238E27FC236}">
              <a16:creationId xmlns:a16="http://schemas.microsoft.com/office/drawing/2014/main" id="{B025F840-0B64-48AE-B3DE-EFAA8292590D}"/>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50</xdr:row>
      <xdr:rowOff>0</xdr:rowOff>
    </xdr:from>
    <xdr:ext cx="95250" cy="171450"/>
    <xdr:sp macro="" textlink="">
      <xdr:nvSpPr>
        <xdr:cNvPr id="2942" name="Text Box 16">
          <a:extLst>
            <a:ext uri="{FF2B5EF4-FFF2-40B4-BE49-F238E27FC236}">
              <a16:creationId xmlns:a16="http://schemas.microsoft.com/office/drawing/2014/main" id="{DB632E64-3A20-4FC2-9E56-01AF7446B75B}"/>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50</xdr:row>
      <xdr:rowOff>0</xdr:rowOff>
    </xdr:from>
    <xdr:ext cx="95250" cy="171450"/>
    <xdr:sp macro="" textlink="">
      <xdr:nvSpPr>
        <xdr:cNvPr id="2943" name="Text Box 17">
          <a:extLst>
            <a:ext uri="{FF2B5EF4-FFF2-40B4-BE49-F238E27FC236}">
              <a16:creationId xmlns:a16="http://schemas.microsoft.com/office/drawing/2014/main" id="{276C4847-B3A9-456B-90DA-408C074614D7}"/>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50</xdr:row>
      <xdr:rowOff>0</xdr:rowOff>
    </xdr:from>
    <xdr:ext cx="95250" cy="171450"/>
    <xdr:sp macro="" textlink="">
      <xdr:nvSpPr>
        <xdr:cNvPr id="2944" name="Text Box 18">
          <a:extLst>
            <a:ext uri="{FF2B5EF4-FFF2-40B4-BE49-F238E27FC236}">
              <a16:creationId xmlns:a16="http://schemas.microsoft.com/office/drawing/2014/main" id="{D2936E26-FB33-42A7-A7AA-01BC67C1D34C}"/>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50</xdr:row>
      <xdr:rowOff>0</xdr:rowOff>
    </xdr:from>
    <xdr:ext cx="95250" cy="171450"/>
    <xdr:sp macro="" textlink="">
      <xdr:nvSpPr>
        <xdr:cNvPr id="2945" name="Text Box 19">
          <a:extLst>
            <a:ext uri="{FF2B5EF4-FFF2-40B4-BE49-F238E27FC236}">
              <a16:creationId xmlns:a16="http://schemas.microsoft.com/office/drawing/2014/main" id="{BAA1E7DC-41EF-4A3A-B758-BD84DB525C91}"/>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47</xdr:row>
      <xdr:rowOff>0</xdr:rowOff>
    </xdr:from>
    <xdr:ext cx="95250" cy="171450"/>
    <xdr:sp macro="" textlink="">
      <xdr:nvSpPr>
        <xdr:cNvPr id="2946" name="Text Box 16">
          <a:extLst>
            <a:ext uri="{FF2B5EF4-FFF2-40B4-BE49-F238E27FC236}">
              <a16:creationId xmlns:a16="http://schemas.microsoft.com/office/drawing/2014/main" id="{F979539E-FE04-4CE2-AA73-0DD118E709C8}"/>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47</xdr:row>
      <xdr:rowOff>0</xdr:rowOff>
    </xdr:from>
    <xdr:ext cx="95250" cy="171450"/>
    <xdr:sp macro="" textlink="">
      <xdr:nvSpPr>
        <xdr:cNvPr id="2947" name="Text Box 17">
          <a:extLst>
            <a:ext uri="{FF2B5EF4-FFF2-40B4-BE49-F238E27FC236}">
              <a16:creationId xmlns:a16="http://schemas.microsoft.com/office/drawing/2014/main" id="{E462EFEC-D047-4A55-8357-CC6D7924FDBB}"/>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47</xdr:row>
      <xdr:rowOff>0</xdr:rowOff>
    </xdr:from>
    <xdr:ext cx="95250" cy="171450"/>
    <xdr:sp macro="" textlink="">
      <xdr:nvSpPr>
        <xdr:cNvPr id="2948" name="Text Box 18">
          <a:extLst>
            <a:ext uri="{FF2B5EF4-FFF2-40B4-BE49-F238E27FC236}">
              <a16:creationId xmlns:a16="http://schemas.microsoft.com/office/drawing/2014/main" id="{F1FE173E-9914-4FF7-8812-EF848EED25F9}"/>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47</xdr:row>
      <xdr:rowOff>0</xdr:rowOff>
    </xdr:from>
    <xdr:ext cx="95250" cy="171450"/>
    <xdr:sp macro="" textlink="">
      <xdr:nvSpPr>
        <xdr:cNvPr id="2949" name="Text Box 19">
          <a:extLst>
            <a:ext uri="{FF2B5EF4-FFF2-40B4-BE49-F238E27FC236}">
              <a16:creationId xmlns:a16="http://schemas.microsoft.com/office/drawing/2014/main" id="{58ED2B67-695F-4538-A79B-137890F5F324}"/>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48</xdr:row>
      <xdr:rowOff>504825</xdr:rowOff>
    </xdr:from>
    <xdr:ext cx="95250" cy="444014"/>
    <xdr:sp macro="" textlink="">
      <xdr:nvSpPr>
        <xdr:cNvPr id="2950" name="Text Box 15">
          <a:extLst>
            <a:ext uri="{FF2B5EF4-FFF2-40B4-BE49-F238E27FC236}">
              <a16:creationId xmlns:a16="http://schemas.microsoft.com/office/drawing/2014/main" id="{3FEBD2F1-3277-4DFB-B732-B0A6175864D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0</xdr:rowOff>
    </xdr:from>
    <xdr:ext cx="95250" cy="171450"/>
    <xdr:sp macro="" textlink="">
      <xdr:nvSpPr>
        <xdr:cNvPr id="2951" name="Text Box 16">
          <a:extLst>
            <a:ext uri="{FF2B5EF4-FFF2-40B4-BE49-F238E27FC236}">
              <a16:creationId xmlns:a16="http://schemas.microsoft.com/office/drawing/2014/main" id="{2CF9E852-6E9C-4951-A240-64A726C90CF9}"/>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0</xdr:rowOff>
    </xdr:from>
    <xdr:ext cx="95250" cy="171450"/>
    <xdr:sp macro="" textlink="">
      <xdr:nvSpPr>
        <xdr:cNvPr id="2952" name="Text Box 17">
          <a:extLst>
            <a:ext uri="{FF2B5EF4-FFF2-40B4-BE49-F238E27FC236}">
              <a16:creationId xmlns:a16="http://schemas.microsoft.com/office/drawing/2014/main" id="{F2E4B913-E0F8-40A7-AD8D-DFB0FCFAB651}"/>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0</xdr:rowOff>
    </xdr:from>
    <xdr:ext cx="95250" cy="171450"/>
    <xdr:sp macro="" textlink="">
      <xdr:nvSpPr>
        <xdr:cNvPr id="2953" name="Text Box 18">
          <a:extLst>
            <a:ext uri="{FF2B5EF4-FFF2-40B4-BE49-F238E27FC236}">
              <a16:creationId xmlns:a16="http://schemas.microsoft.com/office/drawing/2014/main" id="{418E8CBD-51F4-4102-AA11-DAF60F918E3E}"/>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0</xdr:rowOff>
    </xdr:from>
    <xdr:ext cx="95250" cy="171450"/>
    <xdr:sp macro="" textlink="">
      <xdr:nvSpPr>
        <xdr:cNvPr id="2954" name="Text Box 19">
          <a:extLst>
            <a:ext uri="{FF2B5EF4-FFF2-40B4-BE49-F238E27FC236}">
              <a16:creationId xmlns:a16="http://schemas.microsoft.com/office/drawing/2014/main" id="{95F0429C-9962-4192-B5D8-27DC315C1F0F}"/>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50</xdr:row>
      <xdr:rowOff>0</xdr:rowOff>
    </xdr:from>
    <xdr:ext cx="95250" cy="171450"/>
    <xdr:sp macro="" textlink="">
      <xdr:nvSpPr>
        <xdr:cNvPr id="2955" name="Text Box 16">
          <a:extLst>
            <a:ext uri="{FF2B5EF4-FFF2-40B4-BE49-F238E27FC236}">
              <a16:creationId xmlns:a16="http://schemas.microsoft.com/office/drawing/2014/main" id="{C728D22D-21F3-4EEA-9DF7-F4A9792252FA}"/>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50</xdr:row>
      <xdr:rowOff>0</xdr:rowOff>
    </xdr:from>
    <xdr:ext cx="95250" cy="171450"/>
    <xdr:sp macro="" textlink="">
      <xdr:nvSpPr>
        <xdr:cNvPr id="2956" name="Text Box 17">
          <a:extLst>
            <a:ext uri="{FF2B5EF4-FFF2-40B4-BE49-F238E27FC236}">
              <a16:creationId xmlns:a16="http://schemas.microsoft.com/office/drawing/2014/main" id="{B3939FAC-73BD-465B-B3F6-A6BE772DADAD}"/>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50</xdr:row>
      <xdr:rowOff>15875</xdr:rowOff>
    </xdr:from>
    <xdr:ext cx="95250" cy="171450"/>
    <xdr:sp macro="" textlink="">
      <xdr:nvSpPr>
        <xdr:cNvPr id="2957" name="Text Box 18">
          <a:extLst>
            <a:ext uri="{FF2B5EF4-FFF2-40B4-BE49-F238E27FC236}">
              <a16:creationId xmlns:a16="http://schemas.microsoft.com/office/drawing/2014/main" id="{D2CAECAE-636D-4FDB-8B3F-699212CB66F6}"/>
            </a:ext>
          </a:extLst>
        </xdr:cNvPr>
        <xdr:cNvSpPr txBox="1">
          <a:spLocks noChangeArrowheads="1"/>
        </xdr:cNvSpPr>
      </xdr:nvSpPr>
      <xdr:spPr bwMode="auto">
        <a:xfrm>
          <a:off x="12485398" y="711633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50</xdr:row>
      <xdr:rowOff>0</xdr:rowOff>
    </xdr:from>
    <xdr:ext cx="95250" cy="171450"/>
    <xdr:sp macro="" textlink="">
      <xdr:nvSpPr>
        <xdr:cNvPr id="2958" name="Text Box 16">
          <a:extLst>
            <a:ext uri="{FF2B5EF4-FFF2-40B4-BE49-F238E27FC236}">
              <a16:creationId xmlns:a16="http://schemas.microsoft.com/office/drawing/2014/main" id="{2FA2AFF9-6817-4494-9CC7-7FDB156F616D}"/>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50</xdr:row>
      <xdr:rowOff>0</xdr:rowOff>
    </xdr:from>
    <xdr:ext cx="95250" cy="171450"/>
    <xdr:sp macro="" textlink="">
      <xdr:nvSpPr>
        <xdr:cNvPr id="2959" name="Text Box 17">
          <a:extLst>
            <a:ext uri="{FF2B5EF4-FFF2-40B4-BE49-F238E27FC236}">
              <a16:creationId xmlns:a16="http://schemas.microsoft.com/office/drawing/2014/main" id="{88F6ACF5-2983-48EA-A903-B5C97C34F54D}"/>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50</xdr:row>
      <xdr:rowOff>0</xdr:rowOff>
    </xdr:from>
    <xdr:ext cx="95250" cy="171450"/>
    <xdr:sp macro="" textlink="">
      <xdr:nvSpPr>
        <xdr:cNvPr id="2960" name="Text Box 18">
          <a:extLst>
            <a:ext uri="{FF2B5EF4-FFF2-40B4-BE49-F238E27FC236}">
              <a16:creationId xmlns:a16="http://schemas.microsoft.com/office/drawing/2014/main" id="{8EC0BF63-DD21-4534-9528-4A2B00542498}"/>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50</xdr:row>
      <xdr:rowOff>0</xdr:rowOff>
    </xdr:from>
    <xdr:ext cx="95250" cy="171450"/>
    <xdr:sp macro="" textlink="">
      <xdr:nvSpPr>
        <xdr:cNvPr id="2961" name="Text Box 19">
          <a:extLst>
            <a:ext uri="{FF2B5EF4-FFF2-40B4-BE49-F238E27FC236}">
              <a16:creationId xmlns:a16="http://schemas.microsoft.com/office/drawing/2014/main" id="{8995CDD0-8568-4D07-B78B-4DFCE5BA2CAD}"/>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50</xdr:row>
      <xdr:rowOff>0</xdr:rowOff>
    </xdr:from>
    <xdr:ext cx="95250" cy="171450"/>
    <xdr:sp macro="" textlink="">
      <xdr:nvSpPr>
        <xdr:cNvPr id="2962" name="Text Box 16">
          <a:extLst>
            <a:ext uri="{FF2B5EF4-FFF2-40B4-BE49-F238E27FC236}">
              <a16:creationId xmlns:a16="http://schemas.microsoft.com/office/drawing/2014/main" id="{1B6376E2-BA43-4377-B250-3E8F4D5F6BB3}"/>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50</xdr:row>
      <xdr:rowOff>170392</xdr:rowOff>
    </xdr:from>
    <xdr:ext cx="95250" cy="213632"/>
    <xdr:sp macro="" textlink="">
      <xdr:nvSpPr>
        <xdr:cNvPr id="2963" name="Text Box 15">
          <a:extLst>
            <a:ext uri="{FF2B5EF4-FFF2-40B4-BE49-F238E27FC236}">
              <a16:creationId xmlns:a16="http://schemas.microsoft.com/office/drawing/2014/main" id="{5B110AAA-A87D-4AF0-8609-015C6E14A0EB}"/>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504825</xdr:rowOff>
    </xdr:from>
    <xdr:ext cx="95250" cy="448496"/>
    <xdr:sp macro="" textlink="">
      <xdr:nvSpPr>
        <xdr:cNvPr id="2964" name="Text Box 15">
          <a:extLst>
            <a:ext uri="{FF2B5EF4-FFF2-40B4-BE49-F238E27FC236}">
              <a16:creationId xmlns:a16="http://schemas.microsoft.com/office/drawing/2014/main" id="{80352AF5-C9BA-4CA6-96F6-615428D7FBD6}"/>
            </a:ext>
          </a:extLst>
        </xdr:cNvPr>
        <xdr:cNvSpPr txBox="1">
          <a:spLocks noChangeArrowheads="1"/>
        </xdr:cNvSpPr>
      </xdr:nvSpPr>
      <xdr:spPr bwMode="auto">
        <a:xfrm>
          <a:off x="4664364" y="5994111"/>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50</xdr:row>
      <xdr:rowOff>504825</xdr:rowOff>
    </xdr:from>
    <xdr:ext cx="95250" cy="442269"/>
    <xdr:sp macro="" textlink="">
      <xdr:nvSpPr>
        <xdr:cNvPr id="2965" name="Text Box 15">
          <a:extLst>
            <a:ext uri="{FF2B5EF4-FFF2-40B4-BE49-F238E27FC236}">
              <a16:creationId xmlns:a16="http://schemas.microsoft.com/office/drawing/2014/main" id="{1104E515-912E-42C5-90AE-6FAD490B9391}"/>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50</xdr:row>
      <xdr:rowOff>504825</xdr:rowOff>
    </xdr:from>
    <xdr:ext cx="95250" cy="442269"/>
    <xdr:sp macro="" textlink="">
      <xdr:nvSpPr>
        <xdr:cNvPr id="2966" name="Text Box 15">
          <a:extLst>
            <a:ext uri="{FF2B5EF4-FFF2-40B4-BE49-F238E27FC236}">
              <a16:creationId xmlns:a16="http://schemas.microsoft.com/office/drawing/2014/main" id="{5E35C0C3-2B7D-42D7-A8BF-C5CCC302E89F}"/>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504825</xdr:rowOff>
    </xdr:from>
    <xdr:ext cx="95250" cy="213632"/>
    <xdr:sp macro="" textlink="">
      <xdr:nvSpPr>
        <xdr:cNvPr id="2967" name="Text Box 15">
          <a:extLst>
            <a:ext uri="{FF2B5EF4-FFF2-40B4-BE49-F238E27FC236}">
              <a16:creationId xmlns:a16="http://schemas.microsoft.com/office/drawing/2014/main" id="{0BF746C5-F503-4960-874F-C17676E68FBA}"/>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504825</xdr:rowOff>
    </xdr:from>
    <xdr:ext cx="95250" cy="444331"/>
    <xdr:sp macro="" textlink="">
      <xdr:nvSpPr>
        <xdr:cNvPr id="2968" name="Text Box 15">
          <a:extLst>
            <a:ext uri="{FF2B5EF4-FFF2-40B4-BE49-F238E27FC236}">
              <a16:creationId xmlns:a16="http://schemas.microsoft.com/office/drawing/2014/main" id="{0DEC6D84-927F-4133-9ED5-B1CB165A88F6}"/>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50</xdr:row>
      <xdr:rowOff>170392</xdr:rowOff>
    </xdr:from>
    <xdr:ext cx="95250" cy="213632"/>
    <xdr:sp macro="" textlink="">
      <xdr:nvSpPr>
        <xdr:cNvPr id="2969" name="Text Box 15">
          <a:extLst>
            <a:ext uri="{FF2B5EF4-FFF2-40B4-BE49-F238E27FC236}">
              <a16:creationId xmlns:a16="http://schemas.microsoft.com/office/drawing/2014/main" id="{F2A8C0B2-CE2D-49E3-B06C-0A66546A7714}"/>
            </a:ext>
          </a:extLst>
        </xdr:cNvPr>
        <xdr:cNvSpPr txBox="1">
          <a:spLocks noChangeArrowheads="1"/>
        </xdr:cNvSpPr>
      </xdr:nvSpPr>
      <xdr:spPr bwMode="auto">
        <a:xfrm>
          <a:off x="12578484" y="579302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0</xdr:rowOff>
    </xdr:from>
    <xdr:ext cx="95250" cy="171450"/>
    <xdr:sp macro="" textlink="">
      <xdr:nvSpPr>
        <xdr:cNvPr id="2970" name="Text Box 16">
          <a:extLst>
            <a:ext uri="{FF2B5EF4-FFF2-40B4-BE49-F238E27FC236}">
              <a16:creationId xmlns:a16="http://schemas.microsoft.com/office/drawing/2014/main" id="{400366F1-88A7-4594-A149-0C959756B29A}"/>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0</xdr:rowOff>
    </xdr:from>
    <xdr:ext cx="95250" cy="171450"/>
    <xdr:sp macro="" textlink="">
      <xdr:nvSpPr>
        <xdr:cNvPr id="2971" name="Text Box 17">
          <a:extLst>
            <a:ext uri="{FF2B5EF4-FFF2-40B4-BE49-F238E27FC236}">
              <a16:creationId xmlns:a16="http://schemas.microsoft.com/office/drawing/2014/main" id="{4EBBDE50-9A26-4E77-AE08-F8F35E626511}"/>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0</xdr:rowOff>
    </xdr:from>
    <xdr:ext cx="95250" cy="171450"/>
    <xdr:sp macro="" textlink="">
      <xdr:nvSpPr>
        <xdr:cNvPr id="2972" name="Text Box 18">
          <a:extLst>
            <a:ext uri="{FF2B5EF4-FFF2-40B4-BE49-F238E27FC236}">
              <a16:creationId xmlns:a16="http://schemas.microsoft.com/office/drawing/2014/main" id="{9C0C4E09-8316-4812-B26B-190293042AB2}"/>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0</xdr:rowOff>
    </xdr:from>
    <xdr:ext cx="95250" cy="171450"/>
    <xdr:sp macro="" textlink="">
      <xdr:nvSpPr>
        <xdr:cNvPr id="2973" name="Text Box 19">
          <a:extLst>
            <a:ext uri="{FF2B5EF4-FFF2-40B4-BE49-F238E27FC236}">
              <a16:creationId xmlns:a16="http://schemas.microsoft.com/office/drawing/2014/main" id="{B532A9DA-084C-4DE3-85F1-A0E64967E75D}"/>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54</xdr:row>
      <xdr:rowOff>0</xdr:rowOff>
    </xdr:from>
    <xdr:ext cx="95250" cy="171450"/>
    <xdr:sp macro="" textlink="">
      <xdr:nvSpPr>
        <xdr:cNvPr id="2974" name="Text Box 16">
          <a:extLst>
            <a:ext uri="{FF2B5EF4-FFF2-40B4-BE49-F238E27FC236}">
              <a16:creationId xmlns:a16="http://schemas.microsoft.com/office/drawing/2014/main" id="{FF1A0341-6663-45DE-AC5F-281217BA5AC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54</xdr:row>
      <xdr:rowOff>0</xdr:rowOff>
    </xdr:from>
    <xdr:ext cx="95250" cy="171450"/>
    <xdr:sp macro="" textlink="">
      <xdr:nvSpPr>
        <xdr:cNvPr id="2975" name="Text Box 17">
          <a:extLst>
            <a:ext uri="{FF2B5EF4-FFF2-40B4-BE49-F238E27FC236}">
              <a16:creationId xmlns:a16="http://schemas.microsoft.com/office/drawing/2014/main" id="{C886BAB3-0194-4D56-88D3-DE61BCAE1892}"/>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54</xdr:row>
      <xdr:rowOff>0</xdr:rowOff>
    </xdr:from>
    <xdr:ext cx="95250" cy="171450"/>
    <xdr:sp macro="" textlink="">
      <xdr:nvSpPr>
        <xdr:cNvPr id="2976" name="Text Box 18">
          <a:extLst>
            <a:ext uri="{FF2B5EF4-FFF2-40B4-BE49-F238E27FC236}">
              <a16:creationId xmlns:a16="http://schemas.microsoft.com/office/drawing/2014/main" id="{BF0616CA-6DF2-48A6-83FE-3F98BD682BA2}"/>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54</xdr:row>
      <xdr:rowOff>0</xdr:rowOff>
    </xdr:from>
    <xdr:ext cx="95250" cy="171450"/>
    <xdr:sp macro="" textlink="">
      <xdr:nvSpPr>
        <xdr:cNvPr id="2977" name="Text Box 19">
          <a:extLst>
            <a:ext uri="{FF2B5EF4-FFF2-40B4-BE49-F238E27FC236}">
              <a16:creationId xmlns:a16="http://schemas.microsoft.com/office/drawing/2014/main" id="{8050A9A6-A4C0-48EE-9C70-96F95FFF126F}"/>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54</xdr:row>
      <xdr:rowOff>0</xdr:rowOff>
    </xdr:from>
    <xdr:ext cx="95250" cy="171450"/>
    <xdr:sp macro="" textlink="">
      <xdr:nvSpPr>
        <xdr:cNvPr id="2978" name="Text Box 16">
          <a:extLst>
            <a:ext uri="{FF2B5EF4-FFF2-40B4-BE49-F238E27FC236}">
              <a16:creationId xmlns:a16="http://schemas.microsoft.com/office/drawing/2014/main" id="{28D541BA-7F11-46E9-9553-6389DB82A46A}"/>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54</xdr:row>
      <xdr:rowOff>0</xdr:rowOff>
    </xdr:from>
    <xdr:ext cx="95250" cy="171450"/>
    <xdr:sp macro="" textlink="">
      <xdr:nvSpPr>
        <xdr:cNvPr id="2979" name="Text Box 17">
          <a:extLst>
            <a:ext uri="{FF2B5EF4-FFF2-40B4-BE49-F238E27FC236}">
              <a16:creationId xmlns:a16="http://schemas.microsoft.com/office/drawing/2014/main" id="{6C12212D-ABF8-4F90-A86A-4433C33362DA}"/>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54</xdr:row>
      <xdr:rowOff>0</xdr:rowOff>
    </xdr:from>
    <xdr:ext cx="95250" cy="171450"/>
    <xdr:sp macro="" textlink="">
      <xdr:nvSpPr>
        <xdr:cNvPr id="2980" name="Text Box 18">
          <a:extLst>
            <a:ext uri="{FF2B5EF4-FFF2-40B4-BE49-F238E27FC236}">
              <a16:creationId xmlns:a16="http://schemas.microsoft.com/office/drawing/2014/main" id="{560591F7-86D2-4FE1-AFC9-ECCE163FD816}"/>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54</xdr:row>
      <xdr:rowOff>0</xdr:rowOff>
    </xdr:from>
    <xdr:ext cx="95250" cy="171450"/>
    <xdr:sp macro="" textlink="">
      <xdr:nvSpPr>
        <xdr:cNvPr id="2981" name="Text Box 19">
          <a:extLst>
            <a:ext uri="{FF2B5EF4-FFF2-40B4-BE49-F238E27FC236}">
              <a16:creationId xmlns:a16="http://schemas.microsoft.com/office/drawing/2014/main" id="{140BC50E-F687-433C-9332-69D444D4341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52</xdr:row>
      <xdr:rowOff>504825</xdr:rowOff>
    </xdr:from>
    <xdr:ext cx="95250" cy="444014"/>
    <xdr:sp macro="" textlink="">
      <xdr:nvSpPr>
        <xdr:cNvPr id="2982" name="Text Box 15">
          <a:extLst>
            <a:ext uri="{FF2B5EF4-FFF2-40B4-BE49-F238E27FC236}">
              <a16:creationId xmlns:a16="http://schemas.microsoft.com/office/drawing/2014/main" id="{5C2B736C-A8A8-47E3-AC2E-639A0A86D1D6}"/>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0</xdr:rowOff>
    </xdr:from>
    <xdr:ext cx="95250" cy="171450"/>
    <xdr:sp macro="" textlink="">
      <xdr:nvSpPr>
        <xdr:cNvPr id="2983" name="Text Box 16">
          <a:extLst>
            <a:ext uri="{FF2B5EF4-FFF2-40B4-BE49-F238E27FC236}">
              <a16:creationId xmlns:a16="http://schemas.microsoft.com/office/drawing/2014/main" id="{CC6BDF43-DA91-4295-A4FA-D3B77EF01A24}"/>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0</xdr:rowOff>
    </xdr:from>
    <xdr:ext cx="95250" cy="171450"/>
    <xdr:sp macro="" textlink="">
      <xdr:nvSpPr>
        <xdr:cNvPr id="2984" name="Text Box 17">
          <a:extLst>
            <a:ext uri="{FF2B5EF4-FFF2-40B4-BE49-F238E27FC236}">
              <a16:creationId xmlns:a16="http://schemas.microsoft.com/office/drawing/2014/main" id="{A1E18F71-0183-4EDF-ABF8-1EFDD95F36E8}"/>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0</xdr:rowOff>
    </xdr:from>
    <xdr:ext cx="95250" cy="171450"/>
    <xdr:sp macro="" textlink="">
      <xdr:nvSpPr>
        <xdr:cNvPr id="2985" name="Text Box 18">
          <a:extLst>
            <a:ext uri="{FF2B5EF4-FFF2-40B4-BE49-F238E27FC236}">
              <a16:creationId xmlns:a16="http://schemas.microsoft.com/office/drawing/2014/main" id="{098DB56E-11BE-4B54-801F-24133F936009}"/>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0</xdr:rowOff>
    </xdr:from>
    <xdr:ext cx="95250" cy="171450"/>
    <xdr:sp macro="" textlink="">
      <xdr:nvSpPr>
        <xdr:cNvPr id="2986" name="Text Box 19">
          <a:extLst>
            <a:ext uri="{FF2B5EF4-FFF2-40B4-BE49-F238E27FC236}">
              <a16:creationId xmlns:a16="http://schemas.microsoft.com/office/drawing/2014/main" id="{0E4E6892-CAE0-43FC-9F3B-04913739E76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54</xdr:row>
      <xdr:rowOff>0</xdr:rowOff>
    </xdr:from>
    <xdr:ext cx="95250" cy="171450"/>
    <xdr:sp macro="" textlink="">
      <xdr:nvSpPr>
        <xdr:cNvPr id="2987" name="Text Box 16">
          <a:extLst>
            <a:ext uri="{FF2B5EF4-FFF2-40B4-BE49-F238E27FC236}">
              <a16:creationId xmlns:a16="http://schemas.microsoft.com/office/drawing/2014/main" id="{11B15715-A1DC-42F8-9B10-27D473D44FCD}"/>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54</xdr:row>
      <xdr:rowOff>0</xdr:rowOff>
    </xdr:from>
    <xdr:ext cx="95250" cy="171450"/>
    <xdr:sp macro="" textlink="">
      <xdr:nvSpPr>
        <xdr:cNvPr id="2988" name="Text Box 17">
          <a:extLst>
            <a:ext uri="{FF2B5EF4-FFF2-40B4-BE49-F238E27FC236}">
              <a16:creationId xmlns:a16="http://schemas.microsoft.com/office/drawing/2014/main" id="{6FD5FCCA-04BB-44E8-807C-401AA6237003}"/>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54</xdr:row>
      <xdr:rowOff>0</xdr:rowOff>
    </xdr:from>
    <xdr:ext cx="95250" cy="171450"/>
    <xdr:sp macro="" textlink="">
      <xdr:nvSpPr>
        <xdr:cNvPr id="2989" name="Text Box 18">
          <a:extLst>
            <a:ext uri="{FF2B5EF4-FFF2-40B4-BE49-F238E27FC236}">
              <a16:creationId xmlns:a16="http://schemas.microsoft.com/office/drawing/2014/main" id="{7E8928C0-F2B1-41E1-9DA7-43F6BBE75729}"/>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54</xdr:row>
      <xdr:rowOff>0</xdr:rowOff>
    </xdr:from>
    <xdr:ext cx="95250" cy="171450"/>
    <xdr:sp macro="" textlink="">
      <xdr:nvSpPr>
        <xdr:cNvPr id="2990" name="Text Box 16">
          <a:extLst>
            <a:ext uri="{FF2B5EF4-FFF2-40B4-BE49-F238E27FC236}">
              <a16:creationId xmlns:a16="http://schemas.microsoft.com/office/drawing/2014/main" id="{DF1D22A2-24AA-4294-921F-8FF3BFFB8D45}"/>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54</xdr:row>
      <xdr:rowOff>0</xdr:rowOff>
    </xdr:from>
    <xdr:ext cx="95250" cy="171450"/>
    <xdr:sp macro="" textlink="">
      <xdr:nvSpPr>
        <xdr:cNvPr id="2991" name="Text Box 17">
          <a:extLst>
            <a:ext uri="{FF2B5EF4-FFF2-40B4-BE49-F238E27FC236}">
              <a16:creationId xmlns:a16="http://schemas.microsoft.com/office/drawing/2014/main" id="{41E03964-C70C-41AC-89E2-8F1243324BFA}"/>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54</xdr:row>
      <xdr:rowOff>0</xdr:rowOff>
    </xdr:from>
    <xdr:ext cx="95250" cy="171450"/>
    <xdr:sp macro="" textlink="">
      <xdr:nvSpPr>
        <xdr:cNvPr id="2992" name="Text Box 18">
          <a:extLst>
            <a:ext uri="{FF2B5EF4-FFF2-40B4-BE49-F238E27FC236}">
              <a16:creationId xmlns:a16="http://schemas.microsoft.com/office/drawing/2014/main" id="{1CFA35F0-81BF-4A0A-BFEA-ECF156EB34BE}"/>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54</xdr:row>
      <xdr:rowOff>0</xdr:rowOff>
    </xdr:from>
    <xdr:ext cx="95250" cy="171450"/>
    <xdr:sp macro="" textlink="">
      <xdr:nvSpPr>
        <xdr:cNvPr id="2993" name="Text Box 19">
          <a:extLst>
            <a:ext uri="{FF2B5EF4-FFF2-40B4-BE49-F238E27FC236}">
              <a16:creationId xmlns:a16="http://schemas.microsoft.com/office/drawing/2014/main" id="{71D9EBCD-B886-403A-AB57-B8E04593931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54</xdr:row>
      <xdr:rowOff>0</xdr:rowOff>
    </xdr:from>
    <xdr:ext cx="95250" cy="171450"/>
    <xdr:sp macro="" textlink="">
      <xdr:nvSpPr>
        <xdr:cNvPr id="2994" name="Text Box 16">
          <a:extLst>
            <a:ext uri="{FF2B5EF4-FFF2-40B4-BE49-F238E27FC236}">
              <a16:creationId xmlns:a16="http://schemas.microsoft.com/office/drawing/2014/main" id="{2FEC13D7-979B-4317-BF25-13E6C9942C85}"/>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54</xdr:row>
      <xdr:rowOff>0</xdr:rowOff>
    </xdr:from>
    <xdr:ext cx="95250" cy="171450"/>
    <xdr:sp macro="" textlink="">
      <xdr:nvSpPr>
        <xdr:cNvPr id="2995" name="Text Box 17">
          <a:extLst>
            <a:ext uri="{FF2B5EF4-FFF2-40B4-BE49-F238E27FC236}">
              <a16:creationId xmlns:a16="http://schemas.microsoft.com/office/drawing/2014/main" id="{AC516F47-3365-43BC-945F-A325D12DD425}"/>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54</xdr:row>
      <xdr:rowOff>0</xdr:rowOff>
    </xdr:from>
    <xdr:ext cx="95250" cy="171450"/>
    <xdr:sp macro="" textlink="">
      <xdr:nvSpPr>
        <xdr:cNvPr id="2996" name="Text Box 18">
          <a:extLst>
            <a:ext uri="{FF2B5EF4-FFF2-40B4-BE49-F238E27FC236}">
              <a16:creationId xmlns:a16="http://schemas.microsoft.com/office/drawing/2014/main" id="{37E55FAE-F99D-422C-94BB-F7EC4D0B4DDE}"/>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54</xdr:row>
      <xdr:rowOff>0</xdr:rowOff>
    </xdr:from>
    <xdr:ext cx="95250" cy="171450"/>
    <xdr:sp macro="" textlink="">
      <xdr:nvSpPr>
        <xdr:cNvPr id="2997" name="Text Box 19">
          <a:extLst>
            <a:ext uri="{FF2B5EF4-FFF2-40B4-BE49-F238E27FC236}">
              <a16:creationId xmlns:a16="http://schemas.microsoft.com/office/drawing/2014/main" id="{0F3B9798-BF04-4C2F-9270-5F346E73B347}"/>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504825</xdr:rowOff>
    </xdr:from>
    <xdr:ext cx="95250" cy="456743"/>
    <xdr:sp macro="" textlink="">
      <xdr:nvSpPr>
        <xdr:cNvPr id="2998" name="Text Box 15">
          <a:extLst>
            <a:ext uri="{FF2B5EF4-FFF2-40B4-BE49-F238E27FC236}">
              <a16:creationId xmlns:a16="http://schemas.microsoft.com/office/drawing/2014/main" id="{9A614F17-A5DF-4900-B094-B70D7A6C1338}"/>
            </a:ext>
          </a:extLst>
        </xdr:cNvPr>
        <xdr:cNvSpPr txBox="1">
          <a:spLocks noChangeArrowheads="1"/>
        </xdr:cNvSpPr>
      </xdr:nvSpPr>
      <xdr:spPr bwMode="auto">
        <a:xfrm>
          <a:off x="4664364" y="5994111"/>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50</xdr:row>
      <xdr:rowOff>504825</xdr:rowOff>
    </xdr:from>
    <xdr:ext cx="95250" cy="442269"/>
    <xdr:sp macro="" textlink="">
      <xdr:nvSpPr>
        <xdr:cNvPr id="2999" name="Text Box 15">
          <a:extLst>
            <a:ext uri="{FF2B5EF4-FFF2-40B4-BE49-F238E27FC236}">
              <a16:creationId xmlns:a16="http://schemas.microsoft.com/office/drawing/2014/main" id="{C80C5E1F-780A-4877-AED6-50D09930702C}"/>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50</xdr:row>
      <xdr:rowOff>504825</xdr:rowOff>
    </xdr:from>
    <xdr:ext cx="95250" cy="442269"/>
    <xdr:sp macro="" textlink="">
      <xdr:nvSpPr>
        <xdr:cNvPr id="3000" name="Text Box 15">
          <a:extLst>
            <a:ext uri="{FF2B5EF4-FFF2-40B4-BE49-F238E27FC236}">
              <a16:creationId xmlns:a16="http://schemas.microsoft.com/office/drawing/2014/main" id="{F50FE8BD-6230-4529-B72F-41EDA35DB96A}"/>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504825</xdr:rowOff>
    </xdr:from>
    <xdr:ext cx="95250" cy="213632"/>
    <xdr:sp macro="" textlink="">
      <xdr:nvSpPr>
        <xdr:cNvPr id="3001" name="Text Box 15">
          <a:extLst>
            <a:ext uri="{FF2B5EF4-FFF2-40B4-BE49-F238E27FC236}">
              <a16:creationId xmlns:a16="http://schemas.microsoft.com/office/drawing/2014/main" id="{A4F79130-1A25-49F2-BD0C-3F312F368243}"/>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504825</xdr:rowOff>
    </xdr:from>
    <xdr:ext cx="95250" cy="444331"/>
    <xdr:sp macro="" textlink="">
      <xdr:nvSpPr>
        <xdr:cNvPr id="3002" name="Text Box 15">
          <a:extLst>
            <a:ext uri="{FF2B5EF4-FFF2-40B4-BE49-F238E27FC236}">
              <a16:creationId xmlns:a16="http://schemas.microsoft.com/office/drawing/2014/main" id="{697CF567-D87E-44D0-8E16-B9CF85201C64}"/>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50</xdr:row>
      <xdr:rowOff>504825</xdr:rowOff>
    </xdr:from>
    <xdr:ext cx="95250" cy="213632"/>
    <xdr:sp macro="" textlink="">
      <xdr:nvSpPr>
        <xdr:cNvPr id="3003" name="Text Box 15">
          <a:extLst>
            <a:ext uri="{FF2B5EF4-FFF2-40B4-BE49-F238E27FC236}">
              <a16:creationId xmlns:a16="http://schemas.microsoft.com/office/drawing/2014/main" id="{7968CB9C-DCEB-45A7-8853-292CF0B3A14D}"/>
            </a:ext>
          </a:extLst>
        </xdr:cNvPr>
        <xdr:cNvSpPr txBox="1">
          <a:spLocks noChangeArrowheads="1"/>
        </xdr:cNvSpPr>
      </xdr:nvSpPr>
      <xdr:spPr bwMode="auto">
        <a:xfrm>
          <a:off x="12540961"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0</xdr:rowOff>
    </xdr:from>
    <xdr:ext cx="95250" cy="171450"/>
    <xdr:sp macro="" textlink="">
      <xdr:nvSpPr>
        <xdr:cNvPr id="3004" name="Text Box 16">
          <a:extLst>
            <a:ext uri="{FF2B5EF4-FFF2-40B4-BE49-F238E27FC236}">
              <a16:creationId xmlns:a16="http://schemas.microsoft.com/office/drawing/2014/main" id="{0762CB3C-9ECF-498B-B854-DB5643ED511D}"/>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0</xdr:rowOff>
    </xdr:from>
    <xdr:ext cx="95250" cy="171450"/>
    <xdr:sp macro="" textlink="">
      <xdr:nvSpPr>
        <xdr:cNvPr id="3005" name="Text Box 17">
          <a:extLst>
            <a:ext uri="{FF2B5EF4-FFF2-40B4-BE49-F238E27FC236}">
              <a16:creationId xmlns:a16="http://schemas.microsoft.com/office/drawing/2014/main" id="{4F400534-A5D5-418B-98D0-E093509BA0AE}"/>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0</xdr:rowOff>
    </xdr:from>
    <xdr:ext cx="95250" cy="171450"/>
    <xdr:sp macro="" textlink="">
      <xdr:nvSpPr>
        <xdr:cNvPr id="3006" name="Text Box 18">
          <a:extLst>
            <a:ext uri="{FF2B5EF4-FFF2-40B4-BE49-F238E27FC236}">
              <a16:creationId xmlns:a16="http://schemas.microsoft.com/office/drawing/2014/main" id="{EF91639C-9746-4721-A7B8-7D38965EB0BA}"/>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0</xdr:rowOff>
    </xdr:from>
    <xdr:ext cx="95250" cy="171450"/>
    <xdr:sp macro="" textlink="">
      <xdr:nvSpPr>
        <xdr:cNvPr id="3007" name="Text Box 19">
          <a:extLst>
            <a:ext uri="{FF2B5EF4-FFF2-40B4-BE49-F238E27FC236}">
              <a16:creationId xmlns:a16="http://schemas.microsoft.com/office/drawing/2014/main" id="{3ABE5C5F-1145-400B-A5CE-8B85E85FB8E6}"/>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54</xdr:row>
      <xdr:rowOff>0</xdr:rowOff>
    </xdr:from>
    <xdr:ext cx="95250" cy="171450"/>
    <xdr:sp macro="" textlink="">
      <xdr:nvSpPr>
        <xdr:cNvPr id="3008" name="Text Box 16">
          <a:extLst>
            <a:ext uri="{FF2B5EF4-FFF2-40B4-BE49-F238E27FC236}">
              <a16:creationId xmlns:a16="http://schemas.microsoft.com/office/drawing/2014/main" id="{23E5379B-17E3-4BC9-A59D-C0FE3C080701}"/>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54</xdr:row>
      <xdr:rowOff>0</xdr:rowOff>
    </xdr:from>
    <xdr:ext cx="95250" cy="171450"/>
    <xdr:sp macro="" textlink="">
      <xdr:nvSpPr>
        <xdr:cNvPr id="3009" name="Text Box 17">
          <a:extLst>
            <a:ext uri="{FF2B5EF4-FFF2-40B4-BE49-F238E27FC236}">
              <a16:creationId xmlns:a16="http://schemas.microsoft.com/office/drawing/2014/main" id="{2D8F3CAB-3485-4062-A60D-F6F66421B27D}"/>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54</xdr:row>
      <xdr:rowOff>0</xdr:rowOff>
    </xdr:from>
    <xdr:ext cx="95250" cy="171450"/>
    <xdr:sp macro="" textlink="">
      <xdr:nvSpPr>
        <xdr:cNvPr id="3010" name="Text Box 18">
          <a:extLst>
            <a:ext uri="{FF2B5EF4-FFF2-40B4-BE49-F238E27FC236}">
              <a16:creationId xmlns:a16="http://schemas.microsoft.com/office/drawing/2014/main" id="{3D30241E-57E4-44DE-AF4E-6ECC3AD094BE}"/>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54</xdr:row>
      <xdr:rowOff>0</xdr:rowOff>
    </xdr:from>
    <xdr:ext cx="95250" cy="171450"/>
    <xdr:sp macro="" textlink="">
      <xdr:nvSpPr>
        <xdr:cNvPr id="3011" name="Text Box 19">
          <a:extLst>
            <a:ext uri="{FF2B5EF4-FFF2-40B4-BE49-F238E27FC236}">
              <a16:creationId xmlns:a16="http://schemas.microsoft.com/office/drawing/2014/main" id="{A4E34B09-709D-4ED6-97A7-37D38372892E}"/>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54</xdr:row>
      <xdr:rowOff>0</xdr:rowOff>
    </xdr:from>
    <xdr:ext cx="95250" cy="171450"/>
    <xdr:sp macro="" textlink="">
      <xdr:nvSpPr>
        <xdr:cNvPr id="3012" name="Text Box 16">
          <a:extLst>
            <a:ext uri="{FF2B5EF4-FFF2-40B4-BE49-F238E27FC236}">
              <a16:creationId xmlns:a16="http://schemas.microsoft.com/office/drawing/2014/main" id="{A1224CF5-F2C5-41F7-83FF-D07227014B65}"/>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54</xdr:row>
      <xdr:rowOff>0</xdr:rowOff>
    </xdr:from>
    <xdr:ext cx="95250" cy="171450"/>
    <xdr:sp macro="" textlink="">
      <xdr:nvSpPr>
        <xdr:cNvPr id="3013" name="Text Box 17">
          <a:extLst>
            <a:ext uri="{FF2B5EF4-FFF2-40B4-BE49-F238E27FC236}">
              <a16:creationId xmlns:a16="http://schemas.microsoft.com/office/drawing/2014/main" id="{12F7F64F-6D4D-4188-ABF6-A7DE9106C397}"/>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54</xdr:row>
      <xdr:rowOff>0</xdr:rowOff>
    </xdr:from>
    <xdr:ext cx="95250" cy="171450"/>
    <xdr:sp macro="" textlink="">
      <xdr:nvSpPr>
        <xdr:cNvPr id="3014" name="Text Box 18">
          <a:extLst>
            <a:ext uri="{FF2B5EF4-FFF2-40B4-BE49-F238E27FC236}">
              <a16:creationId xmlns:a16="http://schemas.microsoft.com/office/drawing/2014/main" id="{2B901185-58DF-4992-BC97-963E2C2FF6EB}"/>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54</xdr:row>
      <xdr:rowOff>0</xdr:rowOff>
    </xdr:from>
    <xdr:ext cx="95250" cy="171450"/>
    <xdr:sp macro="" textlink="">
      <xdr:nvSpPr>
        <xdr:cNvPr id="3015" name="Text Box 19">
          <a:extLst>
            <a:ext uri="{FF2B5EF4-FFF2-40B4-BE49-F238E27FC236}">
              <a16:creationId xmlns:a16="http://schemas.microsoft.com/office/drawing/2014/main" id="{41A31211-69F7-4CD1-8CAE-EDD77568023B}"/>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52</xdr:row>
      <xdr:rowOff>504825</xdr:rowOff>
    </xdr:from>
    <xdr:ext cx="95250" cy="444014"/>
    <xdr:sp macro="" textlink="">
      <xdr:nvSpPr>
        <xdr:cNvPr id="3016" name="Text Box 15">
          <a:extLst>
            <a:ext uri="{FF2B5EF4-FFF2-40B4-BE49-F238E27FC236}">
              <a16:creationId xmlns:a16="http://schemas.microsoft.com/office/drawing/2014/main" id="{17522059-0081-41B2-87E6-E615317A4FA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0</xdr:rowOff>
    </xdr:from>
    <xdr:ext cx="95250" cy="171450"/>
    <xdr:sp macro="" textlink="">
      <xdr:nvSpPr>
        <xdr:cNvPr id="3017" name="Text Box 16">
          <a:extLst>
            <a:ext uri="{FF2B5EF4-FFF2-40B4-BE49-F238E27FC236}">
              <a16:creationId xmlns:a16="http://schemas.microsoft.com/office/drawing/2014/main" id="{95A22F5F-6E61-4ECF-A2E0-0BCFE19CB14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0</xdr:rowOff>
    </xdr:from>
    <xdr:ext cx="95250" cy="171450"/>
    <xdr:sp macro="" textlink="">
      <xdr:nvSpPr>
        <xdr:cNvPr id="3018" name="Text Box 17">
          <a:extLst>
            <a:ext uri="{FF2B5EF4-FFF2-40B4-BE49-F238E27FC236}">
              <a16:creationId xmlns:a16="http://schemas.microsoft.com/office/drawing/2014/main" id="{639349FF-75EF-4E4E-B8F0-4B909A06FCCA}"/>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0</xdr:rowOff>
    </xdr:from>
    <xdr:ext cx="95250" cy="171450"/>
    <xdr:sp macro="" textlink="">
      <xdr:nvSpPr>
        <xdr:cNvPr id="3019" name="Text Box 18">
          <a:extLst>
            <a:ext uri="{FF2B5EF4-FFF2-40B4-BE49-F238E27FC236}">
              <a16:creationId xmlns:a16="http://schemas.microsoft.com/office/drawing/2014/main" id="{72987BC2-3C70-443F-AADB-57363F1C8288}"/>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0</xdr:rowOff>
    </xdr:from>
    <xdr:ext cx="95250" cy="171450"/>
    <xdr:sp macro="" textlink="">
      <xdr:nvSpPr>
        <xdr:cNvPr id="3020" name="Text Box 19">
          <a:extLst>
            <a:ext uri="{FF2B5EF4-FFF2-40B4-BE49-F238E27FC236}">
              <a16:creationId xmlns:a16="http://schemas.microsoft.com/office/drawing/2014/main" id="{06AD0EDC-458E-4B95-95C5-E43BD76BDB85}"/>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52</xdr:row>
      <xdr:rowOff>504825</xdr:rowOff>
    </xdr:from>
    <xdr:ext cx="95250" cy="442269"/>
    <xdr:sp macro="" textlink="">
      <xdr:nvSpPr>
        <xdr:cNvPr id="3021" name="Text Box 15">
          <a:extLst>
            <a:ext uri="{FF2B5EF4-FFF2-40B4-BE49-F238E27FC236}">
              <a16:creationId xmlns:a16="http://schemas.microsoft.com/office/drawing/2014/main" id="{46778F98-717C-4625-83C6-31005FD10E21}"/>
            </a:ext>
          </a:extLst>
        </xdr:cNvPr>
        <xdr:cNvSpPr txBox="1">
          <a:spLocks noChangeArrowheads="1"/>
        </xdr:cNvSpPr>
      </xdr:nvSpPr>
      <xdr:spPr bwMode="auto">
        <a:xfrm>
          <a:off x="12540961" y="673302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54</xdr:row>
      <xdr:rowOff>0</xdr:rowOff>
    </xdr:from>
    <xdr:ext cx="95250" cy="171450"/>
    <xdr:sp macro="" textlink="">
      <xdr:nvSpPr>
        <xdr:cNvPr id="3022" name="Text Box 16">
          <a:extLst>
            <a:ext uri="{FF2B5EF4-FFF2-40B4-BE49-F238E27FC236}">
              <a16:creationId xmlns:a16="http://schemas.microsoft.com/office/drawing/2014/main" id="{9ABB91B8-DEF1-485B-B7C7-C8D22291714B}"/>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54</xdr:row>
      <xdr:rowOff>0</xdr:rowOff>
    </xdr:from>
    <xdr:ext cx="95250" cy="171450"/>
    <xdr:sp macro="" textlink="">
      <xdr:nvSpPr>
        <xdr:cNvPr id="3023" name="Text Box 17">
          <a:extLst>
            <a:ext uri="{FF2B5EF4-FFF2-40B4-BE49-F238E27FC236}">
              <a16:creationId xmlns:a16="http://schemas.microsoft.com/office/drawing/2014/main" id="{278C79FA-D1EB-45F3-AB82-B2F22220E22B}"/>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54</xdr:row>
      <xdr:rowOff>0</xdr:rowOff>
    </xdr:from>
    <xdr:ext cx="95250" cy="171450"/>
    <xdr:sp macro="" textlink="">
      <xdr:nvSpPr>
        <xdr:cNvPr id="3024" name="Text Box 18">
          <a:extLst>
            <a:ext uri="{FF2B5EF4-FFF2-40B4-BE49-F238E27FC236}">
              <a16:creationId xmlns:a16="http://schemas.microsoft.com/office/drawing/2014/main" id="{D6875343-B561-40BD-B78F-CD8AB98F843D}"/>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54</xdr:row>
      <xdr:rowOff>0</xdr:rowOff>
    </xdr:from>
    <xdr:ext cx="95250" cy="171450"/>
    <xdr:sp macro="" textlink="">
      <xdr:nvSpPr>
        <xdr:cNvPr id="3025" name="Text Box 16">
          <a:extLst>
            <a:ext uri="{FF2B5EF4-FFF2-40B4-BE49-F238E27FC236}">
              <a16:creationId xmlns:a16="http://schemas.microsoft.com/office/drawing/2014/main" id="{FFEDE923-A860-46CD-80EF-7BCC9398FA85}"/>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54</xdr:row>
      <xdr:rowOff>0</xdr:rowOff>
    </xdr:from>
    <xdr:ext cx="95250" cy="171450"/>
    <xdr:sp macro="" textlink="">
      <xdr:nvSpPr>
        <xdr:cNvPr id="3026" name="Text Box 17">
          <a:extLst>
            <a:ext uri="{FF2B5EF4-FFF2-40B4-BE49-F238E27FC236}">
              <a16:creationId xmlns:a16="http://schemas.microsoft.com/office/drawing/2014/main" id="{FFDF5DDC-EE8E-4468-A996-6E2E56A7CB7E}"/>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54</xdr:row>
      <xdr:rowOff>0</xdr:rowOff>
    </xdr:from>
    <xdr:ext cx="95250" cy="171450"/>
    <xdr:sp macro="" textlink="">
      <xdr:nvSpPr>
        <xdr:cNvPr id="3027" name="Text Box 18">
          <a:extLst>
            <a:ext uri="{FF2B5EF4-FFF2-40B4-BE49-F238E27FC236}">
              <a16:creationId xmlns:a16="http://schemas.microsoft.com/office/drawing/2014/main" id="{D3D5968A-BD65-4DF7-8FBA-7038AEC903B7}"/>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54</xdr:row>
      <xdr:rowOff>0</xdr:rowOff>
    </xdr:from>
    <xdr:ext cx="95250" cy="171450"/>
    <xdr:sp macro="" textlink="">
      <xdr:nvSpPr>
        <xdr:cNvPr id="3028" name="Text Box 19">
          <a:extLst>
            <a:ext uri="{FF2B5EF4-FFF2-40B4-BE49-F238E27FC236}">
              <a16:creationId xmlns:a16="http://schemas.microsoft.com/office/drawing/2014/main" id="{8891384E-9941-49AF-8F29-EAA7E3D9DAF2}"/>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54</xdr:row>
      <xdr:rowOff>0</xdr:rowOff>
    </xdr:from>
    <xdr:ext cx="95250" cy="171450"/>
    <xdr:sp macro="" textlink="">
      <xdr:nvSpPr>
        <xdr:cNvPr id="3029" name="Text Box 16">
          <a:extLst>
            <a:ext uri="{FF2B5EF4-FFF2-40B4-BE49-F238E27FC236}">
              <a16:creationId xmlns:a16="http://schemas.microsoft.com/office/drawing/2014/main" id="{AB0D4E16-E3E5-442A-9ED1-B0820B5A0E04}"/>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54</xdr:row>
      <xdr:rowOff>0</xdr:rowOff>
    </xdr:from>
    <xdr:ext cx="95250" cy="171450"/>
    <xdr:sp macro="" textlink="">
      <xdr:nvSpPr>
        <xdr:cNvPr id="3030" name="Text Box 17">
          <a:extLst>
            <a:ext uri="{FF2B5EF4-FFF2-40B4-BE49-F238E27FC236}">
              <a16:creationId xmlns:a16="http://schemas.microsoft.com/office/drawing/2014/main" id="{84494B91-30D1-49B1-A44C-7B74A9399ACC}"/>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54</xdr:row>
      <xdr:rowOff>0</xdr:rowOff>
    </xdr:from>
    <xdr:ext cx="95250" cy="171450"/>
    <xdr:sp macro="" textlink="">
      <xdr:nvSpPr>
        <xdr:cNvPr id="3031" name="Text Box 18">
          <a:extLst>
            <a:ext uri="{FF2B5EF4-FFF2-40B4-BE49-F238E27FC236}">
              <a16:creationId xmlns:a16="http://schemas.microsoft.com/office/drawing/2014/main" id="{EAB14198-E9F0-463D-8132-696B041018FB}"/>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54</xdr:row>
      <xdr:rowOff>170392</xdr:rowOff>
    </xdr:from>
    <xdr:ext cx="95250" cy="213632"/>
    <xdr:sp macro="" textlink="">
      <xdr:nvSpPr>
        <xdr:cNvPr id="3032" name="Text Box 15">
          <a:extLst>
            <a:ext uri="{FF2B5EF4-FFF2-40B4-BE49-F238E27FC236}">
              <a16:creationId xmlns:a16="http://schemas.microsoft.com/office/drawing/2014/main" id="{BECAD7BE-5B0C-4429-AAF3-86A50AF8FA24}"/>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0</xdr:rowOff>
    </xdr:from>
    <xdr:ext cx="95250" cy="171450"/>
    <xdr:sp macro="" textlink="">
      <xdr:nvSpPr>
        <xdr:cNvPr id="3033" name="Text Box 16">
          <a:extLst>
            <a:ext uri="{FF2B5EF4-FFF2-40B4-BE49-F238E27FC236}">
              <a16:creationId xmlns:a16="http://schemas.microsoft.com/office/drawing/2014/main" id="{A798BCDE-AAF4-4C77-923A-2B5E0CBC76BA}"/>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0</xdr:rowOff>
    </xdr:from>
    <xdr:ext cx="95250" cy="171450"/>
    <xdr:sp macro="" textlink="">
      <xdr:nvSpPr>
        <xdr:cNvPr id="3034" name="Text Box 17">
          <a:extLst>
            <a:ext uri="{FF2B5EF4-FFF2-40B4-BE49-F238E27FC236}">
              <a16:creationId xmlns:a16="http://schemas.microsoft.com/office/drawing/2014/main" id="{B36848E8-64C6-410B-89EC-7442F2D04FD9}"/>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0</xdr:rowOff>
    </xdr:from>
    <xdr:ext cx="95250" cy="171450"/>
    <xdr:sp macro="" textlink="">
      <xdr:nvSpPr>
        <xdr:cNvPr id="3035" name="Text Box 18">
          <a:extLst>
            <a:ext uri="{FF2B5EF4-FFF2-40B4-BE49-F238E27FC236}">
              <a16:creationId xmlns:a16="http://schemas.microsoft.com/office/drawing/2014/main" id="{BC5BB572-72E1-4F5D-A3B2-3B5DBCD0CDBD}"/>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0</xdr:rowOff>
    </xdr:from>
    <xdr:ext cx="95250" cy="171450"/>
    <xdr:sp macro="" textlink="">
      <xdr:nvSpPr>
        <xdr:cNvPr id="3036" name="Text Box 19">
          <a:extLst>
            <a:ext uri="{FF2B5EF4-FFF2-40B4-BE49-F238E27FC236}">
              <a16:creationId xmlns:a16="http://schemas.microsoft.com/office/drawing/2014/main" id="{B7841915-491E-4C17-BA49-716758ED55DF}"/>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54</xdr:row>
      <xdr:rowOff>0</xdr:rowOff>
    </xdr:from>
    <xdr:ext cx="95250" cy="171450"/>
    <xdr:sp macro="" textlink="">
      <xdr:nvSpPr>
        <xdr:cNvPr id="3037" name="Text Box 16">
          <a:extLst>
            <a:ext uri="{FF2B5EF4-FFF2-40B4-BE49-F238E27FC236}">
              <a16:creationId xmlns:a16="http://schemas.microsoft.com/office/drawing/2014/main" id="{360428EE-AFDD-4697-A7FE-6C8BDDF7CED7}"/>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54</xdr:row>
      <xdr:rowOff>0</xdr:rowOff>
    </xdr:from>
    <xdr:ext cx="95250" cy="171450"/>
    <xdr:sp macro="" textlink="">
      <xdr:nvSpPr>
        <xdr:cNvPr id="3038" name="Text Box 17">
          <a:extLst>
            <a:ext uri="{FF2B5EF4-FFF2-40B4-BE49-F238E27FC236}">
              <a16:creationId xmlns:a16="http://schemas.microsoft.com/office/drawing/2014/main" id="{1B0EC03E-41ED-4D47-B54C-939D7493DFE3}"/>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54</xdr:row>
      <xdr:rowOff>0</xdr:rowOff>
    </xdr:from>
    <xdr:ext cx="95250" cy="171450"/>
    <xdr:sp macro="" textlink="">
      <xdr:nvSpPr>
        <xdr:cNvPr id="3039" name="Text Box 18">
          <a:extLst>
            <a:ext uri="{FF2B5EF4-FFF2-40B4-BE49-F238E27FC236}">
              <a16:creationId xmlns:a16="http://schemas.microsoft.com/office/drawing/2014/main" id="{C50D9D37-A235-4A35-B71B-253638C4671B}"/>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54</xdr:row>
      <xdr:rowOff>0</xdr:rowOff>
    </xdr:from>
    <xdr:ext cx="95250" cy="171450"/>
    <xdr:sp macro="" textlink="">
      <xdr:nvSpPr>
        <xdr:cNvPr id="3040" name="Text Box 19">
          <a:extLst>
            <a:ext uri="{FF2B5EF4-FFF2-40B4-BE49-F238E27FC236}">
              <a16:creationId xmlns:a16="http://schemas.microsoft.com/office/drawing/2014/main" id="{0A331B10-9053-4817-B09E-B5BF95F15DBF}"/>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51</xdr:row>
      <xdr:rowOff>0</xdr:rowOff>
    </xdr:from>
    <xdr:ext cx="95250" cy="171450"/>
    <xdr:sp macro="" textlink="">
      <xdr:nvSpPr>
        <xdr:cNvPr id="3041" name="Text Box 16">
          <a:extLst>
            <a:ext uri="{FF2B5EF4-FFF2-40B4-BE49-F238E27FC236}">
              <a16:creationId xmlns:a16="http://schemas.microsoft.com/office/drawing/2014/main" id="{7BC43391-872F-44F4-9F29-808AC1F3BEDF}"/>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51</xdr:row>
      <xdr:rowOff>0</xdr:rowOff>
    </xdr:from>
    <xdr:ext cx="95250" cy="171450"/>
    <xdr:sp macro="" textlink="">
      <xdr:nvSpPr>
        <xdr:cNvPr id="3042" name="Text Box 17">
          <a:extLst>
            <a:ext uri="{FF2B5EF4-FFF2-40B4-BE49-F238E27FC236}">
              <a16:creationId xmlns:a16="http://schemas.microsoft.com/office/drawing/2014/main" id="{60F4D6E0-DD6B-4B1A-B3CA-954B82924D2E}"/>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51</xdr:row>
      <xdr:rowOff>0</xdr:rowOff>
    </xdr:from>
    <xdr:ext cx="95250" cy="171450"/>
    <xdr:sp macro="" textlink="">
      <xdr:nvSpPr>
        <xdr:cNvPr id="3043" name="Text Box 18">
          <a:extLst>
            <a:ext uri="{FF2B5EF4-FFF2-40B4-BE49-F238E27FC236}">
              <a16:creationId xmlns:a16="http://schemas.microsoft.com/office/drawing/2014/main" id="{A4F5FE43-AE83-462D-922E-1E5C9DC7742E}"/>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51</xdr:row>
      <xdr:rowOff>0</xdr:rowOff>
    </xdr:from>
    <xdr:ext cx="95250" cy="171450"/>
    <xdr:sp macro="" textlink="">
      <xdr:nvSpPr>
        <xdr:cNvPr id="3044" name="Text Box 19">
          <a:extLst>
            <a:ext uri="{FF2B5EF4-FFF2-40B4-BE49-F238E27FC236}">
              <a16:creationId xmlns:a16="http://schemas.microsoft.com/office/drawing/2014/main" id="{E2D21CFB-8607-4E7C-9BD6-17015D56ACAE}"/>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52</xdr:row>
      <xdr:rowOff>504825</xdr:rowOff>
    </xdr:from>
    <xdr:ext cx="95250" cy="444014"/>
    <xdr:sp macro="" textlink="">
      <xdr:nvSpPr>
        <xdr:cNvPr id="3045" name="Text Box 15">
          <a:extLst>
            <a:ext uri="{FF2B5EF4-FFF2-40B4-BE49-F238E27FC236}">
              <a16:creationId xmlns:a16="http://schemas.microsoft.com/office/drawing/2014/main" id="{9CCB73F8-F16D-4687-BEE4-9424BAA5DD5F}"/>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0</xdr:rowOff>
    </xdr:from>
    <xdr:ext cx="95250" cy="171450"/>
    <xdr:sp macro="" textlink="">
      <xdr:nvSpPr>
        <xdr:cNvPr id="3046" name="Text Box 16">
          <a:extLst>
            <a:ext uri="{FF2B5EF4-FFF2-40B4-BE49-F238E27FC236}">
              <a16:creationId xmlns:a16="http://schemas.microsoft.com/office/drawing/2014/main" id="{5C2B51B4-DDE4-4E52-9D04-0128FD88017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0</xdr:rowOff>
    </xdr:from>
    <xdr:ext cx="95250" cy="171450"/>
    <xdr:sp macro="" textlink="">
      <xdr:nvSpPr>
        <xdr:cNvPr id="3047" name="Text Box 17">
          <a:extLst>
            <a:ext uri="{FF2B5EF4-FFF2-40B4-BE49-F238E27FC236}">
              <a16:creationId xmlns:a16="http://schemas.microsoft.com/office/drawing/2014/main" id="{96D4523F-54F2-4404-A667-F6DAA9177105}"/>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0</xdr:rowOff>
    </xdr:from>
    <xdr:ext cx="95250" cy="171450"/>
    <xdr:sp macro="" textlink="">
      <xdr:nvSpPr>
        <xdr:cNvPr id="3048" name="Text Box 18">
          <a:extLst>
            <a:ext uri="{FF2B5EF4-FFF2-40B4-BE49-F238E27FC236}">
              <a16:creationId xmlns:a16="http://schemas.microsoft.com/office/drawing/2014/main" id="{8AE36D4F-2512-4701-AC59-4A0B63D86DFD}"/>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0</xdr:rowOff>
    </xdr:from>
    <xdr:ext cx="95250" cy="171450"/>
    <xdr:sp macro="" textlink="">
      <xdr:nvSpPr>
        <xdr:cNvPr id="3049" name="Text Box 19">
          <a:extLst>
            <a:ext uri="{FF2B5EF4-FFF2-40B4-BE49-F238E27FC236}">
              <a16:creationId xmlns:a16="http://schemas.microsoft.com/office/drawing/2014/main" id="{E60E56AD-BDC8-4CA8-B053-8C114102B98C}"/>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54</xdr:row>
      <xdr:rowOff>0</xdr:rowOff>
    </xdr:from>
    <xdr:ext cx="95250" cy="171450"/>
    <xdr:sp macro="" textlink="">
      <xdr:nvSpPr>
        <xdr:cNvPr id="3050" name="Text Box 16">
          <a:extLst>
            <a:ext uri="{FF2B5EF4-FFF2-40B4-BE49-F238E27FC236}">
              <a16:creationId xmlns:a16="http://schemas.microsoft.com/office/drawing/2014/main" id="{55D32B8E-7EEA-40FA-B30E-78D7D5644E26}"/>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54</xdr:row>
      <xdr:rowOff>0</xdr:rowOff>
    </xdr:from>
    <xdr:ext cx="95250" cy="171450"/>
    <xdr:sp macro="" textlink="">
      <xdr:nvSpPr>
        <xdr:cNvPr id="3051" name="Text Box 17">
          <a:extLst>
            <a:ext uri="{FF2B5EF4-FFF2-40B4-BE49-F238E27FC236}">
              <a16:creationId xmlns:a16="http://schemas.microsoft.com/office/drawing/2014/main" id="{58B42EB4-29F2-40C6-AD8E-4143447745CB}"/>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54</xdr:row>
      <xdr:rowOff>15875</xdr:rowOff>
    </xdr:from>
    <xdr:ext cx="95250" cy="171450"/>
    <xdr:sp macro="" textlink="">
      <xdr:nvSpPr>
        <xdr:cNvPr id="3052" name="Text Box 18">
          <a:extLst>
            <a:ext uri="{FF2B5EF4-FFF2-40B4-BE49-F238E27FC236}">
              <a16:creationId xmlns:a16="http://schemas.microsoft.com/office/drawing/2014/main" id="{68BCE6E6-64E0-47BA-B1DA-FCC4AB53C371}"/>
            </a:ext>
          </a:extLst>
        </xdr:cNvPr>
        <xdr:cNvSpPr txBox="1">
          <a:spLocks noChangeArrowheads="1"/>
        </xdr:cNvSpPr>
      </xdr:nvSpPr>
      <xdr:spPr bwMode="auto">
        <a:xfrm>
          <a:off x="12485398" y="711633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54</xdr:row>
      <xdr:rowOff>0</xdr:rowOff>
    </xdr:from>
    <xdr:ext cx="95250" cy="171450"/>
    <xdr:sp macro="" textlink="">
      <xdr:nvSpPr>
        <xdr:cNvPr id="3053" name="Text Box 16">
          <a:extLst>
            <a:ext uri="{FF2B5EF4-FFF2-40B4-BE49-F238E27FC236}">
              <a16:creationId xmlns:a16="http://schemas.microsoft.com/office/drawing/2014/main" id="{31A99D19-A719-4CAF-9179-6BB581FA8EC3}"/>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54</xdr:row>
      <xdr:rowOff>0</xdr:rowOff>
    </xdr:from>
    <xdr:ext cx="95250" cy="171450"/>
    <xdr:sp macro="" textlink="">
      <xdr:nvSpPr>
        <xdr:cNvPr id="3054" name="Text Box 17">
          <a:extLst>
            <a:ext uri="{FF2B5EF4-FFF2-40B4-BE49-F238E27FC236}">
              <a16:creationId xmlns:a16="http://schemas.microsoft.com/office/drawing/2014/main" id="{0CB3BBDB-6244-480E-B564-904A2C120E63}"/>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54</xdr:row>
      <xdr:rowOff>0</xdr:rowOff>
    </xdr:from>
    <xdr:ext cx="95250" cy="171450"/>
    <xdr:sp macro="" textlink="">
      <xdr:nvSpPr>
        <xdr:cNvPr id="3055" name="Text Box 18">
          <a:extLst>
            <a:ext uri="{FF2B5EF4-FFF2-40B4-BE49-F238E27FC236}">
              <a16:creationId xmlns:a16="http://schemas.microsoft.com/office/drawing/2014/main" id="{A460615B-1E70-4939-BB5C-D221B99E8E32}"/>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54</xdr:row>
      <xdr:rowOff>0</xdr:rowOff>
    </xdr:from>
    <xdr:ext cx="95250" cy="171450"/>
    <xdr:sp macro="" textlink="">
      <xdr:nvSpPr>
        <xdr:cNvPr id="3056" name="Text Box 19">
          <a:extLst>
            <a:ext uri="{FF2B5EF4-FFF2-40B4-BE49-F238E27FC236}">
              <a16:creationId xmlns:a16="http://schemas.microsoft.com/office/drawing/2014/main" id="{7AB73439-3F46-4DB7-9CC2-34CDAD718727}"/>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54</xdr:row>
      <xdr:rowOff>0</xdr:rowOff>
    </xdr:from>
    <xdr:ext cx="95250" cy="171450"/>
    <xdr:sp macro="" textlink="">
      <xdr:nvSpPr>
        <xdr:cNvPr id="3057" name="Text Box 16">
          <a:extLst>
            <a:ext uri="{FF2B5EF4-FFF2-40B4-BE49-F238E27FC236}">
              <a16:creationId xmlns:a16="http://schemas.microsoft.com/office/drawing/2014/main" id="{188AAFFF-DE39-42D1-BD9C-3DA908AA0B3D}"/>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54</xdr:row>
      <xdr:rowOff>170392</xdr:rowOff>
    </xdr:from>
    <xdr:ext cx="95250" cy="213632"/>
    <xdr:sp macro="" textlink="">
      <xdr:nvSpPr>
        <xdr:cNvPr id="3058" name="Text Box 15">
          <a:extLst>
            <a:ext uri="{FF2B5EF4-FFF2-40B4-BE49-F238E27FC236}">
              <a16:creationId xmlns:a16="http://schemas.microsoft.com/office/drawing/2014/main" id="{1E7D4541-05F8-49BA-9B09-42B11ED63DF9}"/>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504825</xdr:rowOff>
    </xdr:from>
    <xdr:ext cx="95250" cy="448496"/>
    <xdr:sp macro="" textlink="">
      <xdr:nvSpPr>
        <xdr:cNvPr id="3059" name="Text Box 15">
          <a:extLst>
            <a:ext uri="{FF2B5EF4-FFF2-40B4-BE49-F238E27FC236}">
              <a16:creationId xmlns:a16="http://schemas.microsoft.com/office/drawing/2014/main" id="{838C0675-F971-406F-98CB-528901526AE1}"/>
            </a:ext>
          </a:extLst>
        </xdr:cNvPr>
        <xdr:cNvSpPr txBox="1">
          <a:spLocks noChangeArrowheads="1"/>
        </xdr:cNvSpPr>
      </xdr:nvSpPr>
      <xdr:spPr bwMode="auto">
        <a:xfrm>
          <a:off x="4664364" y="5994111"/>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54</xdr:row>
      <xdr:rowOff>504825</xdr:rowOff>
    </xdr:from>
    <xdr:ext cx="95250" cy="442269"/>
    <xdr:sp macro="" textlink="">
      <xdr:nvSpPr>
        <xdr:cNvPr id="3060" name="Text Box 15">
          <a:extLst>
            <a:ext uri="{FF2B5EF4-FFF2-40B4-BE49-F238E27FC236}">
              <a16:creationId xmlns:a16="http://schemas.microsoft.com/office/drawing/2014/main" id="{F70AEAEE-251B-4C1F-991F-EA9FECE1C539}"/>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54</xdr:row>
      <xdr:rowOff>504825</xdr:rowOff>
    </xdr:from>
    <xdr:ext cx="95250" cy="442269"/>
    <xdr:sp macro="" textlink="">
      <xdr:nvSpPr>
        <xdr:cNvPr id="3061" name="Text Box 15">
          <a:extLst>
            <a:ext uri="{FF2B5EF4-FFF2-40B4-BE49-F238E27FC236}">
              <a16:creationId xmlns:a16="http://schemas.microsoft.com/office/drawing/2014/main" id="{CC7966E5-DA18-43E0-99E8-843C09BFF7DD}"/>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504825</xdr:rowOff>
    </xdr:from>
    <xdr:ext cx="95250" cy="213632"/>
    <xdr:sp macro="" textlink="">
      <xdr:nvSpPr>
        <xdr:cNvPr id="3062" name="Text Box 15">
          <a:extLst>
            <a:ext uri="{FF2B5EF4-FFF2-40B4-BE49-F238E27FC236}">
              <a16:creationId xmlns:a16="http://schemas.microsoft.com/office/drawing/2014/main" id="{72D50B00-72B2-431E-822A-9F81F8E67BC7}"/>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504825</xdr:rowOff>
    </xdr:from>
    <xdr:ext cx="95250" cy="444331"/>
    <xdr:sp macro="" textlink="">
      <xdr:nvSpPr>
        <xdr:cNvPr id="3063" name="Text Box 15">
          <a:extLst>
            <a:ext uri="{FF2B5EF4-FFF2-40B4-BE49-F238E27FC236}">
              <a16:creationId xmlns:a16="http://schemas.microsoft.com/office/drawing/2014/main" id="{3FA1077A-0E8E-45A5-BF6E-9CAA7D33C065}"/>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54</xdr:row>
      <xdr:rowOff>170392</xdr:rowOff>
    </xdr:from>
    <xdr:ext cx="95250" cy="213632"/>
    <xdr:sp macro="" textlink="">
      <xdr:nvSpPr>
        <xdr:cNvPr id="3064" name="Text Box 15">
          <a:extLst>
            <a:ext uri="{FF2B5EF4-FFF2-40B4-BE49-F238E27FC236}">
              <a16:creationId xmlns:a16="http://schemas.microsoft.com/office/drawing/2014/main" id="{AE4743FF-B055-472A-AD16-89B78EA6056C}"/>
            </a:ext>
          </a:extLst>
        </xdr:cNvPr>
        <xdr:cNvSpPr txBox="1">
          <a:spLocks noChangeArrowheads="1"/>
        </xdr:cNvSpPr>
      </xdr:nvSpPr>
      <xdr:spPr bwMode="auto">
        <a:xfrm>
          <a:off x="12578484" y="579302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58</xdr:row>
      <xdr:rowOff>0</xdr:rowOff>
    </xdr:from>
    <xdr:ext cx="95250" cy="171450"/>
    <xdr:sp macro="" textlink="">
      <xdr:nvSpPr>
        <xdr:cNvPr id="3065" name="Text Box 16">
          <a:extLst>
            <a:ext uri="{FF2B5EF4-FFF2-40B4-BE49-F238E27FC236}">
              <a16:creationId xmlns:a16="http://schemas.microsoft.com/office/drawing/2014/main" id="{97A4E41B-3CBB-45BB-B402-0CB8D168ABE6}"/>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58</xdr:row>
      <xdr:rowOff>0</xdr:rowOff>
    </xdr:from>
    <xdr:ext cx="95250" cy="171450"/>
    <xdr:sp macro="" textlink="">
      <xdr:nvSpPr>
        <xdr:cNvPr id="3066" name="Text Box 17">
          <a:extLst>
            <a:ext uri="{FF2B5EF4-FFF2-40B4-BE49-F238E27FC236}">
              <a16:creationId xmlns:a16="http://schemas.microsoft.com/office/drawing/2014/main" id="{FA926BFB-6165-4FB8-8748-55F6D5B8E21B}"/>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58</xdr:row>
      <xdr:rowOff>0</xdr:rowOff>
    </xdr:from>
    <xdr:ext cx="95250" cy="171450"/>
    <xdr:sp macro="" textlink="">
      <xdr:nvSpPr>
        <xdr:cNvPr id="3067" name="Text Box 18">
          <a:extLst>
            <a:ext uri="{FF2B5EF4-FFF2-40B4-BE49-F238E27FC236}">
              <a16:creationId xmlns:a16="http://schemas.microsoft.com/office/drawing/2014/main" id="{C08174A4-1FA9-4696-9C2D-BD69EF6BD878}"/>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58</xdr:row>
      <xdr:rowOff>0</xdr:rowOff>
    </xdr:from>
    <xdr:ext cx="95250" cy="171450"/>
    <xdr:sp macro="" textlink="">
      <xdr:nvSpPr>
        <xdr:cNvPr id="3068" name="Text Box 19">
          <a:extLst>
            <a:ext uri="{FF2B5EF4-FFF2-40B4-BE49-F238E27FC236}">
              <a16:creationId xmlns:a16="http://schemas.microsoft.com/office/drawing/2014/main" id="{5A1D4C87-7479-45AF-8E99-2D017E6D34B6}"/>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58</xdr:row>
      <xdr:rowOff>0</xdr:rowOff>
    </xdr:from>
    <xdr:ext cx="95250" cy="171450"/>
    <xdr:sp macro="" textlink="">
      <xdr:nvSpPr>
        <xdr:cNvPr id="3069" name="Text Box 16">
          <a:extLst>
            <a:ext uri="{FF2B5EF4-FFF2-40B4-BE49-F238E27FC236}">
              <a16:creationId xmlns:a16="http://schemas.microsoft.com/office/drawing/2014/main" id="{ACA2156A-9364-42A4-9AE3-94FA79E69312}"/>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58</xdr:row>
      <xdr:rowOff>0</xdr:rowOff>
    </xdr:from>
    <xdr:ext cx="95250" cy="171450"/>
    <xdr:sp macro="" textlink="">
      <xdr:nvSpPr>
        <xdr:cNvPr id="3070" name="Text Box 17">
          <a:extLst>
            <a:ext uri="{FF2B5EF4-FFF2-40B4-BE49-F238E27FC236}">
              <a16:creationId xmlns:a16="http://schemas.microsoft.com/office/drawing/2014/main" id="{6559CC3E-1E21-4E94-86A7-21C142A8CBC7}"/>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58</xdr:row>
      <xdr:rowOff>0</xdr:rowOff>
    </xdr:from>
    <xdr:ext cx="95250" cy="171450"/>
    <xdr:sp macro="" textlink="">
      <xdr:nvSpPr>
        <xdr:cNvPr id="3071" name="Text Box 18">
          <a:extLst>
            <a:ext uri="{FF2B5EF4-FFF2-40B4-BE49-F238E27FC236}">
              <a16:creationId xmlns:a16="http://schemas.microsoft.com/office/drawing/2014/main" id="{C3F664B6-A9FE-491F-9891-50C2E1531833}"/>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58</xdr:row>
      <xdr:rowOff>0</xdr:rowOff>
    </xdr:from>
    <xdr:ext cx="95250" cy="171450"/>
    <xdr:sp macro="" textlink="">
      <xdr:nvSpPr>
        <xdr:cNvPr id="3072" name="Text Box 19">
          <a:extLst>
            <a:ext uri="{FF2B5EF4-FFF2-40B4-BE49-F238E27FC236}">
              <a16:creationId xmlns:a16="http://schemas.microsoft.com/office/drawing/2014/main" id="{28C5B9A4-C44B-4A0B-A449-F228C42A966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58</xdr:row>
      <xdr:rowOff>0</xdr:rowOff>
    </xdr:from>
    <xdr:ext cx="95250" cy="171450"/>
    <xdr:sp macro="" textlink="">
      <xdr:nvSpPr>
        <xdr:cNvPr id="3073" name="Text Box 16">
          <a:extLst>
            <a:ext uri="{FF2B5EF4-FFF2-40B4-BE49-F238E27FC236}">
              <a16:creationId xmlns:a16="http://schemas.microsoft.com/office/drawing/2014/main" id="{704A345C-BC1B-4E70-8934-03C6017FFCE8}"/>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58</xdr:row>
      <xdr:rowOff>0</xdr:rowOff>
    </xdr:from>
    <xdr:ext cx="95250" cy="171450"/>
    <xdr:sp macro="" textlink="">
      <xdr:nvSpPr>
        <xdr:cNvPr id="3074" name="Text Box 17">
          <a:extLst>
            <a:ext uri="{FF2B5EF4-FFF2-40B4-BE49-F238E27FC236}">
              <a16:creationId xmlns:a16="http://schemas.microsoft.com/office/drawing/2014/main" id="{F9877087-676D-4293-8365-2D0E23C7756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58</xdr:row>
      <xdr:rowOff>0</xdr:rowOff>
    </xdr:from>
    <xdr:ext cx="95250" cy="171450"/>
    <xdr:sp macro="" textlink="">
      <xdr:nvSpPr>
        <xdr:cNvPr id="3075" name="Text Box 18">
          <a:extLst>
            <a:ext uri="{FF2B5EF4-FFF2-40B4-BE49-F238E27FC236}">
              <a16:creationId xmlns:a16="http://schemas.microsoft.com/office/drawing/2014/main" id="{649E7B80-AB1A-4785-A9C0-30F52DDB0159}"/>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58</xdr:row>
      <xdr:rowOff>0</xdr:rowOff>
    </xdr:from>
    <xdr:ext cx="95250" cy="171450"/>
    <xdr:sp macro="" textlink="">
      <xdr:nvSpPr>
        <xdr:cNvPr id="3076" name="Text Box 19">
          <a:extLst>
            <a:ext uri="{FF2B5EF4-FFF2-40B4-BE49-F238E27FC236}">
              <a16:creationId xmlns:a16="http://schemas.microsoft.com/office/drawing/2014/main" id="{D2E1150F-A65E-4373-8BB7-C348852B743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56</xdr:row>
      <xdr:rowOff>504825</xdr:rowOff>
    </xdr:from>
    <xdr:ext cx="95250" cy="444014"/>
    <xdr:sp macro="" textlink="">
      <xdr:nvSpPr>
        <xdr:cNvPr id="3077" name="Text Box 15">
          <a:extLst>
            <a:ext uri="{FF2B5EF4-FFF2-40B4-BE49-F238E27FC236}">
              <a16:creationId xmlns:a16="http://schemas.microsoft.com/office/drawing/2014/main" id="{E22CD5BB-7C63-49EB-8325-9D4DFE0A5CA4}"/>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58</xdr:row>
      <xdr:rowOff>0</xdr:rowOff>
    </xdr:from>
    <xdr:ext cx="95250" cy="171450"/>
    <xdr:sp macro="" textlink="">
      <xdr:nvSpPr>
        <xdr:cNvPr id="3078" name="Text Box 16">
          <a:extLst>
            <a:ext uri="{FF2B5EF4-FFF2-40B4-BE49-F238E27FC236}">
              <a16:creationId xmlns:a16="http://schemas.microsoft.com/office/drawing/2014/main" id="{2ECBE0DD-0F68-43D5-B138-B6122FED6471}"/>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58</xdr:row>
      <xdr:rowOff>0</xdr:rowOff>
    </xdr:from>
    <xdr:ext cx="95250" cy="171450"/>
    <xdr:sp macro="" textlink="">
      <xdr:nvSpPr>
        <xdr:cNvPr id="3079" name="Text Box 17">
          <a:extLst>
            <a:ext uri="{FF2B5EF4-FFF2-40B4-BE49-F238E27FC236}">
              <a16:creationId xmlns:a16="http://schemas.microsoft.com/office/drawing/2014/main" id="{098F2A7E-2491-4EAE-A6E8-A96F1359F155}"/>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58</xdr:row>
      <xdr:rowOff>0</xdr:rowOff>
    </xdr:from>
    <xdr:ext cx="95250" cy="171450"/>
    <xdr:sp macro="" textlink="">
      <xdr:nvSpPr>
        <xdr:cNvPr id="3080" name="Text Box 18">
          <a:extLst>
            <a:ext uri="{FF2B5EF4-FFF2-40B4-BE49-F238E27FC236}">
              <a16:creationId xmlns:a16="http://schemas.microsoft.com/office/drawing/2014/main" id="{7787D6B7-049A-4621-B7A2-862F6B87A0A8}"/>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58</xdr:row>
      <xdr:rowOff>0</xdr:rowOff>
    </xdr:from>
    <xdr:ext cx="95250" cy="171450"/>
    <xdr:sp macro="" textlink="">
      <xdr:nvSpPr>
        <xdr:cNvPr id="3081" name="Text Box 19">
          <a:extLst>
            <a:ext uri="{FF2B5EF4-FFF2-40B4-BE49-F238E27FC236}">
              <a16:creationId xmlns:a16="http://schemas.microsoft.com/office/drawing/2014/main" id="{DF8502DF-AC8C-4751-B81D-B98809883CA3}"/>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58</xdr:row>
      <xdr:rowOff>0</xdr:rowOff>
    </xdr:from>
    <xdr:ext cx="95250" cy="171450"/>
    <xdr:sp macro="" textlink="">
      <xdr:nvSpPr>
        <xdr:cNvPr id="3082" name="Text Box 16">
          <a:extLst>
            <a:ext uri="{FF2B5EF4-FFF2-40B4-BE49-F238E27FC236}">
              <a16:creationId xmlns:a16="http://schemas.microsoft.com/office/drawing/2014/main" id="{CA3E8FB4-09A4-4AF5-81AB-C280CF814F7B}"/>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58</xdr:row>
      <xdr:rowOff>0</xdr:rowOff>
    </xdr:from>
    <xdr:ext cx="95250" cy="171450"/>
    <xdr:sp macro="" textlink="">
      <xdr:nvSpPr>
        <xdr:cNvPr id="3083" name="Text Box 17">
          <a:extLst>
            <a:ext uri="{FF2B5EF4-FFF2-40B4-BE49-F238E27FC236}">
              <a16:creationId xmlns:a16="http://schemas.microsoft.com/office/drawing/2014/main" id="{D5CF7394-6B9D-4BF2-A9EE-371B5A076D84}"/>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58</xdr:row>
      <xdr:rowOff>0</xdr:rowOff>
    </xdr:from>
    <xdr:ext cx="95250" cy="171450"/>
    <xdr:sp macro="" textlink="">
      <xdr:nvSpPr>
        <xdr:cNvPr id="3084" name="Text Box 18">
          <a:extLst>
            <a:ext uri="{FF2B5EF4-FFF2-40B4-BE49-F238E27FC236}">
              <a16:creationId xmlns:a16="http://schemas.microsoft.com/office/drawing/2014/main" id="{8E470420-F86C-41EC-8BFF-D4722E4D07B1}"/>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58</xdr:row>
      <xdr:rowOff>0</xdr:rowOff>
    </xdr:from>
    <xdr:ext cx="95250" cy="171450"/>
    <xdr:sp macro="" textlink="">
      <xdr:nvSpPr>
        <xdr:cNvPr id="3085" name="Text Box 16">
          <a:extLst>
            <a:ext uri="{FF2B5EF4-FFF2-40B4-BE49-F238E27FC236}">
              <a16:creationId xmlns:a16="http://schemas.microsoft.com/office/drawing/2014/main" id="{38D6734D-29B2-46C2-8A74-B348E3945FE1}"/>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58</xdr:row>
      <xdr:rowOff>0</xdr:rowOff>
    </xdr:from>
    <xdr:ext cx="95250" cy="171450"/>
    <xdr:sp macro="" textlink="">
      <xdr:nvSpPr>
        <xdr:cNvPr id="3086" name="Text Box 17">
          <a:extLst>
            <a:ext uri="{FF2B5EF4-FFF2-40B4-BE49-F238E27FC236}">
              <a16:creationId xmlns:a16="http://schemas.microsoft.com/office/drawing/2014/main" id="{14292551-39C7-472B-808B-7FA518FDE098}"/>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58</xdr:row>
      <xdr:rowOff>0</xdr:rowOff>
    </xdr:from>
    <xdr:ext cx="95250" cy="171450"/>
    <xdr:sp macro="" textlink="">
      <xdr:nvSpPr>
        <xdr:cNvPr id="3087" name="Text Box 18">
          <a:extLst>
            <a:ext uri="{FF2B5EF4-FFF2-40B4-BE49-F238E27FC236}">
              <a16:creationId xmlns:a16="http://schemas.microsoft.com/office/drawing/2014/main" id="{B44BA253-507F-450B-9D5F-51EA0ED26B99}"/>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58</xdr:row>
      <xdr:rowOff>0</xdr:rowOff>
    </xdr:from>
    <xdr:ext cx="95250" cy="171450"/>
    <xdr:sp macro="" textlink="">
      <xdr:nvSpPr>
        <xdr:cNvPr id="3088" name="Text Box 19">
          <a:extLst>
            <a:ext uri="{FF2B5EF4-FFF2-40B4-BE49-F238E27FC236}">
              <a16:creationId xmlns:a16="http://schemas.microsoft.com/office/drawing/2014/main" id="{A3B6E495-7893-4EA5-B527-677A0541F0E8}"/>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58</xdr:row>
      <xdr:rowOff>0</xdr:rowOff>
    </xdr:from>
    <xdr:ext cx="95250" cy="171450"/>
    <xdr:sp macro="" textlink="">
      <xdr:nvSpPr>
        <xdr:cNvPr id="3089" name="Text Box 16">
          <a:extLst>
            <a:ext uri="{FF2B5EF4-FFF2-40B4-BE49-F238E27FC236}">
              <a16:creationId xmlns:a16="http://schemas.microsoft.com/office/drawing/2014/main" id="{1603A4D3-34FB-401B-923D-83ABBCD90B0F}"/>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58</xdr:row>
      <xdr:rowOff>0</xdr:rowOff>
    </xdr:from>
    <xdr:ext cx="95250" cy="171450"/>
    <xdr:sp macro="" textlink="">
      <xdr:nvSpPr>
        <xdr:cNvPr id="3090" name="Text Box 17">
          <a:extLst>
            <a:ext uri="{FF2B5EF4-FFF2-40B4-BE49-F238E27FC236}">
              <a16:creationId xmlns:a16="http://schemas.microsoft.com/office/drawing/2014/main" id="{CF887C0C-28AF-4191-B0E1-53F37661377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58</xdr:row>
      <xdr:rowOff>0</xdr:rowOff>
    </xdr:from>
    <xdr:ext cx="95250" cy="171450"/>
    <xdr:sp macro="" textlink="">
      <xdr:nvSpPr>
        <xdr:cNvPr id="3091" name="Text Box 18">
          <a:extLst>
            <a:ext uri="{FF2B5EF4-FFF2-40B4-BE49-F238E27FC236}">
              <a16:creationId xmlns:a16="http://schemas.microsoft.com/office/drawing/2014/main" id="{43F09544-B676-40F8-800E-47A13EA82C8E}"/>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58</xdr:row>
      <xdr:rowOff>0</xdr:rowOff>
    </xdr:from>
    <xdr:ext cx="95250" cy="171450"/>
    <xdr:sp macro="" textlink="">
      <xdr:nvSpPr>
        <xdr:cNvPr id="3092" name="Text Box 19">
          <a:extLst>
            <a:ext uri="{FF2B5EF4-FFF2-40B4-BE49-F238E27FC236}">
              <a16:creationId xmlns:a16="http://schemas.microsoft.com/office/drawing/2014/main" id="{B9A6AD02-1B6D-41B1-8690-6660525B0DA1}"/>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504825</xdr:rowOff>
    </xdr:from>
    <xdr:ext cx="95250" cy="456743"/>
    <xdr:sp macro="" textlink="">
      <xdr:nvSpPr>
        <xdr:cNvPr id="3093" name="Text Box 15">
          <a:extLst>
            <a:ext uri="{FF2B5EF4-FFF2-40B4-BE49-F238E27FC236}">
              <a16:creationId xmlns:a16="http://schemas.microsoft.com/office/drawing/2014/main" id="{013D0619-9819-4445-B7F4-56FE4E721B39}"/>
            </a:ext>
          </a:extLst>
        </xdr:cNvPr>
        <xdr:cNvSpPr txBox="1">
          <a:spLocks noChangeArrowheads="1"/>
        </xdr:cNvSpPr>
      </xdr:nvSpPr>
      <xdr:spPr bwMode="auto">
        <a:xfrm>
          <a:off x="4664364" y="5994111"/>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54</xdr:row>
      <xdr:rowOff>504825</xdr:rowOff>
    </xdr:from>
    <xdr:ext cx="95250" cy="442269"/>
    <xdr:sp macro="" textlink="">
      <xdr:nvSpPr>
        <xdr:cNvPr id="3094" name="Text Box 15">
          <a:extLst>
            <a:ext uri="{FF2B5EF4-FFF2-40B4-BE49-F238E27FC236}">
              <a16:creationId xmlns:a16="http://schemas.microsoft.com/office/drawing/2014/main" id="{3C515715-177E-45F8-8F74-D7E7724336A3}"/>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54</xdr:row>
      <xdr:rowOff>504825</xdr:rowOff>
    </xdr:from>
    <xdr:ext cx="95250" cy="442269"/>
    <xdr:sp macro="" textlink="">
      <xdr:nvSpPr>
        <xdr:cNvPr id="3095" name="Text Box 15">
          <a:extLst>
            <a:ext uri="{FF2B5EF4-FFF2-40B4-BE49-F238E27FC236}">
              <a16:creationId xmlns:a16="http://schemas.microsoft.com/office/drawing/2014/main" id="{D89AA4A8-23BE-4F20-9DFF-0CC3F11535D8}"/>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504825</xdr:rowOff>
    </xdr:from>
    <xdr:ext cx="95250" cy="213632"/>
    <xdr:sp macro="" textlink="">
      <xdr:nvSpPr>
        <xdr:cNvPr id="3096" name="Text Box 15">
          <a:extLst>
            <a:ext uri="{FF2B5EF4-FFF2-40B4-BE49-F238E27FC236}">
              <a16:creationId xmlns:a16="http://schemas.microsoft.com/office/drawing/2014/main" id="{E6338DC0-679E-4243-8A07-ABF4E8246418}"/>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504825</xdr:rowOff>
    </xdr:from>
    <xdr:ext cx="95250" cy="444331"/>
    <xdr:sp macro="" textlink="">
      <xdr:nvSpPr>
        <xdr:cNvPr id="3097" name="Text Box 15">
          <a:extLst>
            <a:ext uri="{FF2B5EF4-FFF2-40B4-BE49-F238E27FC236}">
              <a16:creationId xmlns:a16="http://schemas.microsoft.com/office/drawing/2014/main" id="{CFCE5663-770D-48A9-8973-0FE3BC2F55A1}"/>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54</xdr:row>
      <xdr:rowOff>504825</xdr:rowOff>
    </xdr:from>
    <xdr:ext cx="95250" cy="213632"/>
    <xdr:sp macro="" textlink="">
      <xdr:nvSpPr>
        <xdr:cNvPr id="3098" name="Text Box 15">
          <a:extLst>
            <a:ext uri="{FF2B5EF4-FFF2-40B4-BE49-F238E27FC236}">
              <a16:creationId xmlns:a16="http://schemas.microsoft.com/office/drawing/2014/main" id="{B65C2D3F-00FF-4A7F-9156-28BD348971A4}"/>
            </a:ext>
          </a:extLst>
        </xdr:cNvPr>
        <xdr:cNvSpPr txBox="1">
          <a:spLocks noChangeArrowheads="1"/>
        </xdr:cNvSpPr>
      </xdr:nvSpPr>
      <xdr:spPr bwMode="auto">
        <a:xfrm>
          <a:off x="12540961"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58</xdr:row>
      <xdr:rowOff>0</xdr:rowOff>
    </xdr:from>
    <xdr:ext cx="95250" cy="171450"/>
    <xdr:sp macro="" textlink="">
      <xdr:nvSpPr>
        <xdr:cNvPr id="3099" name="Text Box 16">
          <a:extLst>
            <a:ext uri="{FF2B5EF4-FFF2-40B4-BE49-F238E27FC236}">
              <a16:creationId xmlns:a16="http://schemas.microsoft.com/office/drawing/2014/main" id="{06A91FA8-3EC2-4CB8-B2B7-660BC17776B5}"/>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58</xdr:row>
      <xdr:rowOff>0</xdr:rowOff>
    </xdr:from>
    <xdr:ext cx="95250" cy="171450"/>
    <xdr:sp macro="" textlink="">
      <xdr:nvSpPr>
        <xdr:cNvPr id="3100" name="Text Box 17">
          <a:extLst>
            <a:ext uri="{FF2B5EF4-FFF2-40B4-BE49-F238E27FC236}">
              <a16:creationId xmlns:a16="http://schemas.microsoft.com/office/drawing/2014/main" id="{48E87E8F-7057-465B-885C-91A999491067}"/>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58</xdr:row>
      <xdr:rowOff>0</xdr:rowOff>
    </xdr:from>
    <xdr:ext cx="95250" cy="171450"/>
    <xdr:sp macro="" textlink="">
      <xdr:nvSpPr>
        <xdr:cNvPr id="3101" name="Text Box 18">
          <a:extLst>
            <a:ext uri="{FF2B5EF4-FFF2-40B4-BE49-F238E27FC236}">
              <a16:creationId xmlns:a16="http://schemas.microsoft.com/office/drawing/2014/main" id="{BADAD68A-1CCC-4DC3-ADA7-15A8260226E5}"/>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58</xdr:row>
      <xdr:rowOff>0</xdr:rowOff>
    </xdr:from>
    <xdr:ext cx="95250" cy="171450"/>
    <xdr:sp macro="" textlink="">
      <xdr:nvSpPr>
        <xdr:cNvPr id="3102" name="Text Box 19">
          <a:extLst>
            <a:ext uri="{FF2B5EF4-FFF2-40B4-BE49-F238E27FC236}">
              <a16:creationId xmlns:a16="http://schemas.microsoft.com/office/drawing/2014/main" id="{809E0B50-9DFE-4747-A88A-115A6C4E70B2}"/>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58</xdr:row>
      <xdr:rowOff>0</xdr:rowOff>
    </xdr:from>
    <xdr:ext cx="95250" cy="171450"/>
    <xdr:sp macro="" textlink="">
      <xdr:nvSpPr>
        <xdr:cNvPr id="3103" name="Text Box 16">
          <a:extLst>
            <a:ext uri="{FF2B5EF4-FFF2-40B4-BE49-F238E27FC236}">
              <a16:creationId xmlns:a16="http://schemas.microsoft.com/office/drawing/2014/main" id="{A420A98A-6928-4A97-858A-525371836168}"/>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58</xdr:row>
      <xdr:rowOff>0</xdr:rowOff>
    </xdr:from>
    <xdr:ext cx="95250" cy="171450"/>
    <xdr:sp macro="" textlink="">
      <xdr:nvSpPr>
        <xdr:cNvPr id="3104" name="Text Box 17">
          <a:extLst>
            <a:ext uri="{FF2B5EF4-FFF2-40B4-BE49-F238E27FC236}">
              <a16:creationId xmlns:a16="http://schemas.microsoft.com/office/drawing/2014/main" id="{2FB3DA85-3DBD-4437-90E1-90143EE0EF36}"/>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58</xdr:row>
      <xdr:rowOff>0</xdr:rowOff>
    </xdr:from>
    <xdr:ext cx="95250" cy="171450"/>
    <xdr:sp macro="" textlink="">
      <xdr:nvSpPr>
        <xdr:cNvPr id="3105" name="Text Box 18">
          <a:extLst>
            <a:ext uri="{FF2B5EF4-FFF2-40B4-BE49-F238E27FC236}">
              <a16:creationId xmlns:a16="http://schemas.microsoft.com/office/drawing/2014/main" id="{4F05676E-38BA-43EE-A7C8-1A2412D09FB5}"/>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58</xdr:row>
      <xdr:rowOff>0</xdr:rowOff>
    </xdr:from>
    <xdr:ext cx="95250" cy="171450"/>
    <xdr:sp macro="" textlink="">
      <xdr:nvSpPr>
        <xdr:cNvPr id="3106" name="Text Box 19">
          <a:extLst>
            <a:ext uri="{FF2B5EF4-FFF2-40B4-BE49-F238E27FC236}">
              <a16:creationId xmlns:a16="http://schemas.microsoft.com/office/drawing/2014/main" id="{33704A77-C6AF-4AC3-BB93-AC95418A4023}"/>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58</xdr:row>
      <xdr:rowOff>0</xdr:rowOff>
    </xdr:from>
    <xdr:ext cx="95250" cy="171450"/>
    <xdr:sp macro="" textlink="">
      <xdr:nvSpPr>
        <xdr:cNvPr id="3107" name="Text Box 16">
          <a:extLst>
            <a:ext uri="{FF2B5EF4-FFF2-40B4-BE49-F238E27FC236}">
              <a16:creationId xmlns:a16="http://schemas.microsoft.com/office/drawing/2014/main" id="{4E82D7C1-E099-49A6-B240-0E37D235F99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58</xdr:row>
      <xdr:rowOff>0</xdr:rowOff>
    </xdr:from>
    <xdr:ext cx="95250" cy="171450"/>
    <xdr:sp macro="" textlink="">
      <xdr:nvSpPr>
        <xdr:cNvPr id="3108" name="Text Box 17">
          <a:extLst>
            <a:ext uri="{FF2B5EF4-FFF2-40B4-BE49-F238E27FC236}">
              <a16:creationId xmlns:a16="http://schemas.microsoft.com/office/drawing/2014/main" id="{44F3C9BB-DC4A-4235-B9F3-D59F46CDC62C}"/>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58</xdr:row>
      <xdr:rowOff>0</xdr:rowOff>
    </xdr:from>
    <xdr:ext cx="95250" cy="171450"/>
    <xdr:sp macro="" textlink="">
      <xdr:nvSpPr>
        <xdr:cNvPr id="3109" name="Text Box 18">
          <a:extLst>
            <a:ext uri="{FF2B5EF4-FFF2-40B4-BE49-F238E27FC236}">
              <a16:creationId xmlns:a16="http://schemas.microsoft.com/office/drawing/2014/main" id="{DE39421B-DA52-47F8-8A5D-725EDC9639D7}"/>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58</xdr:row>
      <xdr:rowOff>0</xdr:rowOff>
    </xdr:from>
    <xdr:ext cx="95250" cy="171450"/>
    <xdr:sp macro="" textlink="">
      <xdr:nvSpPr>
        <xdr:cNvPr id="3110" name="Text Box 19">
          <a:extLst>
            <a:ext uri="{FF2B5EF4-FFF2-40B4-BE49-F238E27FC236}">
              <a16:creationId xmlns:a16="http://schemas.microsoft.com/office/drawing/2014/main" id="{4218FF8E-D826-4283-A722-EFE9AB0947F2}"/>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56</xdr:row>
      <xdr:rowOff>504825</xdr:rowOff>
    </xdr:from>
    <xdr:ext cx="95250" cy="444014"/>
    <xdr:sp macro="" textlink="">
      <xdr:nvSpPr>
        <xdr:cNvPr id="3111" name="Text Box 15">
          <a:extLst>
            <a:ext uri="{FF2B5EF4-FFF2-40B4-BE49-F238E27FC236}">
              <a16:creationId xmlns:a16="http://schemas.microsoft.com/office/drawing/2014/main" id="{438649A6-C534-4AC0-A99A-EAF5C320031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58</xdr:row>
      <xdr:rowOff>0</xdr:rowOff>
    </xdr:from>
    <xdr:ext cx="95250" cy="171450"/>
    <xdr:sp macro="" textlink="">
      <xdr:nvSpPr>
        <xdr:cNvPr id="3112" name="Text Box 16">
          <a:extLst>
            <a:ext uri="{FF2B5EF4-FFF2-40B4-BE49-F238E27FC236}">
              <a16:creationId xmlns:a16="http://schemas.microsoft.com/office/drawing/2014/main" id="{89D3E434-A6AF-4A3E-8D4A-60A4D1F04FA3}"/>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58</xdr:row>
      <xdr:rowOff>0</xdr:rowOff>
    </xdr:from>
    <xdr:ext cx="95250" cy="171450"/>
    <xdr:sp macro="" textlink="">
      <xdr:nvSpPr>
        <xdr:cNvPr id="3113" name="Text Box 17">
          <a:extLst>
            <a:ext uri="{FF2B5EF4-FFF2-40B4-BE49-F238E27FC236}">
              <a16:creationId xmlns:a16="http://schemas.microsoft.com/office/drawing/2014/main" id="{F5B4B3CB-746A-453E-A923-8E7B4EE76AE8}"/>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58</xdr:row>
      <xdr:rowOff>0</xdr:rowOff>
    </xdr:from>
    <xdr:ext cx="95250" cy="171450"/>
    <xdr:sp macro="" textlink="">
      <xdr:nvSpPr>
        <xdr:cNvPr id="3114" name="Text Box 18">
          <a:extLst>
            <a:ext uri="{FF2B5EF4-FFF2-40B4-BE49-F238E27FC236}">
              <a16:creationId xmlns:a16="http://schemas.microsoft.com/office/drawing/2014/main" id="{355CDED2-7CD2-4C3B-9802-4FD10A12BF0B}"/>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58</xdr:row>
      <xdr:rowOff>0</xdr:rowOff>
    </xdr:from>
    <xdr:ext cx="95250" cy="171450"/>
    <xdr:sp macro="" textlink="">
      <xdr:nvSpPr>
        <xdr:cNvPr id="3115" name="Text Box 19">
          <a:extLst>
            <a:ext uri="{FF2B5EF4-FFF2-40B4-BE49-F238E27FC236}">
              <a16:creationId xmlns:a16="http://schemas.microsoft.com/office/drawing/2014/main" id="{A8786F82-F7B7-4546-B2B7-D273A4FE8D6A}"/>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56</xdr:row>
      <xdr:rowOff>504825</xdr:rowOff>
    </xdr:from>
    <xdr:ext cx="95250" cy="442269"/>
    <xdr:sp macro="" textlink="">
      <xdr:nvSpPr>
        <xdr:cNvPr id="3116" name="Text Box 15">
          <a:extLst>
            <a:ext uri="{FF2B5EF4-FFF2-40B4-BE49-F238E27FC236}">
              <a16:creationId xmlns:a16="http://schemas.microsoft.com/office/drawing/2014/main" id="{593061A3-172E-4F22-8CE9-43878B00D611}"/>
            </a:ext>
          </a:extLst>
        </xdr:cNvPr>
        <xdr:cNvSpPr txBox="1">
          <a:spLocks noChangeArrowheads="1"/>
        </xdr:cNvSpPr>
      </xdr:nvSpPr>
      <xdr:spPr bwMode="auto">
        <a:xfrm>
          <a:off x="12540961" y="673302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58</xdr:row>
      <xdr:rowOff>0</xdr:rowOff>
    </xdr:from>
    <xdr:ext cx="95250" cy="171450"/>
    <xdr:sp macro="" textlink="">
      <xdr:nvSpPr>
        <xdr:cNvPr id="3117" name="Text Box 16">
          <a:extLst>
            <a:ext uri="{FF2B5EF4-FFF2-40B4-BE49-F238E27FC236}">
              <a16:creationId xmlns:a16="http://schemas.microsoft.com/office/drawing/2014/main" id="{57D123A4-49ED-470D-B467-B1F03E6FA0D5}"/>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58</xdr:row>
      <xdr:rowOff>0</xdr:rowOff>
    </xdr:from>
    <xdr:ext cx="95250" cy="171450"/>
    <xdr:sp macro="" textlink="">
      <xdr:nvSpPr>
        <xdr:cNvPr id="3118" name="Text Box 17">
          <a:extLst>
            <a:ext uri="{FF2B5EF4-FFF2-40B4-BE49-F238E27FC236}">
              <a16:creationId xmlns:a16="http://schemas.microsoft.com/office/drawing/2014/main" id="{5BF1E0EC-40E7-46EC-9E88-50944F179C96}"/>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58</xdr:row>
      <xdr:rowOff>0</xdr:rowOff>
    </xdr:from>
    <xdr:ext cx="95250" cy="171450"/>
    <xdr:sp macro="" textlink="">
      <xdr:nvSpPr>
        <xdr:cNvPr id="3119" name="Text Box 18">
          <a:extLst>
            <a:ext uri="{FF2B5EF4-FFF2-40B4-BE49-F238E27FC236}">
              <a16:creationId xmlns:a16="http://schemas.microsoft.com/office/drawing/2014/main" id="{751AC10C-3BFF-4EC4-AE17-708DB7B72838}"/>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58</xdr:row>
      <xdr:rowOff>0</xdr:rowOff>
    </xdr:from>
    <xdr:ext cx="95250" cy="171450"/>
    <xdr:sp macro="" textlink="">
      <xdr:nvSpPr>
        <xdr:cNvPr id="3120" name="Text Box 16">
          <a:extLst>
            <a:ext uri="{FF2B5EF4-FFF2-40B4-BE49-F238E27FC236}">
              <a16:creationId xmlns:a16="http://schemas.microsoft.com/office/drawing/2014/main" id="{405E337E-7015-4D8A-ADD3-4AB32A0B7215}"/>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58</xdr:row>
      <xdr:rowOff>0</xdr:rowOff>
    </xdr:from>
    <xdr:ext cx="95250" cy="171450"/>
    <xdr:sp macro="" textlink="">
      <xdr:nvSpPr>
        <xdr:cNvPr id="3121" name="Text Box 17">
          <a:extLst>
            <a:ext uri="{FF2B5EF4-FFF2-40B4-BE49-F238E27FC236}">
              <a16:creationId xmlns:a16="http://schemas.microsoft.com/office/drawing/2014/main" id="{C7548607-C1CA-46CC-ACBC-665DB4EDCD33}"/>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58</xdr:row>
      <xdr:rowOff>0</xdr:rowOff>
    </xdr:from>
    <xdr:ext cx="95250" cy="171450"/>
    <xdr:sp macro="" textlink="">
      <xdr:nvSpPr>
        <xdr:cNvPr id="3122" name="Text Box 18">
          <a:extLst>
            <a:ext uri="{FF2B5EF4-FFF2-40B4-BE49-F238E27FC236}">
              <a16:creationId xmlns:a16="http://schemas.microsoft.com/office/drawing/2014/main" id="{CCE11AB4-28F8-4BC0-B3F9-DBF77A284DE7}"/>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58</xdr:row>
      <xdr:rowOff>0</xdr:rowOff>
    </xdr:from>
    <xdr:ext cx="95250" cy="171450"/>
    <xdr:sp macro="" textlink="">
      <xdr:nvSpPr>
        <xdr:cNvPr id="3123" name="Text Box 19">
          <a:extLst>
            <a:ext uri="{FF2B5EF4-FFF2-40B4-BE49-F238E27FC236}">
              <a16:creationId xmlns:a16="http://schemas.microsoft.com/office/drawing/2014/main" id="{7D32E41E-AFD1-449E-B444-F8F640853686}"/>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58</xdr:row>
      <xdr:rowOff>0</xdr:rowOff>
    </xdr:from>
    <xdr:ext cx="95250" cy="171450"/>
    <xdr:sp macro="" textlink="">
      <xdr:nvSpPr>
        <xdr:cNvPr id="3124" name="Text Box 16">
          <a:extLst>
            <a:ext uri="{FF2B5EF4-FFF2-40B4-BE49-F238E27FC236}">
              <a16:creationId xmlns:a16="http://schemas.microsoft.com/office/drawing/2014/main" id="{E90D0BE9-EA91-48AC-89BF-E33777CD46D3}"/>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58</xdr:row>
      <xdr:rowOff>0</xdr:rowOff>
    </xdr:from>
    <xdr:ext cx="95250" cy="171450"/>
    <xdr:sp macro="" textlink="">
      <xdr:nvSpPr>
        <xdr:cNvPr id="3125" name="Text Box 17">
          <a:extLst>
            <a:ext uri="{FF2B5EF4-FFF2-40B4-BE49-F238E27FC236}">
              <a16:creationId xmlns:a16="http://schemas.microsoft.com/office/drawing/2014/main" id="{FBCDC27E-BB65-48B4-B729-D5BF369C17C2}"/>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58</xdr:row>
      <xdr:rowOff>0</xdr:rowOff>
    </xdr:from>
    <xdr:ext cx="95250" cy="171450"/>
    <xdr:sp macro="" textlink="">
      <xdr:nvSpPr>
        <xdr:cNvPr id="3126" name="Text Box 18">
          <a:extLst>
            <a:ext uri="{FF2B5EF4-FFF2-40B4-BE49-F238E27FC236}">
              <a16:creationId xmlns:a16="http://schemas.microsoft.com/office/drawing/2014/main" id="{7B7615BB-C5B0-4407-A035-C2E162EA4573}"/>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58</xdr:row>
      <xdr:rowOff>170392</xdr:rowOff>
    </xdr:from>
    <xdr:ext cx="95250" cy="213632"/>
    <xdr:sp macro="" textlink="">
      <xdr:nvSpPr>
        <xdr:cNvPr id="3127" name="Text Box 15">
          <a:extLst>
            <a:ext uri="{FF2B5EF4-FFF2-40B4-BE49-F238E27FC236}">
              <a16:creationId xmlns:a16="http://schemas.microsoft.com/office/drawing/2014/main" id="{556FE59C-16BC-4B47-ADEA-50173F2EC786}"/>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58</xdr:row>
      <xdr:rowOff>0</xdr:rowOff>
    </xdr:from>
    <xdr:ext cx="95250" cy="171450"/>
    <xdr:sp macro="" textlink="">
      <xdr:nvSpPr>
        <xdr:cNvPr id="3128" name="Text Box 16">
          <a:extLst>
            <a:ext uri="{FF2B5EF4-FFF2-40B4-BE49-F238E27FC236}">
              <a16:creationId xmlns:a16="http://schemas.microsoft.com/office/drawing/2014/main" id="{AB8DED25-5FA0-426F-84C1-9B4EA2E23738}"/>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58</xdr:row>
      <xdr:rowOff>0</xdr:rowOff>
    </xdr:from>
    <xdr:ext cx="95250" cy="171450"/>
    <xdr:sp macro="" textlink="">
      <xdr:nvSpPr>
        <xdr:cNvPr id="3129" name="Text Box 17">
          <a:extLst>
            <a:ext uri="{FF2B5EF4-FFF2-40B4-BE49-F238E27FC236}">
              <a16:creationId xmlns:a16="http://schemas.microsoft.com/office/drawing/2014/main" id="{4C9AF8B9-0DA5-4C14-8612-070FA5797B54}"/>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58</xdr:row>
      <xdr:rowOff>0</xdr:rowOff>
    </xdr:from>
    <xdr:ext cx="95250" cy="171450"/>
    <xdr:sp macro="" textlink="">
      <xdr:nvSpPr>
        <xdr:cNvPr id="3130" name="Text Box 18">
          <a:extLst>
            <a:ext uri="{FF2B5EF4-FFF2-40B4-BE49-F238E27FC236}">
              <a16:creationId xmlns:a16="http://schemas.microsoft.com/office/drawing/2014/main" id="{E7B85EDF-37C5-41BE-BFBC-1AB7C96082CC}"/>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58</xdr:row>
      <xdr:rowOff>0</xdr:rowOff>
    </xdr:from>
    <xdr:ext cx="95250" cy="171450"/>
    <xdr:sp macro="" textlink="">
      <xdr:nvSpPr>
        <xdr:cNvPr id="3131" name="Text Box 19">
          <a:extLst>
            <a:ext uri="{FF2B5EF4-FFF2-40B4-BE49-F238E27FC236}">
              <a16:creationId xmlns:a16="http://schemas.microsoft.com/office/drawing/2014/main" id="{663EA74C-DA98-4578-BD26-27F09BF9FFAF}"/>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58</xdr:row>
      <xdr:rowOff>0</xdr:rowOff>
    </xdr:from>
    <xdr:ext cx="95250" cy="171450"/>
    <xdr:sp macro="" textlink="">
      <xdr:nvSpPr>
        <xdr:cNvPr id="3132" name="Text Box 16">
          <a:extLst>
            <a:ext uri="{FF2B5EF4-FFF2-40B4-BE49-F238E27FC236}">
              <a16:creationId xmlns:a16="http://schemas.microsoft.com/office/drawing/2014/main" id="{7D6031E7-7B69-4014-A8ED-9B04D752A8A7}"/>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58</xdr:row>
      <xdr:rowOff>0</xdr:rowOff>
    </xdr:from>
    <xdr:ext cx="95250" cy="171450"/>
    <xdr:sp macro="" textlink="">
      <xdr:nvSpPr>
        <xdr:cNvPr id="3133" name="Text Box 17">
          <a:extLst>
            <a:ext uri="{FF2B5EF4-FFF2-40B4-BE49-F238E27FC236}">
              <a16:creationId xmlns:a16="http://schemas.microsoft.com/office/drawing/2014/main" id="{B6266168-5028-4DF1-A544-92B5245312DF}"/>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58</xdr:row>
      <xdr:rowOff>0</xdr:rowOff>
    </xdr:from>
    <xdr:ext cx="95250" cy="171450"/>
    <xdr:sp macro="" textlink="">
      <xdr:nvSpPr>
        <xdr:cNvPr id="3134" name="Text Box 18">
          <a:extLst>
            <a:ext uri="{FF2B5EF4-FFF2-40B4-BE49-F238E27FC236}">
              <a16:creationId xmlns:a16="http://schemas.microsoft.com/office/drawing/2014/main" id="{5C1CF21A-2EDD-4AAA-B33B-486910884A6D}"/>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58</xdr:row>
      <xdr:rowOff>0</xdr:rowOff>
    </xdr:from>
    <xdr:ext cx="95250" cy="171450"/>
    <xdr:sp macro="" textlink="">
      <xdr:nvSpPr>
        <xdr:cNvPr id="3135" name="Text Box 19">
          <a:extLst>
            <a:ext uri="{FF2B5EF4-FFF2-40B4-BE49-F238E27FC236}">
              <a16:creationId xmlns:a16="http://schemas.microsoft.com/office/drawing/2014/main" id="{8C23201C-76EF-4D55-A6F3-7DB982B1CE41}"/>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55</xdr:row>
      <xdr:rowOff>0</xdr:rowOff>
    </xdr:from>
    <xdr:ext cx="95250" cy="171450"/>
    <xdr:sp macro="" textlink="">
      <xdr:nvSpPr>
        <xdr:cNvPr id="3136" name="Text Box 16">
          <a:extLst>
            <a:ext uri="{FF2B5EF4-FFF2-40B4-BE49-F238E27FC236}">
              <a16:creationId xmlns:a16="http://schemas.microsoft.com/office/drawing/2014/main" id="{F77A9A4A-1B15-4EDF-A6A4-59650A515D47}"/>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55</xdr:row>
      <xdr:rowOff>0</xdr:rowOff>
    </xdr:from>
    <xdr:ext cx="95250" cy="171450"/>
    <xdr:sp macro="" textlink="">
      <xdr:nvSpPr>
        <xdr:cNvPr id="3137" name="Text Box 17">
          <a:extLst>
            <a:ext uri="{FF2B5EF4-FFF2-40B4-BE49-F238E27FC236}">
              <a16:creationId xmlns:a16="http://schemas.microsoft.com/office/drawing/2014/main" id="{11A25950-036A-4974-AC46-E305403A3464}"/>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55</xdr:row>
      <xdr:rowOff>0</xdr:rowOff>
    </xdr:from>
    <xdr:ext cx="95250" cy="171450"/>
    <xdr:sp macro="" textlink="">
      <xdr:nvSpPr>
        <xdr:cNvPr id="3138" name="Text Box 18">
          <a:extLst>
            <a:ext uri="{FF2B5EF4-FFF2-40B4-BE49-F238E27FC236}">
              <a16:creationId xmlns:a16="http://schemas.microsoft.com/office/drawing/2014/main" id="{04FA9B5A-9B69-470B-8BA4-29279964E37D}"/>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55</xdr:row>
      <xdr:rowOff>0</xdr:rowOff>
    </xdr:from>
    <xdr:ext cx="95250" cy="171450"/>
    <xdr:sp macro="" textlink="">
      <xdr:nvSpPr>
        <xdr:cNvPr id="3139" name="Text Box 19">
          <a:extLst>
            <a:ext uri="{FF2B5EF4-FFF2-40B4-BE49-F238E27FC236}">
              <a16:creationId xmlns:a16="http://schemas.microsoft.com/office/drawing/2014/main" id="{525A6FD1-67D9-4F9A-8629-1E4A10123E85}"/>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56</xdr:row>
      <xdr:rowOff>504825</xdr:rowOff>
    </xdr:from>
    <xdr:ext cx="95250" cy="444014"/>
    <xdr:sp macro="" textlink="">
      <xdr:nvSpPr>
        <xdr:cNvPr id="3140" name="Text Box 15">
          <a:extLst>
            <a:ext uri="{FF2B5EF4-FFF2-40B4-BE49-F238E27FC236}">
              <a16:creationId xmlns:a16="http://schemas.microsoft.com/office/drawing/2014/main" id="{F605C4F2-6B27-42B9-9FCC-19F74616925F}"/>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58</xdr:row>
      <xdr:rowOff>0</xdr:rowOff>
    </xdr:from>
    <xdr:ext cx="95250" cy="171450"/>
    <xdr:sp macro="" textlink="">
      <xdr:nvSpPr>
        <xdr:cNvPr id="3141" name="Text Box 16">
          <a:extLst>
            <a:ext uri="{FF2B5EF4-FFF2-40B4-BE49-F238E27FC236}">
              <a16:creationId xmlns:a16="http://schemas.microsoft.com/office/drawing/2014/main" id="{E542DCA6-5DD1-4C24-9C47-83D2271A5D53}"/>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58</xdr:row>
      <xdr:rowOff>0</xdr:rowOff>
    </xdr:from>
    <xdr:ext cx="95250" cy="171450"/>
    <xdr:sp macro="" textlink="">
      <xdr:nvSpPr>
        <xdr:cNvPr id="3142" name="Text Box 17">
          <a:extLst>
            <a:ext uri="{FF2B5EF4-FFF2-40B4-BE49-F238E27FC236}">
              <a16:creationId xmlns:a16="http://schemas.microsoft.com/office/drawing/2014/main" id="{D9CB405E-04AB-47CD-AB05-6262C41AE6C8}"/>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58</xdr:row>
      <xdr:rowOff>0</xdr:rowOff>
    </xdr:from>
    <xdr:ext cx="95250" cy="171450"/>
    <xdr:sp macro="" textlink="">
      <xdr:nvSpPr>
        <xdr:cNvPr id="3143" name="Text Box 18">
          <a:extLst>
            <a:ext uri="{FF2B5EF4-FFF2-40B4-BE49-F238E27FC236}">
              <a16:creationId xmlns:a16="http://schemas.microsoft.com/office/drawing/2014/main" id="{7D0815E7-9E47-4908-B6EF-9DC3A3E5B003}"/>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58</xdr:row>
      <xdr:rowOff>0</xdr:rowOff>
    </xdr:from>
    <xdr:ext cx="95250" cy="171450"/>
    <xdr:sp macro="" textlink="">
      <xdr:nvSpPr>
        <xdr:cNvPr id="3144" name="Text Box 19">
          <a:extLst>
            <a:ext uri="{FF2B5EF4-FFF2-40B4-BE49-F238E27FC236}">
              <a16:creationId xmlns:a16="http://schemas.microsoft.com/office/drawing/2014/main" id="{F119473A-39E8-416D-A0A0-5315ACC54701}"/>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58</xdr:row>
      <xdr:rowOff>0</xdr:rowOff>
    </xdr:from>
    <xdr:ext cx="95250" cy="171450"/>
    <xdr:sp macro="" textlink="">
      <xdr:nvSpPr>
        <xdr:cNvPr id="3145" name="Text Box 16">
          <a:extLst>
            <a:ext uri="{FF2B5EF4-FFF2-40B4-BE49-F238E27FC236}">
              <a16:creationId xmlns:a16="http://schemas.microsoft.com/office/drawing/2014/main" id="{BB812462-3945-4FC5-9BA0-20F7D86456A7}"/>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58</xdr:row>
      <xdr:rowOff>0</xdr:rowOff>
    </xdr:from>
    <xdr:ext cx="95250" cy="171450"/>
    <xdr:sp macro="" textlink="">
      <xdr:nvSpPr>
        <xdr:cNvPr id="3146" name="Text Box 17">
          <a:extLst>
            <a:ext uri="{FF2B5EF4-FFF2-40B4-BE49-F238E27FC236}">
              <a16:creationId xmlns:a16="http://schemas.microsoft.com/office/drawing/2014/main" id="{AF429E75-44E9-4042-BEC5-F45C009CC428}"/>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58</xdr:row>
      <xdr:rowOff>15875</xdr:rowOff>
    </xdr:from>
    <xdr:ext cx="95250" cy="171450"/>
    <xdr:sp macro="" textlink="">
      <xdr:nvSpPr>
        <xdr:cNvPr id="3147" name="Text Box 18">
          <a:extLst>
            <a:ext uri="{FF2B5EF4-FFF2-40B4-BE49-F238E27FC236}">
              <a16:creationId xmlns:a16="http://schemas.microsoft.com/office/drawing/2014/main" id="{8F9C1CCB-6A1C-4F0A-B694-7D2CAB219143}"/>
            </a:ext>
          </a:extLst>
        </xdr:cNvPr>
        <xdr:cNvSpPr txBox="1">
          <a:spLocks noChangeArrowheads="1"/>
        </xdr:cNvSpPr>
      </xdr:nvSpPr>
      <xdr:spPr bwMode="auto">
        <a:xfrm>
          <a:off x="12485398" y="711633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58</xdr:row>
      <xdr:rowOff>0</xdr:rowOff>
    </xdr:from>
    <xdr:ext cx="95250" cy="171450"/>
    <xdr:sp macro="" textlink="">
      <xdr:nvSpPr>
        <xdr:cNvPr id="3148" name="Text Box 16">
          <a:extLst>
            <a:ext uri="{FF2B5EF4-FFF2-40B4-BE49-F238E27FC236}">
              <a16:creationId xmlns:a16="http://schemas.microsoft.com/office/drawing/2014/main" id="{BCF617F5-D3D4-4F5C-8C9E-3F2AB224D3D6}"/>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58</xdr:row>
      <xdr:rowOff>0</xdr:rowOff>
    </xdr:from>
    <xdr:ext cx="95250" cy="171450"/>
    <xdr:sp macro="" textlink="">
      <xdr:nvSpPr>
        <xdr:cNvPr id="3149" name="Text Box 17">
          <a:extLst>
            <a:ext uri="{FF2B5EF4-FFF2-40B4-BE49-F238E27FC236}">
              <a16:creationId xmlns:a16="http://schemas.microsoft.com/office/drawing/2014/main" id="{C53769B0-A9CA-4C89-892E-1A8397B4F0DB}"/>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58</xdr:row>
      <xdr:rowOff>0</xdr:rowOff>
    </xdr:from>
    <xdr:ext cx="95250" cy="171450"/>
    <xdr:sp macro="" textlink="">
      <xdr:nvSpPr>
        <xdr:cNvPr id="3150" name="Text Box 18">
          <a:extLst>
            <a:ext uri="{FF2B5EF4-FFF2-40B4-BE49-F238E27FC236}">
              <a16:creationId xmlns:a16="http://schemas.microsoft.com/office/drawing/2014/main" id="{F7E49387-12F8-40EF-B7FC-261C8E6F3F79}"/>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58</xdr:row>
      <xdr:rowOff>0</xdr:rowOff>
    </xdr:from>
    <xdr:ext cx="95250" cy="171450"/>
    <xdr:sp macro="" textlink="">
      <xdr:nvSpPr>
        <xdr:cNvPr id="3151" name="Text Box 19">
          <a:extLst>
            <a:ext uri="{FF2B5EF4-FFF2-40B4-BE49-F238E27FC236}">
              <a16:creationId xmlns:a16="http://schemas.microsoft.com/office/drawing/2014/main" id="{5269FA40-E4BB-40B3-AA83-01A46D87ECEA}"/>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58</xdr:row>
      <xdr:rowOff>0</xdr:rowOff>
    </xdr:from>
    <xdr:ext cx="95250" cy="171450"/>
    <xdr:sp macro="" textlink="">
      <xdr:nvSpPr>
        <xdr:cNvPr id="3152" name="Text Box 16">
          <a:extLst>
            <a:ext uri="{FF2B5EF4-FFF2-40B4-BE49-F238E27FC236}">
              <a16:creationId xmlns:a16="http://schemas.microsoft.com/office/drawing/2014/main" id="{9F20C7E8-166F-4DCE-8EE2-3DA98510A2FC}"/>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58</xdr:row>
      <xdr:rowOff>170392</xdr:rowOff>
    </xdr:from>
    <xdr:ext cx="95250" cy="213632"/>
    <xdr:sp macro="" textlink="">
      <xdr:nvSpPr>
        <xdr:cNvPr id="3153" name="Text Box 15">
          <a:extLst>
            <a:ext uri="{FF2B5EF4-FFF2-40B4-BE49-F238E27FC236}">
              <a16:creationId xmlns:a16="http://schemas.microsoft.com/office/drawing/2014/main" id="{57763767-4DC1-4A1D-812F-DB7C85FE9890}"/>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58</xdr:row>
      <xdr:rowOff>504825</xdr:rowOff>
    </xdr:from>
    <xdr:ext cx="95250" cy="448496"/>
    <xdr:sp macro="" textlink="">
      <xdr:nvSpPr>
        <xdr:cNvPr id="3154" name="Text Box 15">
          <a:extLst>
            <a:ext uri="{FF2B5EF4-FFF2-40B4-BE49-F238E27FC236}">
              <a16:creationId xmlns:a16="http://schemas.microsoft.com/office/drawing/2014/main" id="{99BE2A26-E9C7-4D9D-BD36-0FC6B2E2F48D}"/>
            </a:ext>
          </a:extLst>
        </xdr:cNvPr>
        <xdr:cNvSpPr txBox="1">
          <a:spLocks noChangeArrowheads="1"/>
        </xdr:cNvSpPr>
      </xdr:nvSpPr>
      <xdr:spPr bwMode="auto">
        <a:xfrm>
          <a:off x="4664364" y="5994111"/>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58</xdr:row>
      <xdr:rowOff>504825</xdr:rowOff>
    </xdr:from>
    <xdr:ext cx="95250" cy="442269"/>
    <xdr:sp macro="" textlink="">
      <xdr:nvSpPr>
        <xdr:cNvPr id="3155" name="Text Box 15">
          <a:extLst>
            <a:ext uri="{FF2B5EF4-FFF2-40B4-BE49-F238E27FC236}">
              <a16:creationId xmlns:a16="http://schemas.microsoft.com/office/drawing/2014/main" id="{600920C8-61C0-4BC9-80E3-2A8E0379203A}"/>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58</xdr:row>
      <xdr:rowOff>504825</xdr:rowOff>
    </xdr:from>
    <xdr:ext cx="95250" cy="442269"/>
    <xdr:sp macro="" textlink="">
      <xdr:nvSpPr>
        <xdr:cNvPr id="3156" name="Text Box 15">
          <a:extLst>
            <a:ext uri="{FF2B5EF4-FFF2-40B4-BE49-F238E27FC236}">
              <a16:creationId xmlns:a16="http://schemas.microsoft.com/office/drawing/2014/main" id="{7492102E-D81C-42E1-BF78-8A3EEA07A9CF}"/>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58</xdr:row>
      <xdr:rowOff>504825</xdr:rowOff>
    </xdr:from>
    <xdr:ext cx="95250" cy="213632"/>
    <xdr:sp macro="" textlink="">
      <xdr:nvSpPr>
        <xdr:cNvPr id="3157" name="Text Box 15">
          <a:extLst>
            <a:ext uri="{FF2B5EF4-FFF2-40B4-BE49-F238E27FC236}">
              <a16:creationId xmlns:a16="http://schemas.microsoft.com/office/drawing/2014/main" id="{29EB9339-2983-42E7-BEB5-6F75A00AA4B6}"/>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58</xdr:row>
      <xdr:rowOff>504825</xdr:rowOff>
    </xdr:from>
    <xdr:ext cx="95250" cy="444331"/>
    <xdr:sp macro="" textlink="">
      <xdr:nvSpPr>
        <xdr:cNvPr id="3158" name="Text Box 15">
          <a:extLst>
            <a:ext uri="{FF2B5EF4-FFF2-40B4-BE49-F238E27FC236}">
              <a16:creationId xmlns:a16="http://schemas.microsoft.com/office/drawing/2014/main" id="{0D187FB4-75D1-490F-8D84-B6D6BA207764}"/>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58</xdr:row>
      <xdr:rowOff>170392</xdr:rowOff>
    </xdr:from>
    <xdr:ext cx="95250" cy="213632"/>
    <xdr:sp macro="" textlink="">
      <xdr:nvSpPr>
        <xdr:cNvPr id="3159" name="Text Box 15">
          <a:extLst>
            <a:ext uri="{FF2B5EF4-FFF2-40B4-BE49-F238E27FC236}">
              <a16:creationId xmlns:a16="http://schemas.microsoft.com/office/drawing/2014/main" id="{6178A78C-E550-468C-906C-A9BB221DBB2A}"/>
            </a:ext>
          </a:extLst>
        </xdr:cNvPr>
        <xdr:cNvSpPr txBox="1">
          <a:spLocks noChangeArrowheads="1"/>
        </xdr:cNvSpPr>
      </xdr:nvSpPr>
      <xdr:spPr bwMode="auto">
        <a:xfrm>
          <a:off x="12578484" y="579302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0</xdr:rowOff>
    </xdr:from>
    <xdr:ext cx="95250" cy="171450"/>
    <xdr:sp macro="" textlink="">
      <xdr:nvSpPr>
        <xdr:cNvPr id="3160" name="Text Box 16">
          <a:extLst>
            <a:ext uri="{FF2B5EF4-FFF2-40B4-BE49-F238E27FC236}">
              <a16:creationId xmlns:a16="http://schemas.microsoft.com/office/drawing/2014/main" id="{A36E1086-54CC-4DF3-82E2-798DDAD5C27C}"/>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0</xdr:rowOff>
    </xdr:from>
    <xdr:ext cx="95250" cy="171450"/>
    <xdr:sp macro="" textlink="">
      <xdr:nvSpPr>
        <xdr:cNvPr id="3161" name="Text Box 17">
          <a:extLst>
            <a:ext uri="{FF2B5EF4-FFF2-40B4-BE49-F238E27FC236}">
              <a16:creationId xmlns:a16="http://schemas.microsoft.com/office/drawing/2014/main" id="{C833F6CD-A8C9-4594-998E-118ED92105F3}"/>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0</xdr:rowOff>
    </xdr:from>
    <xdr:ext cx="95250" cy="171450"/>
    <xdr:sp macro="" textlink="">
      <xdr:nvSpPr>
        <xdr:cNvPr id="3162" name="Text Box 18">
          <a:extLst>
            <a:ext uri="{FF2B5EF4-FFF2-40B4-BE49-F238E27FC236}">
              <a16:creationId xmlns:a16="http://schemas.microsoft.com/office/drawing/2014/main" id="{277AD47D-1AB2-4A7A-956E-A23899E26ED3}"/>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0</xdr:rowOff>
    </xdr:from>
    <xdr:ext cx="95250" cy="171450"/>
    <xdr:sp macro="" textlink="">
      <xdr:nvSpPr>
        <xdr:cNvPr id="3163" name="Text Box 19">
          <a:extLst>
            <a:ext uri="{FF2B5EF4-FFF2-40B4-BE49-F238E27FC236}">
              <a16:creationId xmlns:a16="http://schemas.microsoft.com/office/drawing/2014/main" id="{0AEFC438-0243-4142-8E41-8478C66E78BD}"/>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62</xdr:row>
      <xdr:rowOff>0</xdr:rowOff>
    </xdr:from>
    <xdr:ext cx="95250" cy="171450"/>
    <xdr:sp macro="" textlink="">
      <xdr:nvSpPr>
        <xdr:cNvPr id="3164" name="Text Box 16">
          <a:extLst>
            <a:ext uri="{FF2B5EF4-FFF2-40B4-BE49-F238E27FC236}">
              <a16:creationId xmlns:a16="http://schemas.microsoft.com/office/drawing/2014/main" id="{C9F82DD5-FE91-4048-9409-DE53155ACE9D}"/>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62</xdr:row>
      <xdr:rowOff>0</xdr:rowOff>
    </xdr:from>
    <xdr:ext cx="95250" cy="171450"/>
    <xdr:sp macro="" textlink="">
      <xdr:nvSpPr>
        <xdr:cNvPr id="3165" name="Text Box 17">
          <a:extLst>
            <a:ext uri="{FF2B5EF4-FFF2-40B4-BE49-F238E27FC236}">
              <a16:creationId xmlns:a16="http://schemas.microsoft.com/office/drawing/2014/main" id="{DB1FEDA9-6DC9-42F7-91A6-C3993C8789F5}"/>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62</xdr:row>
      <xdr:rowOff>0</xdr:rowOff>
    </xdr:from>
    <xdr:ext cx="95250" cy="171450"/>
    <xdr:sp macro="" textlink="">
      <xdr:nvSpPr>
        <xdr:cNvPr id="3166" name="Text Box 18">
          <a:extLst>
            <a:ext uri="{FF2B5EF4-FFF2-40B4-BE49-F238E27FC236}">
              <a16:creationId xmlns:a16="http://schemas.microsoft.com/office/drawing/2014/main" id="{1B7C59BD-62B2-431E-A364-493CF03A2B93}"/>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62</xdr:row>
      <xdr:rowOff>0</xdr:rowOff>
    </xdr:from>
    <xdr:ext cx="95250" cy="171450"/>
    <xdr:sp macro="" textlink="">
      <xdr:nvSpPr>
        <xdr:cNvPr id="3167" name="Text Box 19">
          <a:extLst>
            <a:ext uri="{FF2B5EF4-FFF2-40B4-BE49-F238E27FC236}">
              <a16:creationId xmlns:a16="http://schemas.microsoft.com/office/drawing/2014/main" id="{E113E17D-84F3-413D-B1D4-E2752CD73C55}"/>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62</xdr:row>
      <xdr:rowOff>0</xdr:rowOff>
    </xdr:from>
    <xdr:ext cx="95250" cy="171450"/>
    <xdr:sp macro="" textlink="">
      <xdr:nvSpPr>
        <xdr:cNvPr id="3168" name="Text Box 16">
          <a:extLst>
            <a:ext uri="{FF2B5EF4-FFF2-40B4-BE49-F238E27FC236}">
              <a16:creationId xmlns:a16="http://schemas.microsoft.com/office/drawing/2014/main" id="{BEC36493-1B33-456A-B80B-D5556EE59ECA}"/>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62</xdr:row>
      <xdr:rowOff>0</xdr:rowOff>
    </xdr:from>
    <xdr:ext cx="95250" cy="171450"/>
    <xdr:sp macro="" textlink="">
      <xdr:nvSpPr>
        <xdr:cNvPr id="3169" name="Text Box 17">
          <a:extLst>
            <a:ext uri="{FF2B5EF4-FFF2-40B4-BE49-F238E27FC236}">
              <a16:creationId xmlns:a16="http://schemas.microsoft.com/office/drawing/2014/main" id="{047B62DC-0CA0-4749-9891-0167C887B26B}"/>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62</xdr:row>
      <xdr:rowOff>0</xdr:rowOff>
    </xdr:from>
    <xdr:ext cx="95250" cy="171450"/>
    <xdr:sp macro="" textlink="">
      <xdr:nvSpPr>
        <xdr:cNvPr id="3170" name="Text Box 18">
          <a:extLst>
            <a:ext uri="{FF2B5EF4-FFF2-40B4-BE49-F238E27FC236}">
              <a16:creationId xmlns:a16="http://schemas.microsoft.com/office/drawing/2014/main" id="{59C8796C-8960-4BF1-8999-172D8D22AC02}"/>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62</xdr:row>
      <xdr:rowOff>0</xdr:rowOff>
    </xdr:from>
    <xdr:ext cx="95250" cy="171450"/>
    <xdr:sp macro="" textlink="">
      <xdr:nvSpPr>
        <xdr:cNvPr id="3171" name="Text Box 19">
          <a:extLst>
            <a:ext uri="{FF2B5EF4-FFF2-40B4-BE49-F238E27FC236}">
              <a16:creationId xmlns:a16="http://schemas.microsoft.com/office/drawing/2014/main" id="{F0303113-9789-4F7B-B3F7-DA22C04254CA}"/>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60</xdr:row>
      <xdr:rowOff>504825</xdr:rowOff>
    </xdr:from>
    <xdr:ext cx="95250" cy="444014"/>
    <xdr:sp macro="" textlink="">
      <xdr:nvSpPr>
        <xdr:cNvPr id="3172" name="Text Box 15">
          <a:extLst>
            <a:ext uri="{FF2B5EF4-FFF2-40B4-BE49-F238E27FC236}">
              <a16:creationId xmlns:a16="http://schemas.microsoft.com/office/drawing/2014/main" id="{BBC346DF-E79A-415B-8CF7-D3AFDE47C5B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0</xdr:rowOff>
    </xdr:from>
    <xdr:ext cx="95250" cy="171450"/>
    <xdr:sp macro="" textlink="">
      <xdr:nvSpPr>
        <xdr:cNvPr id="3173" name="Text Box 16">
          <a:extLst>
            <a:ext uri="{FF2B5EF4-FFF2-40B4-BE49-F238E27FC236}">
              <a16:creationId xmlns:a16="http://schemas.microsoft.com/office/drawing/2014/main" id="{A3F081A1-1190-4B89-ABC1-386A1DFB2878}"/>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0</xdr:rowOff>
    </xdr:from>
    <xdr:ext cx="95250" cy="171450"/>
    <xdr:sp macro="" textlink="">
      <xdr:nvSpPr>
        <xdr:cNvPr id="3174" name="Text Box 17">
          <a:extLst>
            <a:ext uri="{FF2B5EF4-FFF2-40B4-BE49-F238E27FC236}">
              <a16:creationId xmlns:a16="http://schemas.microsoft.com/office/drawing/2014/main" id="{914153F1-0193-4B88-913B-CBE7CE8357EF}"/>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0</xdr:rowOff>
    </xdr:from>
    <xdr:ext cx="95250" cy="171450"/>
    <xdr:sp macro="" textlink="">
      <xdr:nvSpPr>
        <xdr:cNvPr id="3175" name="Text Box 18">
          <a:extLst>
            <a:ext uri="{FF2B5EF4-FFF2-40B4-BE49-F238E27FC236}">
              <a16:creationId xmlns:a16="http://schemas.microsoft.com/office/drawing/2014/main" id="{4A5EF2DC-2017-42CF-955E-2DE06DAEF047}"/>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0</xdr:rowOff>
    </xdr:from>
    <xdr:ext cx="95250" cy="171450"/>
    <xdr:sp macro="" textlink="">
      <xdr:nvSpPr>
        <xdr:cNvPr id="3176" name="Text Box 19">
          <a:extLst>
            <a:ext uri="{FF2B5EF4-FFF2-40B4-BE49-F238E27FC236}">
              <a16:creationId xmlns:a16="http://schemas.microsoft.com/office/drawing/2014/main" id="{71A320D4-679A-40FF-8874-FABF28699039}"/>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62</xdr:row>
      <xdr:rowOff>0</xdr:rowOff>
    </xdr:from>
    <xdr:ext cx="95250" cy="171450"/>
    <xdr:sp macro="" textlink="">
      <xdr:nvSpPr>
        <xdr:cNvPr id="3177" name="Text Box 16">
          <a:extLst>
            <a:ext uri="{FF2B5EF4-FFF2-40B4-BE49-F238E27FC236}">
              <a16:creationId xmlns:a16="http://schemas.microsoft.com/office/drawing/2014/main" id="{B1E2AFF2-67F1-46FD-B200-7867E511118D}"/>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62</xdr:row>
      <xdr:rowOff>0</xdr:rowOff>
    </xdr:from>
    <xdr:ext cx="95250" cy="171450"/>
    <xdr:sp macro="" textlink="">
      <xdr:nvSpPr>
        <xdr:cNvPr id="3178" name="Text Box 17">
          <a:extLst>
            <a:ext uri="{FF2B5EF4-FFF2-40B4-BE49-F238E27FC236}">
              <a16:creationId xmlns:a16="http://schemas.microsoft.com/office/drawing/2014/main" id="{FE0E69D8-FDEE-41FA-9FCC-10F234173ED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62</xdr:row>
      <xdr:rowOff>0</xdr:rowOff>
    </xdr:from>
    <xdr:ext cx="95250" cy="171450"/>
    <xdr:sp macro="" textlink="">
      <xdr:nvSpPr>
        <xdr:cNvPr id="3179" name="Text Box 18">
          <a:extLst>
            <a:ext uri="{FF2B5EF4-FFF2-40B4-BE49-F238E27FC236}">
              <a16:creationId xmlns:a16="http://schemas.microsoft.com/office/drawing/2014/main" id="{FCE72972-C62D-4467-BC9D-06CC4D4BC3DF}"/>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62</xdr:row>
      <xdr:rowOff>0</xdr:rowOff>
    </xdr:from>
    <xdr:ext cx="95250" cy="171450"/>
    <xdr:sp macro="" textlink="">
      <xdr:nvSpPr>
        <xdr:cNvPr id="3180" name="Text Box 16">
          <a:extLst>
            <a:ext uri="{FF2B5EF4-FFF2-40B4-BE49-F238E27FC236}">
              <a16:creationId xmlns:a16="http://schemas.microsoft.com/office/drawing/2014/main" id="{C0E501CC-51CD-4B7A-9B70-4B7D4B0F1E73}"/>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62</xdr:row>
      <xdr:rowOff>0</xdr:rowOff>
    </xdr:from>
    <xdr:ext cx="95250" cy="171450"/>
    <xdr:sp macro="" textlink="">
      <xdr:nvSpPr>
        <xdr:cNvPr id="3181" name="Text Box 17">
          <a:extLst>
            <a:ext uri="{FF2B5EF4-FFF2-40B4-BE49-F238E27FC236}">
              <a16:creationId xmlns:a16="http://schemas.microsoft.com/office/drawing/2014/main" id="{8AA255C0-19FE-44C6-AFDC-974B4714CDDA}"/>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62</xdr:row>
      <xdr:rowOff>0</xdr:rowOff>
    </xdr:from>
    <xdr:ext cx="95250" cy="171450"/>
    <xdr:sp macro="" textlink="">
      <xdr:nvSpPr>
        <xdr:cNvPr id="3182" name="Text Box 18">
          <a:extLst>
            <a:ext uri="{FF2B5EF4-FFF2-40B4-BE49-F238E27FC236}">
              <a16:creationId xmlns:a16="http://schemas.microsoft.com/office/drawing/2014/main" id="{31A6EF74-6C1D-4C66-9352-8FABC2E3EC06}"/>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62</xdr:row>
      <xdr:rowOff>0</xdr:rowOff>
    </xdr:from>
    <xdr:ext cx="95250" cy="171450"/>
    <xdr:sp macro="" textlink="">
      <xdr:nvSpPr>
        <xdr:cNvPr id="3183" name="Text Box 19">
          <a:extLst>
            <a:ext uri="{FF2B5EF4-FFF2-40B4-BE49-F238E27FC236}">
              <a16:creationId xmlns:a16="http://schemas.microsoft.com/office/drawing/2014/main" id="{8A4CA450-7A20-4969-B0AB-713672363256}"/>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62</xdr:row>
      <xdr:rowOff>0</xdr:rowOff>
    </xdr:from>
    <xdr:ext cx="95250" cy="171450"/>
    <xdr:sp macro="" textlink="">
      <xdr:nvSpPr>
        <xdr:cNvPr id="3184" name="Text Box 16">
          <a:extLst>
            <a:ext uri="{FF2B5EF4-FFF2-40B4-BE49-F238E27FC236}">
              <a16:creationId xmlns:a16="http://schemas.microsoft.com/office/drawing/2014/main" id="{C86BD3EC-E895-4289-AF7A-31880C39F82B}"/>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62</xdr:row>
      <xdr:rowOff>0</xdr:rowOff>
    </xdr:from>
    <xdr:ext cx="95250" cy="171450"/>
    <xdr:sp macro="" textlink="">
      <xdr:nvSpPr>
        <xdr:cNvPr id="3185" name="Text Box 17">
          <a:extLst>
            <a:ext uri="{FF2B5EF4-FFF2-40B4-BE49-F238E27FC236}">
              <a16:creationId xmlns:a16="http://schemas.microsoft.com/office/drawing/2014/main" id="{EB5481EE-CE44-4FD0-AC54-CE3F69DC475E}"/>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62</xdr:row>
      <xdr:rowOff>0</xdr:rowOff>
    </xdr:from>
    <xdr:ext cx="95250" cy="171450"/>
    <xdr:sp macro="" textlink="">
      <xdr:nvSpPr>
        <xdr:cNvPr id="3186" name="Text Box 18">
          <a:extLst>
            <a:ext uri="{FF2B5EF4-FFF2-40B4-BE49-F238E27FC236}">
              <a16:creationId xmlns:a16="http://schemas.microsoft.com/office/drawing/2014/main" id="{41995593-13D7-4BE5-A210-3CFC40A9D49B}"/>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62</xdr:row>
      <xdr:rowOff>0</xdr:rowOff>
    </xdr:from>
    <xdr:ext cx="95250" cy="171450"/>
    <xdr:sp macro="" textlink="">
      <xdr:nvSpPr>
        <xdr:cNvPr id="3187" name="Text Box 19">
          <a:extLst>
            <a:ext uri="{FF2B5EF4-FFF2-40B4-BE49-F238E27FC236}">
              <a16:creationId xmlns:a16="http://schemas.microsoft.com/office/drawing/2014/main" id="{1D95593F-395C-4514-AB7E-4538F517074C}"/>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58</xdr:row>
      <xdr:rowOff>504825</xdr:rowOff>
    </xdr:from>
    <xdr:ext cx="95250" cy="456743"/>
    <xdr:sp macro="" textlink="">
      <xdr:nvSpPr>
        <xdr:cNvPr id="3188" name="Text Box 15">
          <a:extLst>
            <a:ext uri="{FF2B5EF4-FFF2-40B4-BE49-F238E27FC236}">
              <a16:creationId xmlns:a16="http://schemas.microsoft.com/office/drawing/2014/main" id="{176FD156-08C3-406E-BE99-20EE5A992A94}"/>
            </a:ext>
          </a:extLst>
        </xdr:cNvPr>
        <xdr:cNvSpPr txBox="1">
          <a:spLocks noChangeArrowheads="1"/>
        </xdr:cNvSpPr>
      </xdr:nvSpPr>
      <xdr:spPr bwMode="auto">
        <a:xfrm>
          <a:off x="4664364" y="5994111"/>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58</xdr:row>
      <xdr:rowOff>504825</xdr:rowOff>
    </xdr:from>
    <xdr:ext cx="95250" cy="442269"/>
    <xdr:sp macro="" textlink="">
      <xdr:nvSpPr>
        <xdr:cNvPr id="3189" name="Text Box 15">
          <a:extLst>
            <a:ext uri="{FF2B5EF4-FFF2-40B4-BE49-F238E27FC236}">
              <a16:creationId xmlns:a16="http://schemas.microsoft.com/office/drawing/2014/main" id="{D80F3B2F-64BC-4005-A654-2E25F544CA85}"/>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58</xdr:row>
      <xdr:rowOff>504825</xdr:rowOff>
    </xdr:from>
    <xdr:ext cx="95250" cy="442269"/>
    <xdr:sp macro="" textlink="">
      <xdr:nvSpPr>
        <xdr:cNvPr id="3190" name="Text Box 15">
          <a:extLst>
            <a:ext uri="{FF2B5EF4-FFF2-40B4-BE49-F238E27FC236}">
              <a16:creationId xmlns:a16="http://schemas.microsoft.com/office/drawing/2014/main" id="{E87B0CF7-3C75-468A-92A6-836305FDE959}"/>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58</xdr:row>
      <xdr:rowOff>504825</xdr:rowOff>
    </xdr:from>
    <xdr:ext cx="95250" cy="213632"/>
    <xdr:sp macro="" textlink="">
      <xdr:nvSpPr>
        <xdr:cNvPr id="3191" name="Text Box 15">
          <a:extLst>
            <a:ext uri="{FF2B5EF4-FFF2-40B4-BE49-F238E27FC236}">
              <a16:creationId xmlns:a16="http://schemas.microsoft.com/office/drawing/2014/main" id="{0BEACEA4-D13B-4409-A8C4-09EF593D17E5}"/>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58</xdr:row>
      <xdr:rowOff>504825</xdr:rowOff>
    </xdr:from>
    <xdr:ext cx="95250" cy="444331"/>
    <xdr:sp macro="" textlink="">
      <xdr:nvSpPr>
        <xdr:cNvPr id="3192" name="Text Box 15">
          <a:extLst>
            <a:ext uri="{FF2B5EF4-FFF2-40B4-BE49-F238E27FC236}">
              <a16:creationId xmlns:a16="http://schemas.microsoft.com/office/drawing/2014/main" id="{24317B00-2679-4976-986E-981138B4C020}"/>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58</xdr:row>
      <xdr:rowOff>504825</xdr:rowOff>
    </xdr:from>
    <xdr:ext cx="95250" cy="213632"/>
    <xdr:sp macro="" textlink="">
      <xdr:nvSpPr>
        <xdr:cNvPr id="3193" name="Text Box 15">
          <a:extLst>
            <a:ext uri="{FF2B5EF4-FFF2-40B4-BE49-F238E27FC236}">
              <a16:creationId xmlns:a16="http://schemas.microsoft.com/office/drawing/2014/main" id="{5D88D6B4-2E51-4FE8-86D3-2C6F4D083E44}"/>
            </a:ext>
          </a:extLst>
        </xdr:cNvPr>
        <xdr:cNvSpPr txBox="1">
          <a:spLocks noChangeArrowheads="1"/>
        </xdr:cNvSpPr>
      </xdr:nvSpPr>
      <xdr:spPr bwMode="auto">
        <a:xfrm>
          <a:off x="12540961"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0</xdr:rowOff>
    </xdr:from>
    <xdr:ext cx="95250" cy="171450"/>
    <xdr:sp macro="" textlink="">
      <xdr:nvSpPr>
        <xdr:cNvPr id="3194" name="Text Box 16">
          <a:extLst>
            <a:ext uri="{FF2B5EF4-FFF2-40B4-BE49-F238E27FC236}">
              <a16:creationId xmlns:a16="http://schemas.microsoft.com/office/drawing/2014/main" id="{48FA49A2-F466-4A49-80D0-8C3C4EDE257B}"/>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0</xdr:rowOff>
    </xdr:from>
    <xdr:ext cx="95250" cy="171450"/>
    <xdr:sp macro="" textlink="">
      <xdr:nvSpPr>
        <xdr:cNvPr id="3195" name="Text Box 17">
          <a:extLst>
            <a:ext uri="{FF2B5EF4-FFF2-40B4-BE49-F238E27FC236}">
              <a16:creationId xmlns:a16="http://schemas.microsoft.com/office/drawing/2014/main" id="{64EA1AEF-5ADE-41D2-8A1C-66DC6AFE07D7}"/>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0</xdr:rowOff>
    </xdr:from>
    <xdr:ext cx="95250" cy="171450"/>
    <xdr:sp macro="" textlink="">
      <xdr:nvSpPr>
        <xdr:cNvPr id="3196" name="Text Box 18">
          <a:extLst>
            <a:ext uri="{FF2B5EF4-FFF2-40B4-BE49-F238E27FC236}">
              <a16:creationId xmlns:a16="http://schemas.microsoft.com/office/drawing/2014/main" id="{0824B178-0CC4-4E81-BF81-96BDCAC6CBBD}"/>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0</xdr:rowOff>
    </xdr:from>
    <xdr:ext cx="95250" cy="171450"/>
    <xdr:sp macro="" textlink="">
      <xdr:nvSpPr>
        <xdr:cNvPr id="3197" name="Text Box 19">
          <a:extLst>
            <a:ext uri="{FF2B5EF4-FFF2-40B4-BE49-F238E27FC236}">
              <a16:creationId xmlns:a16="http://schemas.microsoft.com/office/drawing/2014/main" id="{ED5C19C9-5A1C-4F65-A354-8B0D92E88B41}"/>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62</xdr:row>
      <xdr:rowOff>0</xdr:rowOff>
    </xdr:from>
    <xdr:ext cx="95250" cy="171450"/>
    <xdr:sp macro="" textlink="">
      <xdr:nvSpPr>
        <xdr:cNvPr id="3198" name="Text Box 16">
          <a:extLst>
            <a:ext uri="{FF2B5EF4-FFF2-40B4-BE49-F238E27FC236}">
              <a16:creationId xmlns:a16="http://schemas.microsoft.com/office/drawing/2014/main" id="{2A480010-3EA2-442B-8D39-EC5636395B4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62</xdr:row>
      <xdr:rowOff>0</xdr:rowOff>
    </xdr:from>
    <xdr:ext cx="95250" cy="171450"/>
    <xdr:sp macro="" textlink="">
      <xdr:nvSpPr>
        <xdr:cNvPr id="3199" name="Text Box 17">
          <a:extLst>
            <a:ext uri="{FF2B5EF4-FFF2-40B4-BE49-F238E27FC236}">
              <a16:creationId xmlns:a16="http://schemas.microsoft.com/office/drawing/2014/main" id="{A12C313B-BD5E-49F3-AFA6-0F2B8A643E8F}"/>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62</xdr:row>
      <xdr:rowOff>0</xdr:rowOff>
    </xdr:from>
    <xdr:ext cx="95250" cy="171450"/>
    <xdr:sp macro="" textlink="">
      <xdr:nvSpPr>
        <xdr:cNvPr id="3200" name="Text Box 18">
          <a:extLst>
            <a:ext uri="{FF2B5EF4-FFF2-40B4-BE49-F238E27FC236}">
              <a16:creationId xmlns:a16="http://schemas.microsoft.com/office/drawing/2014/main" id="{0E2556C2-CB7D-4418-B55C-F5D248D969E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62</xdr:row>
      <xdr:rowOff>0</xdr:rowOff>
    </xdr:from>
    <xdr:ext cx="95250" cy="171450"/>
    <xdr:sp macro="" textlink="">
      <xdr:nvSpPr>
        <xdr:cNvPr id="3201" name="Text Box 19">
          <a:extLst>
            <a:ext uri="{FF2B5EF4-FFF2-40B4-BE49-F238E27FC236}">
              <a16:creationId xmlns:a16="http://schemas.microsoft.com/office/drawing/2014/main" id="{14B6F7A6-D0FF-46AA-BE14-EFEE55C8C84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62</xdr:row>
      <xdr:rowOff>0</xdr:rowOff>
    </xdr:from>
    <xdr:ext cx="95250" cy="171450"/>
    <xdr:sp macro="" textlink="">
      <xdr:nvSpPr>
        <xdr:cNvPr id="3202" name="Text Box 16">
          <a:extLst>
            <a:ext uri="{FF2B5EF4-FFF2-40B4-BE49-F238E27FC236}">
              <a16:creationId xmlns:a16="http://schemas.microsoft.com/office/drawing/2014/main" id="{2766166A-A4E6-44B1-94A5-915B41E954A1}"/>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62</xdr:row>
      <xdr:rowOff>0</xdr:rowOff>
    </xdr:from>
    <xdr:ext cx="95250" cy="171450"/>
    <xdr:sp macro="" textlink="">
      <xdr:nvSpPr>
        <xdr:cNvPr id="3203" name="Text Box 17">
          <a:extLst>
            <a:ext uri="{FF2B5EF4-FFF2-40B4-BE49-F238E27FC236}">
              <a16:creationId xmlns:a16="http://schemas.microsoft.com/office/drawing/2014/main" id="{55FE31C1-F020-4961-A96C-2E4C919B9A68}"/>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62</xdr:row>
      <xdr:rowOff>0</xdr:rowOff>
    </xdr:from>
    <xdr:ext cx="95250" cy="171450"/>
    <xdr:sp macro="" textlink="">
      <xdr:nvSpPr>
        <xdr:cNvPr id="3204" name="Text Box 18">
          <a:extLst>
            <a:ext uri="{FF2B5EF4-FFF2-40B4-BE49-F238E27FC236}">
              <a16:creationId xmlns:a16="http://schemas.microsoft.com/office/drawing/2014/main" id="{797D9009-827A-413D-A373-2626FF59F06E}"/>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62</xdr:row>
      <xdr:rowOff>0</xdr:rowOff>
    </xdr:from>
    <xdr:ext cx="95250" cy="171450"/>
    <xdr:sp macro="" textlink="">
      <xdr:nvSpPr>
        <xdr:cNvPr id="3205" name="Text Box 19">
          <a:extLst>
            <a:ext uri="{FF2B5EF4-FFF2-40B4-BE49-F238E27FC236}">
              <a16:creationId xmlns:a16="http://schemas.microsoft.com/office/drawing/2014/main" id="{C9AA8CFC-70C9-46C1-B937-4B8C79EE4302}"/>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60</xdr:row>
      <xdr:rowOff>504825</xdr:rowOff>
    </xdr:from>
    <xdr:ext cx="95250" cy="444014"/>
    <xdr:sp macro="" textlink="">
      <xdr:nvSpPr>
        <xdr:cNvPr id="3206" name="Text Box 15">
          <a:extLst>
            <a:ext uri="{FF2B5EF4-FFF2-40B4-BE49-F238E27FC236}">
              <a16:creationId xmlns:a16="http://schemas.microsoft.com/office/drawing/2014/main" id="{895D1F88-5944-47AB-9252-F8CE03C08B2B}"/>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0</xdr:rowOff>
    </xdr:from>
    <xdr:ext cx="95250" cy="171450"/>
    <xdr:sp macro="" textlink="">
      <xdr:nvSpPr>
        <xdr:cNvPr id="3207" name="Text Box 16">
          <a:extLst>
            <a:ext uri="{FF2B5EF4-FFF2-40B4-BE49-F238E27FC236}">
              <a16:creationId xmlns:a16="http://schemas.microsoft.com/office/drawing/2014/main" id="{F0E21624-94C2-49F1-BB98-792AAC3A898D}"/>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0</xdr:rowOff>
    </xdr:from>
    <xdr:ext cx="95250" cy="171450"/>
    <xdr:sp macro="" textlink="">
      <xdr:nvSpPr>
        <xdr:cNvPr id="3208" name="Text Box 17">
          <a:extLst>
            <a:ext uri="{FF2B5EF4-FFF2-40B4-BE49-F238E27FC236}">
              <a16:creationId xmlns:a16="http://schemas.microsoft.com/office/drawing/2014/main" id="{EC720587-9D1B-4D0A-8DF7-40A0288976D2}"/>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0</xdr:rowOff>
    </xdr:from>
    <xdr:ext cx="95250" cy="171450"/>
    <xdr:sp macro="" textlink="">
      <xdr:nvSpPr>
        <xdr:cNvPr id="3209" name="Text Box 18">
          <a:extLst>
            <a:ext uri="{FF2B5EF4-FFF2-40B4-BE49-F238E27FC236}">
              <a16:creationId xmlns:a16="http://schemas.microsoft.com/office/drawing/2014/main" id="{C7797891-19CE-400B-99A4-3A81C11B8041}"/>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0</xdr:rowOff>
    </xdr:from>
    <xdr:ext cx="95250" cy="171450"/>
    <xdr:sp macro="" textlink="">
      <xdr:nvSpPr>
        <xdr:cNvPr id="3210" name="Text Box 19">
          <a:extLst>
            <a:ext uri="{FF2B5EF4-FFF2-40B4-BE49-F238E27FC236}">
              <a16:creationId xmlns:a16="http://schemas.microsoft.com/office/drawing/2014/main" id="{29648BC6-E86D-4A2E-8E74-15C5AE730C46}"/>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60</xdr:row>
      <xdr:rowOff>504825</xdr:rowOff>
    </xdr:from>
    <xdr:ext cx="95250" cy="442269"/>
    <xdr:sp macro="" textlink="">
      <xdr:nvSpPr>
        <xdr:cNvPr id="3211" name="Text Box 15">
          <a:extLst>
            <a:ext uri="{FF2B5EF4-FFF2-40B4-BE49-F238E27FC236}">
              <a16:creationId xmlns:a16="http://schemas.microsoft.com/office/drawing/2014/main" id="{E3A1B8C5-5A7F-4AF6-905A-EDF6CD9DA145}"/>
            </a:ext>
          </a:extLst>
        </xdr:cNvPr>
        <xdr:cNvSpPr txBox="1">
          <a:spLocks noChangeArrowheads="1"/>
        </xdr:cNvSpPr>
      </xdr:nvSpPr>
      <xdr:spPr bwMode="auto">
        <a:xfrm>
          <a:off x="12540961" y="673302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62</xdr:row>
      <xdr:rowOff>0</xdr:rowOff>
    </xdr:from>
    <xdr:ext cx="95250" cy="171450"/>
    <xdr:sp macro="" textlink="">
      <xdr:nvSpPr>
        <xdr:cNvPr id="3212" name="Text Box 16">
          <a:extLst>
            <a:ext uri="{FF2B5EF4-FFF2-40B4-BE49-F238E27FC236}">
              <a16:creationId xmlns:a16="http://schemas.microsoft.com/office/drawing/2014/main" id="{9624B563-3549-4244-8A97-97C400D2AEF2}"/>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62</xdr:row>
      <xdr:rowOff>0</xdr:rowOff>
    </xdr:from>
    <xdr:ext cx="95250" cy="171450"/>
    <xdr:sp macro="" textlink="">
      <xdr:nvSpPr>
        <xdr:cNvPr id="3213" name="Text Box 17">
          <a:extLst>
            <a:ext uri="{FF2B5EF4-FFF2-40B4-BE49-F238E27FC236}">
              <a16:creationId xmlns:a16="http://schemas.microsoft.com/office/drawing/2014/main" id="{B0A5213A-7CAC-418A-9E1F-0B7B8494696B}"/>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62</xdr:row>
      <xdr:rowOff>0</xdr:rowOff>
    </xdr:from>
    <xdr:ext cx="95250" cy="171450"/>
    <xdr:sp macro="" textlink="">
      <xdr:nvSpPr>
        <xdr:cNvPr id="3214" name="Text Box 18">
          <a:extLst>
            <a:ext uri="{FF2B5EF4-FFF2-40B4-BE49-F238E27FC236}">
              <a16:creationId xmlns:a16="http://schemas.microsoft.com/office/drawing/2014/main" id="{906D6A39-C83F-42C1-B799-E09F58E62B2E}"/>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62</xdr:row>
      <xdr:rowOff>0</xdr:rowOff>
    </xdr:from>
    <xdr:ext cx="95250" cy="171450"/>
    <xdr:sp macro="" textlink="">
      <xdr:nvSpPr>
        <xdr:cNvPr id="3215" name="Text Box 16">
          <a:extLst>
            <a:ext uri="{FF2B5EF4-FFF2-40B4-BE49-F238E27FC236}">
              <a16:creationId xmlns:a16="http://schemas.microsoft.com/office/drawing/2014/main" id="{0CB69048-D6CE-48F8-A49E-F7BD273D54D8}"/>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62</xdr:row>
      <xdr:rowOff>0</xdr:rowOff>
    </xdr:from>
    <xdr:ext cx="95250" cy="171450"/>
    <xdr:sp macro="" textlink="">
      <xdr:nvSpPr>
        <xdr:cNvPr id="3216" name="Text Box 17">
          <a:extLst>
            <a:ext uri="{FF2B5EF4-FFF2-40B4-BE49-F238E27FC236}">
              <a16:creationId xmlns:a16="http://schemas.microsoft.com/office/drawing/2014/main" id="{70C9AFB4-9E2E-44B1-B630-CDCDA9375CB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62</xdr:row>
      <xdr:rowOff>0</xdr:rowOff>
    </xdr:from>
    <xdr:ext cx="95250" cy="171450"/>
    <xdr:sp macro="" textlink="">
      <xdr:nvSpPr>
        <xdr:cNvPr id="3217" name="Text Box 18">
          <a:extLst>
            <a:ext uri="{FF2B5EF4-FFF2-40B4-BE49-F238E27FC236}">
              <a16:creationId xmlns:a16="http://schemas.microsoft.com/office/drawing/2014/main" id="{3386132B-399A-4273-B5BB-EEFE65DF3524}"/>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62</xdr:row>
      <xdr:rowOff>0</xdr:rowOff>
    </xdr:from>
    <xdr:ext cx="95250" cy="171450"/>
    <xdr:sp macro="" textlink="">
      <xdr:nvSpPr>
        <xdr:cNvPr id="3218" name="Text Box 19">
          <a:extLst>
            <a:ext uri="{FF2B5EF4-FFF2-40B4-BE49-F238E27FC236}">
              <a16:creationId xmlns:a16="http://schemas.microsoft.com/office/drawing/2014/main" id="{E06A6D7B-A739-40BB-AED3-291AF604DAA5}"/>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62</xdr:row>
      <xdr:rowOff>0</xdr:rowOff>
    </xdr:from>
    <xdr:ext cx="95250" cy="171450"/>
    <xdr:sp macro="" textlink="">
      <xdr:nvSpPr>
        <xdr:cNvPr id="3219" name="Text Box 16">
          <a:extLst>
            <a:ext uri="{FF2B5EF4-FFF2-40B4-BE49-F238E27FC236}">
              <a16:creationId xmlns:a16="http://schemas.microsoft.com/office/drawing/2014/main" id="{17AA726A-8512-41DB-956F-CF36DFC0B485}"/>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62</xdr:row>
      <xdr:rowOff>0</xdr:rowOff>
    </xdr:from>
    <xdr:ext cx="95250" cy="171450"/>
    <xdr:sp macro="" textlink="">
      <xdr:nvSpPr>
        <xdr:cNvPr id="3220" name="Text Box 17">
          <a:extLst>
            <a:ext uri="{FF2B5EF4-FFF2-40B4-BE49-F238E27FC236}">
              <a16:creationId xmlns:a16="http://schemas.microsoft.com/office/drawing/2014/main" id="{9C248F01-E81A-4878-8583-8EAA675BD0FB}"/>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62</xdr:row>
      <xdr:rowOff>0</xdr:rowOff>
    </xdr:from>
    <xdr:ext cx="95250" cy="171450"/>
    <xdr:sp macro="" textlink="">
      <xdr:nvSpPr>
        <xdr:cNvPr id="3221" name="Text Box 18">
          <a:extLst>
            <a:ext uri="{FF2B5EF4-FFF2-40B4-BE49-F238E27FC236}">
              <a16:creationId xmlns:a16="http://schemas.microsoft.com/office/drawing/2014/main" id="{9F478364-5C12-4CFA-A6DF-64472507DE37}"/>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62</xdr:row>
      <xdr:rowOff>170392</xdr:rowOff>
    </xdr:from>
    <xdr:ext cx="95250" cy="213632"/>
    <xdr:sp macro="" textlink="">
      <xdr:nvSpPr>
        <xdr:cNvPr id="3222" name="Text Box 15">
          <a:extLst>
            <a:ext uri="{FF2B5EF4-FFF2-40B4-BE49-F238E27FC236}">
              <a16:creationId xmlns:a16="http://schemas.microsoft.com/office/drawing/2014/main" id="{A976A548-D8EF-4A3F-8EAA-65700CC27FDF}"/>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0</xdr:rowOff>
    </xdr:from>
    <xdr:ext cx="95250" cy="171450"/>
    <xdr:sp macro="" textlink="">
      <xdr:nvSpPr>
        <xdr:cNvPr id="3223" name="Text Box 16">
          <a:extLst>
            <a:ext uri="{FF2B5EF4-FFF2-40B4-BE49-F238E27FC236}">
              <a16:creationId xmlns:a16="http://schemas.microsoft.com/office/drawing/2014/main" id="{C1045E71-9D89-4F04-AF95-E53E9E2987FF}"/>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0</xdr:rowOff>
    </xdr:from>
    <xdr:ext cx="95250" cy="171450"/>
    <xdr:sp macro="" textlink="">
      <xdr:nvSpPr>
        <xdr:cNvPr id="3224" name="Text Box 17">
          <a:extLst>
            <a:ext uri="{FF2B5EF4-FFF2-40B4-BE49-F238E27FC236}">
              <a16:creationId xmlns:a16="http://schemas.microsoft.com/office/drawing/2014/main" id="{B5E53BFE-31CB-4FFA-8559-720CD4E2D1C7}"/>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0</xdr:rowOff>
    </xdr:from>
    <xdr:ext cx="95250" cy="171450"/>
    <xdr:sp macro="" textlink="">
      <xdr:nvSpPr>
        <xdr:cNvPr id="3225" name="Text Box 18">
          <a:extLst>
            <a:ext uri="{FF2B5EF4-FFF2-40B4-BE49-F238E27FC236}">
              <a16:creationId xmlns:a16="http://schemas.microsoft.com/office/drawing/2014/main" id="{E4B54E8A-F57A-43AC-851D-95A253E4F889}"/>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0</xdr:rowOff>
    </xdr:from>
    <xdr:ext cx="95250" cy="171450"/>
    <xdr:sp macro="" textlink="">
      <xdr:nvSpPr>
        <xdr:cNvPr id="3226" name="Text Box 19">
          <a:extLst>
            <a:ext uri="{FF2B5EF4-FFF2-40B4-BE49-F238E27FC236}">
              <a16:creationId xmlns:a16="http://schemas.microsoft.com/office/drawing/2014/main" id="{7775322A-A66B-4F40-9466-761B61C2591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62</xdr:row>
      <xdr:rowOff>0</xdr:rowOff>
    </xdr:from>
    <xdr:ext cx="95250" cy="171450"/>
    <xdr:sp macro="" textlink="">
      <xdr:nvSpPr>
        <xdr:cNvPr id="3227" name="Text Box 16">
          <a:extLst>
            <a:ext uri="{FF2B5EF4-FFF2-40B4-BE49-F238E27FC236}">
              <a16:creationId xmlns:a16="http://schemas.microsoft.com/office/drawing/2014/main" id="{FE810FFE-B5DC-4D2E-B295-B63633E72D7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62</xdr:row>
      <xdr:rowOff>0</xdr:rowOff>
    </xdr:from>
    <xdr:ext cx="95250" cy="171450"/>
    <xdr:sp macro="" textlink="">
      <xdr:nvSpPr>
        <xdr:cNvPr id="3228" name="Text Box 17">
          <a:extLst>
            <a:ext uri="{FF2B5EF4-FFF2-40B4-BE49-F238E27FC236}">
              <a16:creationId xmlns:a16="http://schemas.microsoft.com/office/drawing/2014/main" id="{8E59B971-A64E-485E-B6DF-B63690E0F112}"/>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62</xdr:row>
      <xdr:rowOff>0</xdr:rowOff>
    </xdr:from>
    <xdr:ext cx="95250" cy="171450"/>
    <xdr:sp macro="" textlink="">
      <xdr:nvSpPr>
        <xdr:cNvPr id="3229" name="Text Box 18">
          <a:extLst>
            <a:ext uri="{FF2B5EF4-FFF2-40B4-BE49-F238E27FC236}">
              <a16:creationId xmlns:a16="http://schemas.microsoft.com/office/drawing/2014/main" id="{9C778F2B-B0C2-433C-8F67-8566CFE0504E}"/>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62</xdr:row>
      <xdr:rowOff>0</xdr:rowOff>
    </xdr:from>
    <xdr:ext cx="95250" cy="171450"/>
    <xdr:sp macro="" textlink="">
      <xdr:nvSpPr>
        <xdr:cNvPr id="3230" name="Text Box 19">
          <a:extLst>
            <a:ext uri="{FF2B5EF4-FFF2-40B4-BE49-F238E27FC236}">
              <a16:creationId xmlns:a16="http://schemas.microsoft.com/office/drawing/2014/main" id="{04511A08-65B6-4FB1-A0F9-3048D525AF7B}"/>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59</xdr:row>
      <xdr:rowOff>0</xdr:rowOff>
    </xdr:from>
    <xdr:ext cx="95250" cy="171450"/>
    <xdr:sp macro="" textlink="">
      <xdr:nvSpPr>
        <xdr:cNvPr id="3231" name="Text Box 16">
          <a:extLst>
            <a:ext uri="{FF2B5EF4-FFF2-40B4-BE49-F238E27FC236}">
              <a16:creationId xmlns:a16="http://schemas.microsoft.com/office/drawing/2014/main" id="{604BABFF-B73E-4F61-B6C2-CDEA7D4CF8D4}"/>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59</xdr:row>
      <xdr:rowOff>0</xdr:rowOff>
    </xdr:from>
    <xdr:ext cx="95250" cy="171450"/>
    <xdr:sp macro="" textlink="">
      <xdr:nvSpPr>
        <xdr:cNvPr id="3232" name="Text Box 17">
          <a:extLst>
            <a:ext uri="{FF2B5EF4-FFF2-40B4-BE49-F238E27FC236}">
              <a16:creationId xmlns:a16="http://schemas.microsoft.com/office/drawing/2014/main" id="{51757120-127F-49FE-8C38-59075E07A3E2}"/>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59</xdr:row>
      <xdr:rowOff>0</xdr:rowOff>
    </xdr:from>
    <xdr:ext cx="95250" cy="171450"/>
    <xdr:sp macro="" textlink="">
      <xdr:nvSpPr>
        <xdr:cNvPr id="3233" name="Text Box 18">
          <a:extLst>
            <a:ext uri="{FF2B5EF4-FFF2-40B4-BE49-F238E27FC236}">
              <a16:creationId xmlns:a16="http://schemas.microsoft.com/office/drawing/2014/main" id="{EA28E6A7-24C5-4B0D-A24F-5CB9BDF86DB3}"/>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59</xdr:row>
      <xdr:rowOff>0</xdr:rowOff>
    </xdr:from>
    <xdr:ext cx="95250" cy="171450"/>
    <xdr:sp macro="" textlink="">
      <xdr:nvSpPr>
        <xdr:cNvPr id="3234" name="Text Box 19">
          <a:extLst>
            <a:ext uri="{FF2B5EF4-FFF2-40B4-BE49-F238E27FC236}">
              <a16:creationId xmlns:a16="http://schemas.microsoft.com/office/drawing/2014/main" id="{F2C08DF2-E823-46C0-8384-5F032530BC49}"/>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60</xdr:row>
      <xdr:rowOff>504825</xdr:rowOff>
    </xdr:from>
    <xdr:ext cx="95250" cy="444014"/>
    <xdr:sp macro="" textlink="">
      <xdr:nvSpPr>
        <xdr:cNvPr id="3235" name="Text Box 15">
          <a:extLst>
            <a:ext uri="{FF2B5EF4-FFF2-40B4-BE49-F238E27FC236}">
              <a16:creationId xmlns:a16="http://schemas.microsoft.com/office/drawing/2014/main" id="{FFD163E9-33BB-4A16-85EB-978056D7582E}"/>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0</xdr:rowOff>
    </xdr:from>
    <xdr:ext cx="95250" cy="171450"/>
    <xdr:sp macro="" textlink="">
      <xdr:nvSpPr>
        <xdr:cNvPr id="3236" name="Text Box 16">
          <a:extLst>
            <a:ext uri="{FF2B5EF4-FFF2-40B4-BE49-F238E27FC236}">
              <a16:creationId xmlns:a16="http://schemas.microsoft.com/office/drawing/2014/main" id="{C35810F2-B310-40D8-A43A-A16511B636A4}"/>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0</xdr:rowOff>
    </xdr:from>
    <xdr:ext cx="95250" cy="171450"/>
    <xdr:sp macro="" textlink="">
      <xdr:nvSpPr>
        <xdr:cNvPr id="3237" name="Text Box 17">
          <a:extLst>
            <a:ext uri="{FF2B5EF4-FFF2-40B4-BE49-F238E27FC236}">
              <a16:creationId xmlns:a16="http://schemas.microsoft.com/office/drawing/2014/main" id="{7383665F-EB44-4D1C-9C24-BBAEAA23C87C}"/>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0</xdr:rowOff>
    </xdr:from>
    <xdr:ext cx="95250" cy="171450"/>
    <xdr:sp macro="" textlink="">
      <xdr:nvSpPr>
        <xdr:cNvPr id="3238" name="Text Box 18">
          <a:extLst>
            <a:ext uri="{FF2B5EF4-FFF2-40B4-BE49-F238E27FC236}">
              <a16:creationId xmlns:a16="http://schemas.microsoft.com/office/drawing/2014/main" id="{5851AC19-34A9-467C-9C5A-AE2959775E92}"/>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0</xdr:rowOff>
    </xdr:from>
    <xdr:ext cx="95250" cy="171450"/>
    <xdr:sp macro="" textlink="">
      <xdr:nvSpPr>
        <xdr:cNvPr id="3239" name="Text Box 19">
          <a:extLst>
            <a:ext uri="{FF2B5EF4-FFF2-40B4-BE49-F238E27FC236}">
              <a16:creationId xmlns:a16="http://schemas.microsoft.com/office/drawing/2014/main" id="{A0502C18-A9F7-4265-86B2-70D7FE52ACAF}"/>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62</xdr:row>
      <xdr:rowOff>0</xdr:rowOff>
    </xdr:from>
    <xdr:ext cx="95250" cy="171450"/>
    <xdr:sp macro="" textlink="">
      <xdr:nvSpPr>
        <xdr:cNvPr id="3240" name="Text Box 16">
          <a:extLst>
            <a:ext uri="{FF2B5EF4-FFF2-40B4-BE49-F238E27FC236}">
              <a16:creationId xmlns:a16="http://schemas.microsoft.com/office/drawing/2014/main" id="{87283F89-77E4-464C-969B-EC593F755C1F}"/>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62</xdr:row>
      <xdr:rowOff>0</xdr:rowOff>
    </xdr:from>
    <xdr:ext cx="95250" cy="171450"/>
    <xdr:sp macro="" textlink="">
      <xdr:nvSpPr>
        <xdr:cNvPr id="3241" name="Text Box 17">
          <a:extLst>
            <a:ext uri="{FF2B5EF4-FFF2-40B4-BE49-F238E27FC236}">
              <a16:creationId xmlns:a16="http://schemas.microsoft.com/office/drawing/2014/main" id="{707A0054-8902-4763-8333-EBF5DDDA67BE}"/>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62</xdr:row>
      <xdr:rowOff>15875</xdr:rowOff>
    </xdr:from>
    <xdr:ext cx="95250" cy="171450"/>
    <xdr:sp macro="" textlink="">
      <xdr:nvSpPr>
        <xdr:cNvPr id="3242" name="Text Box 18">
          <a:extLst>
            <a:ext uri="{FF2B5EF4-FFF2-40B4-BE49-F238E27FC236}">
              <a16:creationId xmlns:a16="http://schemas.microsoft.com/office/drawing/2014/main" id="{81780884-16E0-4139-9D45-A8F6EF8FB04B}"/>
            </a:ext>
          </a:extLst>
        </xdr:cNvPr>
        <xdr:cNvSpPr txBox="1">
          <a:spLocks noChangeArrowheads="1"/>
        </xdr:cNvSpPr>
      </xdr:nvSpPr>
      <xdr:spPr bwMode="auto">
        <a:xfrm>
          <a:off x="12485398" y="711633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62</xdr:row>
      <xdr:rowOff>0</xdr:rowOff>
    </xdr:from>
    <xdr:ext cx="95250" cy="171450"/>
    <xdr:sp macro="" textlink="">
      <xdr:nvSpPr>
        <xdr:cNvPr id="3243" name="Text Box 16">
          <a:extLst>
            <a:ext uri="{FF2B5EF4-FFF2-40B4-BE49-F238E27FC236}">
              <a16:creationId xmlns:a16="http://schemas.microsoft.com/office/drawing/2014/main" id="{8CB3BB67-1179-4AF3-84DC-8C69C9D335CA}"/>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62</xdr:row>
      <xdr:rowOff>0</xdr:rowOff>
    </xdr:from>
    <xdr:ext cx="95250" cy="171450"/>
    <xdr:sp macro="" textlink="">
      <xdr:nvSpPr>
        <xdr:cNvPr id="3244" name="Text Box 17">
          <a:extLst>
            <a:ext uri="{FF2B5EF4-FFF2-40B4-BE49-F238E27FC236}">
              <a16:creationId xmlns:a16="http://schemas.microsoft.com/office/drawing/2014/main" id="{69D345C6-27ED-44B3-9372-A4F1038D9F35}"/>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62</xdr:row>
      <xdr:rowOff>0</xdr:rowOff>
    </xdr:from>
    <xdr:ext cx="95250" cy="171450"/>
    <xdr:sp macro="" textlink="">
      <xdr:nvSpPr>
        <xdr:cNvPr id="3245" name="Text Box 18">
          <a:extLst>
            <a:ext uri="{FF2B5EF4-FFF2-40B4-BE49-F238E27FC236}">
              <a16:creationId xmlns:a16="http://schemas.microsoft.com/office/drawing/2014/main" id="{56668F1F-EA27-4342-8B49-90A0BBBADF68}"/>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62</xdr:row>
      <xdr:rowOff>0</xdr:rowOff>
    </xdr:from>
    <xdr:ext cx="95250" cy="171450"/>
    <xdr:sp macro="" textlink="">
      <xdr:nvSpPr>
        <xdr:cNvPr id="3246" name="Text Box 19">
          <a:extLst>
            <a:ext uri="{FF2B5EF4-FFF2-40B4-BE49-F238E27FC236}">
              <a16:creationId xmlns:a16="http://schemas.microsoft.com/office/drawing/2014/main" id="{29627340-A254-4081-B688-88681AFB6DC9}"/>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62</xdr:row>
      <xdr:rowOff>0</xdr:rowOff>
    </xdr:from>
    <xdr:ext cx="95250" cy="171450"/>
    <xdr:sp macro="" textlink="">
      <xdr:nvSpPr>
        <xdr:cNvPr id="3247" name="Text Box 16">
          <a:extLst>
            <a:ext uri="{FF2B5EF4-FFF2-40B4-BE49-F238E27FC236}">
              <a16:creationId xmlns:a16="http://schemas.microsoft.com/office/drawing/2014/main" id="{BFC7E414-864C-4642-98F9-30BB9E0A9C79}"/>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62</xdr:row>
      <xdr:rowOff>170392</xdr:rowOff>
    </xdr:from>
    <xdr:ext cx="95250" cy="213632"/>
    <xdr:sp macro="" textlink="">
      <xdr:nvSpPr>
        <xdr:cNvPr id="3248" name="Text Box 15">
          <a:extLst>
            <a:ext uri="{FF2B5EF4-FFF2-40B4-BE49-F238E27FC236}">
              <a16:creationId xmlns:a16="http://schemas.microsoft.com/office/drawing/2014/main" id="{A0956B0D-9E36-4740-8011-6D6756DC54DA}"/>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504825</xdr:rowOff>
    </xdr:from>
    <xdr:ext cx="95250" cy="448496"/>
    <xdr:sp macro="" textlink="">
      <xdr:nvSpPr>
        <xdr:cNvPr id="3249" name="Text Box 15">
          <a:extLst>
            <a:ext uri="{FF2B5EF4-FFF2-40B4-BE49-F238E27FC236}">
              <a16:creationId xmlns:a16="http://schemas.microsoft.com/office/drawing/2014/main" id="{B008E137-4FCA-4620-A6EC-3411A8E2E0BA}"/>
            </a:ext>
          </a:extLst>
        </xdr:cNvPr>
        <xdr:cNvSpPr txBox="1">
          <a:spLocks noChangeArrowheads="1"/>
        </xdr:cNvSpPr>
      </xdr:nvSpPr>
      <xdr:spPr bwMode="auto">
        <a:xfrm>
          <a:off x="4664364" y="5994111"/>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62</xdr:row>
      <xdr:rowOff>504825</xdr:rowOff>
    </xdr:from>
    <xdr:ext cx="95250" cy="442269"/>
    <xdr:sp macro="" textlink="">
      <xdr:nvSpPr>
        <xdr:cNvPr id="3250" name="Text Box 15">
          <a:extLst>
            <a:ext uri="{FF2B5EF4-FFF2-40B4-BE49-F238E27FC236}">
              <a16:creationId xmlns:a16="http://schemas.microsoft.com/office/drawing/2014/main" id="{69CED43F-434E-4568-9C66-9E83EB738663}"/>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62</xdr:row>
      <xdr:rowOff>504825</xdr:rowOff>
    </xdr:from>
    <xdr:ext cx="95250" cy="442269"/>
    <xdr:sp macro="" textlink="">
      <xdr:nvSpPr>
        <xdr:cNvPr id="3251" name="Text Box 15">
          <a:extLst>
            <a:ext uri="{FF2B5EF4-FFF2-40B4-BE49-F238E27FC236}">
              <a16:creationId xmlns:a16="http://schemas.microsoft.com/office/drawing/2014/main" id="{1C1274AF-1B61-482D-A478-A3D7AE9A98EA}"/>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504825</xdr:rowOff>
    </xdr:from>
    <xdr:ext cx="95250" cy="213632"/>
    <xdr:sp macro="" textlink="">
      <xdr:nvSpPr>
        <xdr:cNvPr id="3252" name="Text Box 15">
          <a:extLst>
            <a:ext uri="{FF2B5EF4-FFF2-40B4-BE49-F238E27FC236}">
              <a16:creationId xmlns:a16="http://schemas.microsoft.com/office/drawing/2014/main" id="{8CC0BAD6-871F-4183-A777-6429531ECFBC}"/>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504825</xdr:rowOff>
    </xdr:from>
    <xdr:ext cx="95250" cy="444331"/>
    <xdr:sp macro="" textlink="">
      <xdr:nvSpPr>
        <xdr:cNvPr id="3253" name="Text Box 15">
          <a:extLst>
            <a:ext uri="{FF2B5EF4-FFF2-40B4-BE49-F238E27FC236}">
              <a16:creationId xmlns:a16="http://schemas.microsoft.com/office/drawing/2014/main" id="{F1C545D7-21DE-41E2-8056-85349B139871}"/>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62</xdr:row>
      <xdr:rowOff>170392</xdr:rowOff>
    </xdr:from>
    <xdr:ext cx="95250" cy="213632"/>
    <xdr:sp macro="" textlink="">
      <xdr:nvSpPr>
        <xdr:cNvPr id="3254" name="Text Box 15">
          <a:extLst>
            <a:ext uri="{FF2B5EF4-FFF2-40B4-BE49-F238E27FC236}">
              <a16:creationId xmlns:a16="http://schemas.microsoft.com/office/drawing/2014/main" id="{AD87B3AF-66B5-42D5-9FAC-EF38B5BA381E}"/>
            </a:ext>
          </a:extLst>
        </xdr:cNvPr>
        <xdr:cNvSpPr txBox="1">
          <a:spLocks noChangeArrowheads="1"/>
        </xdr:cNvSpPr>
      </xdr:nvSpPr>
      <xdr:spPr bwMode="auto">
        <a:xfrm>
          <a:off x="12578484" y="579302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0</xdr:rowOff>
    </xdr:from>
    <xdr:ext cx="95250" cy="171450"/>
    <xdr:sp macro="" textlink="">
      <xdr:nvSpPr>
        <xdr:cNvPr id="3255" name="Text Box 16">
          <a:extLst>
            <a:ext uri="{FF2B5EF4-FFF2-40B4-BE49-F238E27FC236}">
              <a16:creationId xmlns:a16="http://schemas.microsoft.com/office/drawing/2014/main" id="{5AE79C20-74C0-4959-8733-A2081223BEDB}"/>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0</xdr:rowOff>
    </xdr:from>
    <xdr:ext cx="95250" cy="171450"/>
    <xdr:sp macro="" textlink="">
      <xdr:nvSpPr>
        <xdr:cNvPr id="3256" name="Text Box 17">
          <a:extLst>
            <a:ext uri="{FF2B5EF4-FFF2-40B4-BE49-F238E27FC236}">
              <a16:creationId xmlns:a16="http://schemas.microsoft.com/office/drawing/2014/main" id="{74C354A9-CE83-4D1A-92E0-7BD685711C25}"/>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0</xdr:rowOff>
    </xdr:from>
    <xdr:ext cx="95250" cy="171450"/>
    <xdr:sp macro="" textlink="">
      <xdr:nvSpPr>
        <xdr:cNvPr id="3257" name="Text Box 18">
          <a:extLst>
            <a:ext uri="{FF2B5EF4-FFF2-40B4-BE49-F238E27FC236}">
              <a16:creationId xmlns:a16="http://schemas.microsoft.com/office/drawing/2014/main" id="{1E2CDDC1-9A15-498C-B598-FEB967A14811}"/>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0</xdr:rowOff>
    </xdr:from>
    <xdr:ext cx="95250" cy="171450"/>
    <xdr:sp macro="" textlink="">
      <xdr:nvSpPr>
        <xdr:cNvPr id="3258" name="Text Box 19">
          <a:extLst>
            <a:ext uri="{FF2B5EF4-FFF2-40B4-BE49-F238E27FC236}">
              <a16:creationId xmlns:a16="http://schemas.microsoft.com/office/drawing/2014/main" id="{A0A84634-FCF2-42D6-ADE8-86F20084294F}"/>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66</xdr:row>
      <xdr:rowOff>0</xdr:rowOff>
    </xdr:from>
    <xdr:ext cx="95250" cy="171450"/>
    <xdr:sp macro="" textlink="">
      <xdr:nvSpPr>
        <xdr:cNvPr id="3259" name="Text Box 16">
          <a:extLst>
            <a:ext uri="{FF2B5EF4-FFF2-40B4-BE49-F238E27FC236}">
              <a16:creationId xmlns:a16="http://schemas.microsoft.com/office/drawing/2014/main" id="{DB628C1E-970D-4F15-8171-7263F7657E09}"/>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66</xdr:row>
      <xdr:rowOff>0</xdr:rowOff>
    </xdr:from>
    <xdr:ext cx="95250" cy="171450"/>
    <xdr:sp macro="" textlink="">
      <xdr:nvSpPr>
        <xdr:cNvPr id="3260" name="Text Box 17">
          <a:extLst>
            <a:ext uri="{FF2B5EF4-FFF2-40B4-BE49-F238E27FC236}">
              <a16:creationId xmlns:a16="http://schemas.microsoft.com/office/drawing/2014/main" id="{72750AE2-2377-4CF2-8753-E20231B3704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66</xdr:row>
      <xdr:rowOff>0</xdr:rowOff>
    </xdr:from>
    <xdr:ext cx="95250" cy="171450"/>
    <xdr:sp macro="" textlink="">
      <xdr:nvSpPr>
        <xdr:cNvPr id="3261" name="Text Box 18">
          <a:extLst>
            <a:ext uri="{FF2B5EF4-FFF2-40B4-BE49-F238E27FC236}">
              <a16:creationId xmlns:a16="http://schemas.microsoft.com/office/drawing/2014/main" id="{E3ABFFA0-352D-4FD3-BDE0-0CF3CAB6C476}"/>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66</xdr:row>
      <xdr:rowOff>0</xdr:rowOff>
    </xdr:from>
    <xdr:ext cx="95250" cy="171450"/>
    <xdr:sp macro="" textlink="">
      <xdr:nvSpPr>
        <xdr:cNvPr id="3262" name="Text Box 19">
          <a:extLst>
            <a:ext uri="{FF2B5EF4-FFF2-40B4-BE49-F238E27FC236}">
              <a16:creationId xmlns:a16="http://schemas.microsoft.com/office/drawing/2014/main" id="{EE459287-58C9-40C0-84B8-7677E61E90BE}"/>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66</xdr:row>
      <xdr:rowOff>0</xdr:rowOff>
    </xdr:from>
    <xdr:ext cx="95250" cy="171450"/>
    <xdr:sp macro="" textlink="">
      <xdr:nvSpPr>
        <xdr:cNvPr id="3263" name="Text Box 16">
          <a:extLst>
            <a:ext uri="{FF2B5EF4-FFF2-40B4-BE49-F238E27FC236}">
              <a16:creationId xmlns:a16="http://schemas.microsoft.com/office/drawing/2014/main" id="{5CFDCC84-FA0E-4F2F-BD17-FFA2E957DFB2}"/>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66</xdr:row>
      <xdr:rowOff>0</xdr:rowOff>
    </xdr:from>
    <xdr:ext cx="95250" cy="171450"/>
    <xdr:sp macro="" textlink="">
      <xdr:nvSpPr>
        <xdr:cNvPr id="3264" name="Text Box 17">
          <a:extLst>
            <a:ext uri="{FF2B5EF4-FFF2-40B4-BE49-F238E27FC236}">
              <a16:creationId xmlns:a16="http://schemas.microsoft.com/office/drawing/2014/main" id="{87E7FD4E-BA6D-4E6D-A6C2-17E1DE252E53}"/>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66</xdr:row>
      <xdr:rowOff>0</xdr:rowOff>
    </xdr:from>
    <xdr:ext cx="95250" cy="171450"/>
    <xdr:sp macro="" textlink="">
      <xdr:nvSpPr>
        <xdr:cNvPr id="3265" name="Text Box 18">
          <a:extLst>
            <a:ext uri="{FF2B5EF4-FFF2-40B4-BE49-F238E27FC236}">
              <a16:creationId xmlns:a16="http://schemas.microsoft.com/office/drawing/2014/main" id="{0B43DFCD-C5BD-4F56-9B23-BAD105CC0FB2}"/>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66</xdr:row>
      <xdr:rowOff>0</xdr:rowOff>
    </xdr:from>
    <xdr:ext cx="95250" cy="171450"/>
    <xdr:sp macro="" textlink="">
      <xdr:nvSpPr>
        <xdr:cNvPr id="3266" name="Text Box 19">
          <a:extLst>
            <a:ext uri="{FF2B5EF4-FFF2-40B4-BE49-F238E27FC236}">
              <a16:creationId xmlns:a16="http://schemas.microsoft.com/office/drawing/2014/main" id="{04D52B62-92D3-4B0F-939F-7A6021A7BD2D}"/>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64</xdr:row>
      <xdr:rowOff>504825</xdr:rowOff>
    </xdr:from>
    <xdr:ext cx="95250" cy="444014"/>
    <xdr:sp macro="" textlink="">
      <xdr:nvSpPr>
        <xdr:cNvPr id="3267" name="Text Box 15">
          <a:extLst>
            <a:ext uri="{FF2B5EF4-FFF2-40B4-BE49-F238E27FC236}">
              <a16:creationId xmlns:a16="http://schemas.microsoft.com/office/drawing/2014/main" id="{98AFEEE9-7452-4048-8F57-F44FA031AC2F}"/>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0</xdr:rowOff>
    </xdr:from>
    <xdr:ext cx="95250" cy="171450"/>
    <xdr:sp macro="" textlink="">
      <xdr:nvSpPr>
        <xdr:cNvPr id="3268" name="Text Box 16">
          <a:extLst>
            <a:ext uri="{FF2B5EF4-FFF2-40B4-BE49-F238E27FC236}">
              <a16:creationId xmlns:a16="http://schemas.microsoft.com/office/drawing/2014/main" id="{A5353F0B-1081-40F0-BFFF-AF6F4D4B55C8}"/>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0</xdr:rowOff>
    </xdr:from>
    <xdr:ext cx="95250" cy="171450"/>
    <xdr:sp macro="" textlink="">
      <xdr:nvSpPr>
        <xdr:cNvPr id="3269" name="Text Box 17">
          <a:extLst>
            <a:ext uri="{FF2B5EF4-FFF2-40B4-BE49-F238E27FC236}">
              <a16:creationId xmlns:a16="http://schemas.microsoft.com/office/drawing/2014/main" id="{7D68D0BF-4D4F-4F31-A51C-64C74ED329DB}"/>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0</xdr:rowOff>
    </xdr:from>
    <xdr:ext cx="95250" cy="171450"/>
    <xdr:sp macro="" textlink="">
      <xdr:nvSpPr>
        <xdr:cNvPr id="3270" name="Text Box 18">
          <a:extLst>
            <a:ext uri="{FF2B5EF4-FFF2-40B4-BE49-F238E27FC236}">
              <a16:creationId xmlns:a16="http://schemas.microsoft.com/office/drawing/2014/main" id="{5990B72D-8F86-45D8-BEB4-50E8C8B22644}"/>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0</xdr:rowOff>
    </xdr:from>
    <xdr:ext cx="95250" cy="171450"/>
    <xdr:sp macro="" textlink="">
      <xdr:nvSpPr>
        <xdr:cNvPr id="3271" name="Text Box 19">
          <a:extLst>
            <a:ext uri="{FF2B5EF4-FFF2-40B4-BE49-F238E27FC236}">
              <a16:creationId xmlns:a16="http://schemas.microsoft.com/office/drawing/2014/main" id="{4DF963E7-7D92-48A5-B79E-424CC40FBBF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66</xdr:row>
      <xdr:rowOff>0</xdr:rowOff>
    </xdr:from>
    <xdr:ext cx="95250" cy="171450"/>
    <xdr:sp macro="" textlink="">
      <xdr:nvSpPr>
        <xdr:cNvPr id="3272" name="Text Box 16">
          <a:extLst>
            <a:ext uri="{FF2B5EF4-FFF2-40B4-BE49-F238E27FC236}">
              <a16:creationId xmlns:a16="http://schemas.microsoft.com/office/drawing/2014/main" id="{24C48E8A-8F56-4747-8EC4-3650C57239F5}"/>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66</xdr:row>
      <xdr:rowOff>0</xdr:rowOff>
    </xdr:from>
    <xdr:ext cx="95250" cy="171450"/>
    <xdr:sp macro="" textlink="">
      <xdr:nvSpPr>
        <xdr:cNvPr id="3273" name="Text Box 17">
          <a:extLst>
            <a:ext uri="{FF2B5EF4-FFF2-40B4-BE49-F238E27FC236}">
              <a16:creationId xmlns:a16="http://schemas.microsoft.com/office/drawing/2014/main" id="{8A4B8C4F-E645-4EA6-917B-C0D5E60F9678}"/>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66</xdr:row>
      <xdr:rowOff>0</xdr:rowOff>
    </xdr:from>
    <xdr:ext cx="95250" cy="171450"/>
    <xdr:sp macro="" textlink="">
      <xdr:nvSpPr>
        <xdr:cNvPr id="3274" name="Text Box 18">
          <a:extLst>
            <a:ext uri="{FF2B5EF4-FFF2-40B4-BE49-F238E27FC236}">
              <a16:creationId xmlns:a16="http://schemas.microsoft.com/office/drawing/2014/main" id="{E3A7C0BD-CFF6-4432-94A5-55996A68A935}"/>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66</xdr:row>
      <xdr:rowOff>0</xdr:rowOff>
    </xdr:from>
    <xdr:ext cx="95250" cy="171450"/>
    <xdr:sp macro="" textlink="">
      <xdr:nvSpPr>
        <xdr:cNvPr id="3275" name="Text Box 16">
          <a:extLst>
            <a:ext uri="{FF2B5EF4-FFF2-40B4-BE49-F238E27FC236}">
              <a16:creationId xmlns:a16="http://schemas.microsoft.com/office/drawing/2014/main" id="{842D584E-8E06-4804-8D2F-FDE4A93D8D0B}"/>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66</xdr:row>
      <xdr:rowOff>0</xdr:rowOff>
    </xdr:from>
    <xdr:ext cx="95250" cy="171450"/>
    <xdr:sp macro="" textlink="">
      <xdr:nvSpPr>
        <xdr:cNvPr id="3276" name="Text Box 17">
          <a:extLst>
            <a:ext uri="{FF2B5EF4-FFF2-40B4-BE49-F238E27FC236}">
              <a16:creationId xmlns:a16="http://schemas.microsoft.com/office/drawing/2014/main" id="{85116287-BA3F-4FE4-9D93-1E92BED22DFC}"/>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66</xdr:row>
      <xdr:rowOff>0</xdr:rowOff>
    </xdr:from>
    <xdr:ext cx="95250" cy="171450"/>
    <xdr:sp macro="" textlink="">
      <xdr:nvSpPr>
        <xdr:cNvPr id="3277" name="Text Box 18">
          <a:extLst>
            <a:ext uri="{FF2B5EF4-FFF2-40B4-BE49-F238E27FC236}">
              <a16:creationId xmlns:a16="http://schemas.microsoft.com/office/drawing/2014/main" id="{B22031E0-443A-47DF-812A-BCDA74AE2D78}"/>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66</xdr:row>
      <xdr:rowOff>0</xdr:rowOff>
    </xdr:from>
    <xdr:ext cx="95250" cy="171450"/>
    <xdr:sp macro="" textlink="">
      <xdr:nvSpPr>
        <xdr:cNvPr id="3278" name="Text Box 19">
          <a:extLst>
            <a:ext uri="{FF2B5EF4-FFF2-40B4-BE49-F238E27FC236}">
              <a16:creationId xmlns:a16="http://schemas.microsoft.com/office/drawing/2014/main" id="{A55A7D23-EDD0-4CAE-8058-319785245C8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66</xdr:row>
      <xdr:rowOff>0</xdr:rowOff>
    </xdr:from>
    <xdr:ext cx="95250" cy="171450"/>
    <xdr:sp macro="" textlink="">
      <xdr:nvSpPr>
        <xdr:cNvPr id="3279" name="Text Box 16">
          <a:extLst>
            <a:ext uri="{FF2B5EF4-FFF2-40B4-BE49-F238E27FC236}">
              <a16:creationId xmlns:a16="http://schemas.microsoft.com/office/drawing/2014/main" id="{F0891D7E-13C8-4BF1-ABA4-F18155D06851}"/>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66</xdr:row>
      <xdr:rowOff>0</xdr:rowOff>
    </xdr:from>
    <xdr:ext cx="95250" cy="171450"/>
    <xdr:sp macro="" textlink="">
      <xdr:nvSpPr>
        <xdr:cNvPr id="3280" name="Text Box 17">
          <a:extLst>
            <a:ext uri="{FF2B5EF4-FFF2-40B4-BE49-F238E27FC236}">
              <a16:creationId xmlns:a16="http://schemas.microsoft.com/office/drawing/2014/main" id="{0D7A9A57-0267-4ED1-87B2-9810C76D76FA}"/>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66</xdr:row>
      <xdr:rowOff>0</xdr:rowOff>
    </xdr:from>
    <xdr:ext cx="95250" cy="171450"/>
    <xdr:sp macro="" textlink="">
      <xdr:nvSpPr>
        <xdr:cNvPr id="3281" name="Text Box 18">
          <a:extLst>
            <a:ext uri="{FF2B5EF4-FFF2-40B4-BE49-F238E27FC236}">
              <a16:creationId xmlns:a16="http://schemas.microsoft.com/office/drawing/2014/main" id="{8E6BCA5A-5661-4BA1-8449-0C34D402071E}"/>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66</xdr:row>
      <xdr:rowOff>0</xdr:rowOff>
    </xdr:from>
    <xdr:ext cx="95250" cy="171450"/>
    <xdr:sp macro="" textlink="">
      <xdr:nvSpPr>
        <xdr:cNvPr id="3282" name="Text Box 19">
          <a:extLst>
            <a:ext uri="{FF2B5EF4-FFF2-40B4-BE49-F238E27FC236}">
              <a16:creationId xmlns:a16="http://schemas.microsoft.com/office/drawing/2014/main" id="{B5B17272-3910-41C6-A989-5F77445AB929}"/>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504825</xdr:rowOff>
    </xdr:from>
    <xdr:ext cx="95250" cy="456743"/>
    <xdr:sp macro="" textlink="">
      <xdr:nvSpPr>
        <xdr:cNvPr id="3283" name="Text Box 15">
          <a:extLst>
            <a:ext uri="{FF2B5EF4-FFF2-40B4-BE49-F238E27FC236}">
              <a16:creationId xmlns:a16="http://schemas.microsoft.com/office/drawing/2014/main" id="{6A08D466-E7A2-4184-BB3A-603F267F33BC}"/>
            </a:ext>
          </a:extLst>
        </xdr:cNvPr>
        <xdr:cNvSpPr txBox="1">
          <a:spLocks noChangeArrowheads="1"/>
        </xdr:cNvSpPr>
      </xdr:nvSpPr>
      <xdr:spPr bwMode="auto">
        <a:xfrm>
          <a:off x="4664364" y="5994111"/>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62</xdr:row>
      <xdr:rowOff>504825</xdr:rowOff>
    </xdr:from>
    <xdr:ext cx="95250" cy="442269"/>
    <xdr:sp macro="" textlink="">
      <xdr:nvSpPr>
        <xdr:cNvPr id="3284" name="Text Box 15">
          <a:extLst>
            <a:ext uri="{FF2B5EF4-FFF2-40B4-BE49-F238E27FC236}">
              <a16:creationId xmlns:a16="http://schemas.microsoft.com/office/drawing/2014/main" id="{D6F778E3-0E3D-4F23-97C9-EC4E9CB1948A}"/>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62</xdr:row>
      <xdr:rowOff>504825</xdr:rowOff>
    </xdr:from>
    <xdr:ext cx="95250" cy="442269"/>
    <xdr:sp macro="" textlink="">
      <xdr:nvSpPr>
        <xdr:cNvPr id="3285" name="Text Box 15">
          <a:extLst>
            <a:ext uri="{FF2B5EF4-FFF2-40B4-BE49-F238E27FC236}">
              <a16:creationId xmlns:a16="http://schemas.microsoft.com/office/drawing/2014/main" id="{090E8F7A-4D80-43F3-BA41-1AE7D5B9CD7A}"/>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504825</xdr:rowOff>
    </xdr:from>
    <xdr:ext cx="95250" cy="213632"/>
    <xdr:sp macro="" textlink="">
      <xdr:nvSpPr>
        <xdr:cNvPr id="3286" name="Text Box 15">
          <a:extLst>
            <a:ext uri="{FF2B5EF4-FFF2-40B4-BE49-F238E27FC236}">
              <a16:creationId xmlns:a16="http://schemas.microsoft.com/office/drawing/2014/main" id="{AB3D271E-C9E0-4894-8740-649F4D729C4B}"/>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504825</xdr:rowOff>
    </xdr:from>
    <xdr:ext cx="95250" cy="444331"/>
    <xdr:sp macro="" textlink="">
      <xdr:nvSpPr>
        <xdr:cNvPr id="3287" name="Text Box 15">
          <a:extLst>
            <a:ext uri="{FF2B5EF4-FFF2-40B4-BE49-F238E27FC236}">
              <a16:creationId xmlns:a16="http://schemas.microsoft.com/office/drawing/2014/main" id="{11C72A8D-0B4E-4541-9BFA-83ED05554F91}"/>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62</xdr:row>
      <xdr:rowOff>504825</xdr:rowOff>
    </xdr:from>
    <xdr:ext cx="95250" cy="213632"/>
    <xdr:sp macro="" textlink="">
      <xdr:nvSpPr>
        <xdr:cNvPr id="3288" name="Text Box 15">
          <a:extLst>
            <a:ext uri="{FF2B5EF4-FFF2-40B4-BE49-F238E27FC236}">
              <a16:creationId xmlns:a16="http://schemas.microsoft.com/office/drawing/2014/main" id="{46F58349-BE47-4D23-A27D-92C6183EC4CE}"/>
            </a:ext>
          </a:extLst>
        </xdr:cNvPr>
        <xdr:cNvSpPr txBox="1">
          <a:spLocks noChangeArrowheads="1"/>
        </xdr:cNvSpPr>
      </xdr:nvSpPr>
      <xdr:spPr bwMode="auto">
        <a:xfrm>
          <a:off x="12540961"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0</xdr:rowOff>
    </xdr:from>
    <xdr:ext cx="95250" cy="171450"/>
    <xdr:sp macro="" textlink="">
      <xdr:nvSpPr>
        <xdr:cNvPr id="3289" name="Text Box 16">
          <a:extLst>
            <a:ext uri="{FF2B5EF4-FFF2-40B4-BE49-F238E27FC236}">
              <a16:creationId xmlns:a16="http://schemas.microsoft.com/office/drawing/2014/main" id="{182F6C09-9574-4EA2-B5B3-60DCA2AD452E}"/>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0</xdr:rowOff>
    </xdr:from>
    <xdr:ext cx="95250" cy="171450"/>
    <xdr:sp macro="" textlink="">
      <xdr:nvSpPr>
        <xdr:cNvPr id="3290" name="Text Box 17">
          <a:extLst>
            <a:ext uri="{FF2B5EF4-FFF2-40B4-BE49-F238E27FC236}">
              <a16:creationId xmlns:a16="http://schemas.microsoft.com/office/drawing/2014/main" id="{D04FDC68-1725-42C8-B241-15F80E7C4A0B}"/>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0</xdr:rowOff>
    </xdr:from>
    <xdr:ext cx="95250" cy="171450"/>
    <xdr:sp macro="" textlink="">
      <xdr:nvSpPr>
        <xdr:cNvPr id="3291" name="Text Box 18">
          <a:extLst>
            <a:ext uri="{FF2B5EF4-FFF2-40B4-BE49-F238E27FC236}">
              <a16:creationId xmlns:a16="http://schemas.microsoft.com/office/drawing/2014/main" id="{AB925FA3-7152-4963-8262-535917B6F82B}"/>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0</xdr:rowOff>
    </xdr:from>
    <xdr:ext cx="95250" cy="171450"/>
    <xdr:sp macro="" textlink="">
      <xdr:nvSpPr>
        <xdr:cNvPr id="3292" name="Text Box 19">
          <a:extLst>
            <a:ext uri="{FF2B5EF4-FFF2-40B4-BE49-F238E27FC236}">
              <a16:creationId xmlns:a16="http://schemas.microsoft.com/office/drawing/2014/main" id="{3A7280C3-2BF2-4BEE-809A-B5B9F4550987}"/>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66</xdr:row>
      <xdr:rowOff>0</xdr:rowOff>
    </xdr:from>
    <xdr:ext cx="95250" cy="171450"/>
    <xdr:sp macro="" textlink="">
      <xdr:nvSpPr>
        <xdr:cNvPr id="3293" name="Text Box 16">
          <a:extLst>
            <a:ext uri="{FF2B5EF4-FFF2-40B4-BE49-F238E27FC236}">
              <a16:creationId xmlns:a16="http://schemas.microsoft.com/office/drawing/2014/main" id="{20E3CE0A-EA54-4EC6-AABB-8D0A1996E87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66</xdr:row>
      <xdr:rowOff>0</xdr:rowOff>
    </xdr:from>
    <xdr:ext cx="95250" cy="171450"/>
    <xdr:sp macro="" textlink="">
      <xdr:nvSpPr>
        <xdr:cNvPr id="3294" name="Text Box 17">
          <a:extLst>
            <a:ext uri="{FF2B5EF4-FFF2-40B4-BE49-F238E27FC236}">
              <a16:creationId xmlns:a16="http://schemas.microsoft.com/office/drawing/2014/main" id="{7A19FC93-251D-406B-B99D-EC85C7FE4CC7}"/>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66</xdr:row>
      <xdr:rowOff>0</xdr:rowOff>
    </xdr:from>
    <xdr:ext cx="95250" cy="171450"/>
    <xdr:sp macro="" textlink="">
      <xdr:nvSpPr>
        <xdr:cNvPr id="3295" name="Text Box 18">
          <a:extLst>
            <a:ext uri="{FF2B5EF4-FFF2-40B4-BE49-F238E27FC236}">
              <a16:creationId xmlns:a16="http://schemas.microsoft.com/office/drawing/2014/main" id="{CD862696-8EE7-4590-90D4-607BAF9AB5ED}"/>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66</xdr:row>
      <xdr:rowOff>0</xdr:rowOff>
    </xdr:from>
    <xdr:ext cx="95250" cy="171450"/>
    <xdr:sp macro="" textlink="">
      <xdr:nvSpPr>
        <xdr:cNvPr id="3296" name="Text Box 19">
          <a:extLst>
            <a:ext uri="{FF2B5EF4-FFF2-40B4-BE49-F238E27FC236}">
              <a16:creationId xmlns:a16="http://schemas.microsoft.com/office/drawing/2014/main" id="{C5491FB1-5B47-40A4-8FF5-1B2D9BB94EF5}"/>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66</xdr:row>
      <xdr:rowOff>0</xdr:rowOff>
    </xdr:from>
    <xdr:ext cx="95250" cy="171450"/>
    <xdr:sp macro="" textlink="">
      <xdr:nvSpPr>
        <xdr:cNvPr id="3297" name="Text Box 16">
          <a:extLst>
            <a:ext uri="{FF2B5EF4-FFF2-40B4-BE49-F238E27FC236}">
              <a16:creationId xmlns:a16="http://schemas.microsoft.com/office/drawing/2014/main" id="{4CD5BC8A-3546-4EEB-9CF3-1D0752649D82}"/>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66</xdr:row>
      <xdr:rowOff>0</xdr:rowOff>
    </xdr:from>
    <xdr:ext cx="95250" cy="171450"/>
    <xdr:sp macro="" textlink="">
      <xdr:nvSpPr>
        <xdr:cNvPr id="3298" name="Text Box 17">
          <a:extLst>
            <a:ext uri="{FF2B5EF4-FFF2-40B4-BE49-F238E27FC236}">
              <a16:creationId xmlns:a16="http://schemas.microsoft.com/office/drawing/2014/main" id="{4144BE1A-F527-4DED-8A69-060BD07BCF3B}"/>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66</xdr:row>
      <xdr:rowOff>0</xdr:rowOff>
    </xdr:from>
    <xdr:ext cx="95250" cy="171450"/>
    <xdr:sp macro="" textlink="">
      <xdr:nvSpPr>
        <xdr:cNvPr id="3299" name="Text Box 18">
          <a:extLst>
            <a:ext uri="{FF2B5EF4-FFF2-40B4-BE49-F238E27FC236}">
              <a16:creationId xmlns:a16="http://schemas.microsoft.com/office/drawing/2014/main" id="{0D8DB063-8FF6-4EEE-93CE-2FED5AF29AB4}"/>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66</xdr:row>
      <xdr:rowOff>0</xdr:rowOff>
    </xdr:from>
    <xdr:ext cx="95250" cy="171450"/>
    <xdr:sp macro="" textlink="">
      <xdr:nvSpPr>
        <xdr:cNvPr id="3300" name="Text Box 19">
          <a:extLst>
            <a:ext uri="{FF2B5EF4-FFF2-40B4-BE49-F238E27FC236}">
              <a16:creationId xmlns:a16="http://schemas.microsoft.com/office/drawing/2014/main" id="{ECE0CBAF-2777-47CB-9390-209122BCC3B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64</xdr:row>
      <xdr:rowOff>504825</xdr:rowOff>
    </xdr:from>
    <xdr:ext cx="95250" cy="444014"/>
    <xdr:sp macro="" textlink="">
      <xdr:nvSpPr>
        <xdr:cNvPr id="3301" name="Text Box 15">
          <a:extLst>
            <a:ext uri="{FF2B5EF4-FFF2-40B4-BE49-F238E27FC236}">
              <a16:creationId xmlns:a16="http://schemas.microsoft.com/office/drawing/2014/main" id="{29CDA271-EA95-4E6A-A621-4ADBF7D9745A}"/>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0</xdr:rowOff>
    </xdr:from>
    <xdr:ext cx="95250" cy="171450"/>
    <xdr:sp macro="" textlink="">
      <xdr:nvSpPr>
        <xdr:cNvPr id="3302" name="Text Box 16">
          <a:extLst>
            <a:ext uri="{FF2B5EF4-FFF2-40B4-BE49-F238E27FC236}">
              <a16:creationId xmlns:a16="http://schemas.microsoft.com/office/drawing/2014/main" id="{AE62D418-9AA6-4B9E-BB14-ADDA8FF842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0</xdr:rowOff>
    </xdr:from>
    <xdr:ext cx="95250" cy="171450"/>
    <xdr:sp macro="" textlink="">
      <xdr:nvSpPr>
        <xdr:cNvPr id="3303" name="Text Box 17">
          <a:extLst>
            <a:ext uri="{FF2B5EF4-FFF2-40B4-BE49-F238E27FC236}">
              <a16:creationId xmlns:a16="http://schemas.microsoft.com/office/drawing/2014/main" id="{B79B5742-6482-4532-AC69-13585BCD5CC8}"/>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0</xdr:rowOff>
    </xdr:from>
    <xdr:ext cx="95250" cy="171450"/>
    <xdr:sp macro="" textlink="">
      <xdr:nvSpPr>
        <xdr:cNvPr id="3304" name="Text Box 18">
          <a:extLst>
            <a:ext uri="{FF2B5EF4-FFF2-40B4-BE49-F238E27FC236}">
              <a16:creationId xmlns:a16="http://schemas.microsoft.com/office/drawing/2014/main" id="{B2980CC6-5182-47B3-87A5-301FC2CDC0A2}"/>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0</xdr:rowOff>
    </xdr:from>
    <xdr:ext cx="95250" cy="171450"/>
    <xdr:sp macro="" textlink="">
      <xdr:nvSpPr>
        <xdr:cNvPr id="3305" name="Text Box 19">
          <a:extLst>
            <a:ext uri="{FF2B5EF4-FFF2-40B4-BE49-F238E27FC236}">
              <a16:creationId xmlns:a16="http://schemas.microsoft.com/office/drawing/2014/main" id="{73624ADF-FCCE-41C2-895F-437392276753}"/>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64</xdr:row>
      <xdr:rowOff>504825</xdr:rowOff>
    </xdr:from>
    <xdr:ext cx="95250" cy="442269"/>
    <xdr:sp macro="" textlink="">
      <xdr:nvSpPr>
        <xdr:cNvPr id="3306" name="Text Box 15">
          <a:extLst>
            <a:ext uri="{FF2B5EF4-FFF2-40B4-BE49-F238E27FC236}">
              <a16:creationId xmlns:a16="http://schemas.microsoft.com/office/drawing/2014/main" id="{757BCC94-959B-4BD9-BA31-B47BC1E3C8C2}"/>
            </a:ext>
          </a:extLst>
        </xdr:cNvPr>
        <xdr:cNvSpPr txBox="1">
          <a:spLocks noChangeArrowheads="1"/>
        </xdr:cNvSpPr>
      </xdr:nvSpPr>
      <xdr:spPr bwMode="auto">
        <a:xfrm>
          <a:off x="12540961" y="673302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66</xdr:row>
      <xdr:rowOff>0</xdr:rowOff>
    </xdr:from>
    <xdr:ext cx="95250" cy="171450"/>
    <xdr:sp macro="" textlink="">
      <xdr:nvSpPr>
        <xdr:cNvPr id="3307" name="Text Box 16">
          <a:extLst>
            <a:ext uri="{FF2B5EF4-FFF2-40B4-BE49-F238E27FC236}">
              <a16:creationId xmlns:a16="http://schemas.microsoft.com/office/drawing/2014/main" id="{5C5CB939-EDCB-48AC-9E59-CBCA0E3DF0AC}"/>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66</xdr:row>
      <xdr:rowOff>0</xdr:rowOff>
    </xdr:from>
    <xdr:ext cx="95250" cy="171450"/>
    <xdr:sp macro="" textlink="">
      <xdr:nvSpPr>
        <xdr:cNvPr id="3308" name="Text Box 17">
          <a:extLst>
            <a:ext uri="{FF2B5EF4-FFF2-40B4-BE49-F238E27FC236}">
              <a16:creationId xmlns:a16="http://schemas.microsoft.com/office/drawing/2014/main" id="{D462B06A-A9B5-4D2C-A9B2-394214082177}"/>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66</xdr:row>
      <xdr:rowOff>0</xdr:rowOff>
    </xdr:from>
    <xdr:ext cx="95250" cy="171450"/>
    <xdr:sp macro="" textlink="">
      <xdr:nvSpPr>
        <xdr:cNvPr id="3309" name="Text Box 18">
          <a:extLst>
            <a:ext uri="{FF2B5EF4-FFF2-40B4-BE49-F238E27FC236}">
              <a16:creationId xmlns:a16="http://schemas.microsoft.com/office/drawing/2014/main" id="{0B7B059E-AE1E-4446-9407-1EFA223732EF}"/>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66</xdr:row>
      <xdr:rowOff>0</xdr:rowOff>
    </xdr:from>
    <xdr:ext cx="95250" cy="171450"/>
    <xdr:sp macro="" textlink="">
      <xdr:nvSpPr>
        <xdr:cNvPr id="3310" name="Text Box 16">
          <a:extLst>
            <a:ext uri="{FF2B5EF4-FFF2-40B4-BE49-F238E27FC236}">
              <a16:creationId xmlns:a16="http://schemas.microsoft.com/office/drawing/2014/main" id="{9C906270-EE40-4239-B4A3-ECF09F517F69}"/>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66</xdr:row>
      <xdr:rowOff>0</xdr:rowOff>
    </xdr:from>
    <xdr:ext cx="95250" cy="171450"/>
    <xdr:sp macro="" textlink="">
      <xdr:nvSpPr>
        <xdr:cNvPr id="3311" name="Text Box 17">
          <a:extLst>
            <a:ext uri="{FF2B5EF4-FFF2-40B4-BE49-F238E27FC236}">
              <a16:creationId xmlns:a16="http://schemas.microsoft.com/office/drawing/2014/main" id="{B3BCBC6E-4F21-43EC-B19D-929FD4BBE173}"/>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66</xdr:row>
      <xdr:rowOff>0</xdr:rowOff>
    </xdr:from>
    <xdr:ext cx="95250" cy="171450"/>
    <xdr:sp macro="" textlink="">
      <xdr:nvSpPr>
        <xdr:cNvPr id="3312" name="Text Box 18">
          <a:extLst>
            <a:ext uri="{FF2B5EF4-FFF2-40B4-BE49-F238E27FC236}">
              <a16:creationId xmlns:a16="http://schemas.microsoft.com/office/drawing/2014/main" id="{AA028921-2E2E-4FA6-84CD-F709AFF05F26}"/>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66</xdr:row>
      <xdr:rowOff>0</xdr:rowOff>
    </xdr:from>
    <xdr:ext cx="95250" cy="171450"/>
    <xdr:sp macro="" textlink="">
      <xdr:nvSpPr>
        <xdr:cNvPr id="3313" name="Text Box 19">
          <a:extLst>
            <a:ext uri="{FF2B5EF4-FFF2-40B4-BE49-F238E27FC236}">
              <a16:creationId xmlns:a16="http://schemas.microsoft.com/office/drawing/2014/main" id="{DC019A66-7B66-40F4-8310-C4C726C78EE7}"/>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66</xdr:row>
      <xdr:rowOff>0</xdr:rowOff>
    </xdr:from>
    <xdr:ext cx="95250" cy="171450"/>
    <xdr:sp macro="" textlink="">
      <xdr:nvSpPr>
        <xdr:cNvPr id="3314" name="Text Box 16">
          <a:extLst>
            <a:ext uri="{FF2B5EF4-FFF2-40B4-BE49-F238E27FC236}">
              <a16:creationId xmlns:a16="http://schemas.microsoft.com/office/drawing/2014/main" id="{2A5D9A1B-1171-456A-80BC-F76D37AA21D3}"/>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66</xdr:row>
      <xdr:rowOff>0</xdr:rowOff>
    </xdr:from>
    <xdr:ext cx="95250" cy="171450"/>
    <xdr:sp macro="" textlink="">
      <xdr:nvSpPr>
        <xdr:cNvPr id="3315" name="Text Box 17">
          <a:extLst>
            <a:ext uri="{FF2B5EF4-FFF2-40B4-BE49-F238E27FC236}">
              <a16:creationId xmlns:a16="http://schemas.microsoft.com/office/drawing/2014/main" id="{BCA6C127-F24A-42E1-AF3D-6D7A8BA38BC3}"/>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66</xdr:row>
      <xdr:rowOff>0</xdr:rowOff>
    </xdr:from>
    <xdr:ext cx="95250" cy="171450"/>
    <xdr:sp macro="" textlink="">
      <xdr:nvSpPr>
        <xdr:cNvPr id="3316" name="Text Box 18">
          <a:extLst>
            <a:ext uri="{FF2B5EF4-FFF2-40B4-BE49-F238E27FC236}">
              <a16:creationId xmlns:a16="http://schemas.microsoft.com/office/drawing/2014/main" id="{232AACDE-EDBE-4B8D-9EF9-E9AAE917BF85}"/>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66</xdr:row>
      <xdr:rowOff>170392</xdr:rowOff>
    </xdr:from>
    <xdr:ext cx="95250" cy="213632"/>
    <xdr:sp macro="" textlink="">
      <xdr:nvSpPr>
        <xdr:cNvPr id="3317" name="Text Box 15">
          <a:extLst>
            <a:ext uri="{FF2B5EF4-FFF2-40B4-BE49-F238E27FC236}">
              <a16:creationId xmlns:a16="http://schemas.microsoft.com/office/drawing/2014/main" id="{C2F77D40-E439-469C-9F35-AF71D029E316}"/>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0</xdr:rowOff>
    </xdr:from>
    <xdr:ext cx="95250" cy="171450"/>
    <xdr:sp macro="" textlink="">
      <xdr:nvSpPr>
        <xdr:cNvPr id="3318" name="Text Box 16">
          <a:extLst>
            <a:ext uri="{FF2B5EF4-FFF2-40B4-BE49-F238E27FC236}">
              <a16:creationId xmlns:a16="http://schemas.microsoft.com/office/drawing/2014/main" id="{5FC5F8F6-4027-4A2C-8654-479B4E83DF29}"/>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0</xdr:rowOff>
    </xdr:from>
    <xdr:ext cx="95250" cy="171450"/>
    <xdr:sp macro="" textlink="">
      <xdr:nvSpPr>
        <xdr:cNvPr id="3319" name="Text Box 17">
          <a:extLst>
            <a:ext uri="{FF2B5EF4-FFF2-40B4-BE49-F238E27FC236}">
              <a16:creationId xmlns:a16="http://schemas.microsoft.com/office/drawing/2014/main" id="{91E56EAE-4454-4842-ACCE-392067CA6F83}"/>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0</xdr:rowOff>
    </xdr:from>
    <xdr:ext cx="95250" cy="171450"/>
    <xdr:sp macro="" textlink="">
      <xdr:nvSpPr>
        <xdr:cNvPr id="3320" name="Text Box 18">
          <a:extLst>
            <a:ext uri="{FF2B5EF4-FFF2-40B4-BE49-F238E27FC236}">
              <a16:creationId xmlns:a16="http://schemas.microsoft.com/office/drawing/2014/main" id="{AC7A8CF7-88E7-493C-AC73-3620C000CE21}"/>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0</xdr:rowOff>
    </xdr:from>
    <xdr:ext cx="95250" cy="171450"/>
    <xdr:sp macro="" textlink="">
      <xdr:nvSpPr>
        <xdr:cNvPr id="3321" name="Text Box 19">
          <a:extLst>
            <a:ext uri="{FF2B5EF4-FFF2-40B4-BE49-F238E27FC236}">
              <a16:creationId xmlns:a16="http://schemas.microsoft.com/office/drawing/2014/main" id="{E44D8900-6BBE-4527-A22D-C5E36AD197A6}"/>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66</xdr:row>
      <xdr:rowOff>0</xdr:rowOff>
    </xdr:from>
    <xdr:ext cx="95250" cy="171450"/>
    <xdr:sp macro="" textlink="">
      <xdr:nvSpPr>
        <xdr:cNvPr id="3322" name="Text Box 16">
          <a:extLst>
            <a:ext uri="{FF2B5EF4-FFF2-40B4-BE49-F238E27FC236}">
              <a16:creationId xmlns:a16="http://schemas.microsoft.com/office/drawing/2014/main" id="{F8842A13-74A2-4117-AFA9-E83867F37ADC}"/>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66</xdr:row>
      <xdr:rowOff>0</xdr:rowOff>
    </xdr:from>
    <xdr:ext cx="95250" cy="171450"/>
    <xdr:sp macro="" textlink="">
      <xdr:nvSpPr>
        <xdr:cNvPr id="3323" name="Text Box 17">
          <a:extLst>
            <a:ext uri="{FF2B5EF4-FFF2-40B4-BE49-F238E27FC236}">
              <a16:creationId xmlns:a16="http://schemas.microsoft.com/office/drawing/2014/main" id="{D96AE6B9-95FA-4215-8487-50236716E206}"/>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66</xdr:row>
      <xdr:rowOff>0</xdr:rowOff>
    </xdr:from>
    <xdr:ext cx="95250" cy="171450"/>
    <xdr:sp macro="" textlink="">
      <xdr:nvSpPr>
        <xdr:cNvPr id="3324" name="Text Box 18">
          <a:extLst>
            <a:ext uri="{FF2B5EF4-FFF2-40B4-BE49-F238E27FC236}">
              <a16:creationId xmlns:a16="http://schemas.microsoft.com/office/drawing/2014/main" id="{3E12644A-253F-4051-B7D6-5F500CA0AFC7}"/>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66</xdr:row>
      <xdr:rowOff>0</xdr:rowOff>
    </xdr:from>
    <xdr:ext cx="95250" cy="171450"/>
    <xdr:sp macro="" textlink="">
      <xdr:nvSpPr>
        <xdr:cNvPr id="3325" name="Text Box 19">
          <a:extLst>
            <a:ext uri="{FF2B5EF4-FFF2-40B4-BE49-F238E27FC236}">
              <a16:creationId xmlns:a16="http://schemas.microsoft.com/office/drawing/2014/main" id="{66115529-A1A4-4B68-83D8-E3FCA1C15BD4}"/>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63</xdr:row>
      <xdr:rowOff>0</xdr:rowOff>
    </xdr:from>
    <xdr:ext cx="95250" cy="171450"/>
    <xdr:sp macro="" textlink="">
      <xdr:nvSpPr>
        <xdr:cNvPr id="3326" name="Text Box 16">
          <a:extLst>
            <a:ext uri="{FF2B5EF4-FFF2-40B4-BE49-F238E27FC236}">
              <a16:creationId xmlns:a16="http://schemas.microsoft.com/office/drawing/2014/main" id="{E55780A9-A011-45EC-8B78-0F23026F9F1C}"/>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63</xdr:row>
      <xdr:rowOff>0</xdr:rowOff>
    </xdr:from>
    <xdr:ext cx="95250" cy="171450"/>
    <xdr:sp macro="" textlink="">
      <xdr:nvSpPr>
        <xdr:cNvPr id="3327" name="Text Box 17">
          <a:extLst>
            <a:ext uri="{FF2B5EF4-FFF2-40B4-BE49-F238E27FC236}">
              <a16:creationId xmlns:a16="http://schemas.microsoft.com/office/drawing/2014/main" id="{14E7198E-5FD6-4D7B-AE49-D490D4A1A8ED}"/>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63</xdr:row>
      <xdr:rowOff>0</xdr:rowOff>
    </xdr:from>
    <xdr:ext cx="95250" cy="171450"/>
    <xdr:sp macro="" textlink="">
      <xdr:nvSpPr>
        <xdr:cNvPr id="3328" name="Text Box 18">
          <a:extLst>
            <a:ext uri="{FF2B5EF4-FFF2-40B4-BE49-F238E27FC236}">
              <a16:creationId xmlns:a16="http://schemas.microsoft.com/office/drawing/2014/main" id="{C0AC7421-623D-4813-8029-302F51CFD717}"/>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63</xdr:row>
      <xdr:rowOff>0</xdr:rowOff>
    </xdr:from>
    <xdr:ext cx="95250" cy="171450"/>
    <xdr:sp macro="" textlink="">
      <xdr:nvSpPr>
        <xdr:cNvPr id="3329" name="Text Box 19">
          <a:extLst>
            <a:ext uri="{FF2B5EF4-FFF2-40B4-BE49-F238E27FC236}">
              <a16:creationId xmlns:a16="http://schemas.microsoft.com/office/drawing/2014/main" id="{C8FDD39F-8898-4BF3-B9F7-8365E7A89133}"/>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64</xdr:row>
      <xdr:rowOff>504825</xdr:rowOff>
    </xdr:from>
    <xdr:ext cx="95250" cy="444014"/>
    <xdr:sp macro="" textlink="">
      <xdr:nvSpPr>
        <xdr:cNvPr id="3330" name="Text Box 15">
          <a:extLst>
            <a:ext uri="{FF2B5EF4-FFF2-40B4-BE49-F238E27FC236}">
              <a16:creationId xmlns:a16="http://schemas.microsoft.com/office/drawing/2014/main" id="{2F4BAF93-6F7D-4860-989D-FD654049A747}"/>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0</xdr:rowOff>
    </xdr:from>
    <xdr:ext cx="95250" cy="171450"/>
    <xdr:sp macro="" textlink="">
      <xdr:nvSpPr>
        <xdr:cNvPr id="3331" name="Text Box 16">
          <a:extLst>
            <a:ext uri="{FF2B5EF4-FFF2-40B4-BE49-F238E27FC236}">
              <a16:creationId xmlns:a16="http://schemas.microsoft.com/office/drawing/2014/main" id="{3B183A28-3152-4D62-BAFE-56340AE7B72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0</xdr:rowOff>
    </xdr:from>
    <xdr:ext cx="95250" cy="171450"/>
    <xdr:sp macro="" textlink="">
      <xdr:nvSpPr>
        <xdr:cNvPr id="3332" name="Text Box 17">
          <a:extLst>
            <a:ext uri="{FF2B5EF4-FFF2-40B4-BE49-F238E27FC236}">
              <a16:creationId xmlns:a16="http://schemas.microsoft.com/office/drawing/2014/main" id="{573FA6E2-8C5C-48A3-9C38-8DF232B0CCD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0</xdr:rowOff>
    </xdr:from>
    <xdr:ext cx="95250" cy="171450"/>
    <xdr:sp macro="" textlink="">
      <xdr:nvSpPr>
        <xdr:cNvPr id="3333" name="Text Box 18">
          <a:extLst>
            <a:ext uri="{FF2B5EF4-FFF2-40B4-BE49-F238E27FC236}">
              <a16:creationId xmlns:a16="http://schemas.microsoft.com/office/drawing/2014/main" id="{00D136A0-87B3-472C-AF2C-2C5A03853364}"/>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0</xdr:rowOff>
    </xdr:from>
    <xdr:ext cx="95250" cy="171450"/>
    <xdr:sp macro="" textlink="">
      <xdr:nvSpPr>
        <xdr:cNvPr id="3334" name="Text Box 19">
          <a:extLst>
            <a:ext uri="{FF2B5EF4-FFF2-40B4-BE49-F238E27FC236}">
              <a16:creationId xmlns:a16="http://schemas.microsoft.com/office/drawing/2014/main" id="{7C6D9166-3301-499A-8685-39C84E48E5F9}"/>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66</xdr:row>
      <xdr:rowOff>0</xdr:rowOff>
    </xdr:from>
    <xdr:ext cx="95250" cy="171450"/>
    <xdr:sp macro="" textlink="">
      <xdr:nvSpPr>
        <xdr:cNvPr id="3335" name="Text Box 16">
          <a:extLst>
            <a:ext uri="{FF2B5EF4-FFF2-40B4-BE49-F238E27FC236}">
              <a16:creationId xmlns:a16="http://schemas.microsoft.com/office/drawing/2014/main" id="{A618CD13-3B4C-4FAF-B910-5F361D63408F}"/>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66</xdr:row>
      <xdr:rowOff>0</xdr:rowOff>
    </xdr:from>
    <xdr:ext cx="95250" cy="171450"/>
    <xdr:sp macro="" textlink="">
      <xdr:nvSpPr>
        <xdr:cNvPr id="3336" name="Text Box 17">
          <a:extLst>
            <a:ext uri="{FF2B5EF4-FFF2-40B4-BE49-F238E27FC236}">
              <a16:creationId xmlns:a16="http://schemas.microsoft.com/office/drawing/2014/main" id="{CBD41BD7-E6E3-4410-9E44-D45CD84FE2FC}"/>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66</xdr:row>
      <xdr:rowOff>15875</xdr:rowOff>
    </xdr:from>
    <xdr:ext cx="95250" cy="171450"/>
    <xdr:sp macro="" textlink="">
      <xdr:nvSpPr>
        <xdr:cNvPr id="3337" name="Text Box 18">
          <a:extLst>
            <a:ext uri="{FF2B5EF4-FFF2-40B4-BE49-F238E27FC236}">
              <a16:creationId xmlns:a16="http://schemas.microsoft.com/office/drawing/2014/main" id="{EFF3CF06-ACE9-4EE3-B541-D7E8C3484215}"/>
            </a:ext>
          </a:extLst>
        </xdr:cNvPr>
        <xdr:cNvSpPr txBox="1">
          <a:spLocks noChangeArrowheads="1"/>
        </xdr:cNvSpPr>
      </xdr:nvSpPr>
      <xdr:spPr bwMode="auto">
        <a:xfrm>
          <a:off x="12485398" y="711633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66</xdr:row>
      <xdr:rowOff>0</xdr:rowOff>
    </xdr:from>
    <xdr:ext cx="95250" cy="171450"/>
    <xdr:sp macro="" textlink="">
      <xdr:nvSpPr>
        <xdr:cNvPr id="3338" name="Text Box 16">
          <a:extLst>
            <a:ext uri="{FF2B5EF4-FFF2-40B4-BE49-F238E27FC236}">
              <a16:creationId xmlns:a16="http://schemas.microsoft.com/office/drawing/2014/main" id="{D6E8D378-6412-4D99-80F9-69E6CDF6B031}"/>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66</xdr:row>
      <xdr:rowOff>0</xdr:rowOff>
    </xdr:from>
    <xdr:ext cx="95250" cy="171450"/>
    <xdr:sp macro="" textlink="">
      <xdr:nvSpPr>
        <xdr:cNvPr id="3339" name="Text Box 17">
          <a:extLst>
            <a:ext uri="{FF2B5EF4-FFF2-40B4-BE49-F238E27FC236}">
              <a16:creationId xmlns:a16="http://schemas.microsoft.com/office/drawing/2014/main" id="{8712600D-39CC-4C34-B21F-24B2061D6157}"/>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66</xdr:row>
      <xdr:rowOff>0</xdr:rowOff>
    </xdr:from>
    <xdr:ext cx="95250" cy="171450"/>
    <xdr:sp macro="" textlink="">
      <xdr:nvSpPr>
        <xdr:cNvPr id="3340" name="Text Box 18">
          <a:extLst>
            <a:ext uri="{FF2B5EF4-FFF2-40B4-BE49-F238E27FC236}">
              <a16:creationId xmlns:a16="http://schemas.microsoft.com/office/drawing/2014/main" id="{3744D7D5-10CC-41BD-B687-871674FEFAE2}"/>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66</xdr:row>
      <xdr:rowOff>0</xdr:rowOff>
    </xdr:from>
    <xdr:ext cx="95250" cy="171450"/>
    <xdr:sp macro="" textlink="">
      <xdr:nvSpPr>
        <xdr:cNvPr id="3341" name="Text Box 19">
          <a:extLst>
            <a:ext uri="{FF2B5EF4-FFF2-40B4-BE49-F238E27FC236}">
              <a16:creationId xmlns:a16="http://schemas.microsoft.com/office/drawing/2014/main" id="{8F453C69-EFC5-4F58-BD1B-0F7D0F79006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66</xdr:row>
      <xdr:rowOff>0</xdr:rowOff>
    </xdr:from>
    <xdr:ext cx="95250" cy="171450"/>
    <xdr:sp macro="" textlink="">
      <xdr:nvSpPr>
        <xdr:cNvPr id="3342" name="Text Box 16">
          <a:extLst>
            <a:ext uri="{FF2B5EF4-FFF2-40B4-BE49-F238E27FC236}">
              <a16:creationId xmlns:a16="http://schemas.microsoft.com/office/drawing/2014/main" id="{5BE5F37E-B87E-4E8E-B059-548C476F692C}"/>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66</xdr:row>
      <xdr:rowOff>170392</xdr:rowOff>
    </xdr:from>
    <xdr:ext cx="95250" cy="213632"/>
    <xdr:sp macro="" textlink="">
      <xdr:nvSpPr>
        <xdr:cNvPr id="3343" name="Text Box 15">
          <a:extLst>
            <a:ext uri="{FF2B5EF4-FFF2-40B4-BE49-F238E27FC236}">
              <a16:creationId xmlns:a16="http://schemas.microsoft.com/office/drawing/2014/main" id="{EAFFF2EF-E146-4C14-9A5B-793A4245E23C}"/>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504825</xdr:rowOff>
    </xdr:from>
    <xdr:ext cx="95250" cy="448496"/>
    <xdr:sp macro="" textlink="">
      <xdr:nvSpPr>
        <xdr:cNvPr id="3344" name="Text Box 15">
          <a:extLst>
            <a:ext uri="{FF2B5EF4-FFF2-40B4-BE49-F238E27FC236}">
              <a16:creationId xmlns:a16="http://schemas.microsoft.com/office/drawing/2014/main" id="{06530852-9BFD-4607-A833-DFA5E9566C97}"/>
            </a:ext>
          </a:extLst>
        </xdr:cNvPr>
        <xdr:cNvSpPr txBox="1">
          <a:spLocks noChangeArrowheads="1"/>
        </xdr:cNvSpPr>
      </xdr:nvSpPr>
      <xdr:spPr bwMode="auto">
        <a:xfrm>
          <a:off x="4664364" y="5994111"/>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66</xdr:row>
      <xdr:rowOff>504825</xdr:rowOff>
    </xdr:from>
    <xdr:ext cx="95250" cy="442269"/>
    <xdr:sp macro="" textlink="">
      <xdr:nvSpPr>
        <xdr:cNvPr id="3345" name="Text Box 15">
          <a:extLst>
            <a:ext uri="{FF2B5EF4-FFF2-40B4-BE49-F238E27FC236}">
              <a16:creationId xmlns:a16="http://schemas.microsoft.com/office/drawing/2014/main" id="{84733D48-DF5C-42E3-AF1A-ADD1E2406486}"/>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66</xdr:row>
      <xdr:rowOff>504825</xdr:rowOff>
    </xdr:from>
    <xdr:ext cx="95250" cy="442269"/>
    <xdr:sp macro="" textlink="">
      <xdr:nvSpPr>
        <xdr:cNvPr id="3346" name="Text Box 15">
          <a:extLst>
            <a:ext uri="{FF2B5EF4-FFF2-40B4-BE49-F238E27FC236}">
              <a16:creationId xmlns:a16="http://schemas.microsoft.com/office/drawing/2014/main" id="{E4528EE2-8A5D-4F3A-8DED-D29C6C279FFA}"/>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504825</xdr:rowOff>
    </xdr:from>
    <xdr:ext cx="95250" cy="213632"/>
    <xdr:sp macro="" textlink="">
      <xdr:nvSpPr>
        <xdr:cNvPr id="3347" name="Text Box 15">
          <a:extLst>
            <a:ext uri="{FF2B5EF4-FFF2-40B4-BE49-F238E27FC236}">
              <a16:creationId xmlns:a16="http://schemas.microsoft.com/office/drawing/2014/main" id="{223BCDEA-DE5D-47F5-B645-AE93E5F61F51}"/>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504825</xdr:rowOff>
    </xdr:from>
    <xdr:ext cx="95250" cy="444331"/>
    <xdr:sp macro="" textlink="">
      <xdr:nvSpPr>
        <xdr:cNvPr id="3348" name="Text Box 15">
          <a:extLst>
            <a:ext uri="{FF2B5EF4-FFF2-40B4-BE49-F238E27FC236}">
              <a16:creationId xmlns:a16="http://schemas.microsoft.com/office/drawing/2014/main" id="{50B05D61-A4B2-491E-991E-EC0C6F154CD4}"/>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66</xdr:row>
      <xdr:rowOff>170392</xdr:rowOff>
    </xdr:from>
    <xdr:ext cx="95250" cy="213632"/>
    <xdr:sp macro="" textlink="">
      <xdr:nvSpPr>
        <xdr:cNvPr id="3349" name="Text Box 15">
          <a:extLst>
            <a:ext uri="{FF2B5EF4-FFF2-40B4-BE49-F238E27FC236}">
              <a16:creationId xmlns:a16="http://schemas.microsoft.com/office/drawing/2014/main" id="{969B8740-733B-47EC-A83B-B8BDEBC3A979}"/>
            </a:ext>
          </a:extLst>
        </xdr:cNvPr>
        <xdr:cNvSpPr txBox="1">
          <a:spLocks noChangeArrowheads="1"/>
        </xdr:cNvSpPr>
      </xdr:nvSpPr>
      <xdr:spPr bwMode="auto">
        <a:xfrm>
          <a:off x="12578484" y="579302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70</xdr:row>
      <xdr:rowOff>0</xdr:rowOff>
    </xdr:from>
    <xdr:ext cx="95250" cy="171450"/>
    <xdr:sp macro="" textlink="">
      <xdr:nvSpPr>
        <xdr:cNvPr id="3350" name="Text Box 16">
          <a:extLst>
            <a:ext uri="{FF2B5EF4-FFF2-40B4-BE49-F238E27FC236}">
              <a16:creationId xmlns:a16="http://schemas.microsoft.com/office/drawing/2014/main" id="{6C1FB128-4BF1-4966-98CC-E13DD75D1D89}"/>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70</xdr:row>
      <xdr:rowOff>0</xdr:rowOff>
    </xdr:from>
    <xdr:ext cx="95250" cy="171450"/>
    <xdr:sp macro="" textlink="">
      <xdr:nvSpPr>
        <xdr:cNvPr id="3351" name="Text Box 17">
          <a:extLst>
            <a:ext uri="{FF2B5EF4-FFF2-40B4-BE49-F238E27FC236}">
              <a16:creationId xmlns:a16="http://schemas.microsoft.com/office/drawing/2014/main" id="{BA338EF5-6B42-488A-AE9F-6C8BCCF220E6}"/>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70</xdr:row>
      <xdr:rowOff>0</xdr:rowOff>
    </xdr:from>
    <xdr:ext cx="95250" cy="171450"/>
    <xdr:sp macro="" textlink="">
      <xdr:nvSpPr>
        <xdr:cNvPr id="3352" name="Text Box 18">
          <a:extLst>
            <a:ext uri="{FF2B5EF4-FFF2-40B4-BE49-F238E27FC236}">
              <a16:creationId xmlns:a16="http://schemas.microsoft.com/office/drawing/2014/main" id="{B77A3D7F-846D-4544-B4AB-91846DCC0792}"/>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70</xdr:row>
      <xdr:rowOff>0</xdr:rowOff>
    </xdr:from>
    <xdr:ext cx="95250" cy="171450"/>
    <xdr:sp macro="" textlink="">
      <xdr:nvSpPr>
        <xdr:cNvPr id="3353" name="Text Box 19">
          <a:extLst>
            <a:ext uri="{FF2B5EF4-FFF2-40B4-BE49-F238E27FC236}">
              <a16:creationId xmlns:a16="http://schemas.microsoft.com/office/drawing/2014/main" id="{897D042B-507B-486E-AF26-1756C8752338}"/>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70</xdr:row>
      <xdr:rowOff>0</xdr:rowOff>
    </xdr:from>
    <xdr:ext cx="95250" cy="171450"/>
    <xdr:sp macro="" textlink="">
      <xdr:nvSpPr>
        <xdr:cNvPr id="3354" name="Text Box 16">
          <a:extLst>
            <a:ext uri="{FF2B5EF4-FFF2-40B4-BE49-F238E27FC236}">
              <a16:creationId xmlns:a16="http://schemas.microsoft.com/office/drawing/2014/main" id="{1BB7B151-5075-4318-8337-E53F052F9A02}"/>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70</xdr:row>
      <xdr:rowOff>0</xdr:rowOff>
    </xdr:from>
    <xdr:ext cx="95250" cy="171450"/>
    <xdr:sp macro="" textlink="">
      <xdr:nvSpPr>
        <xdr:cNvPr id="3355" name="Text Box 17">
          <a:extLst>
            <a:ext uri="{FF2B5EF4-FFF2-40B4-BE49-F238E27FC236}">
              <a16:creationId xmlns:a16="http://schemas.microsoft.com/office/drawing/2014/main" id="{2FE37142-2E50-41AE-B548-CECEC6950546}"/>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70</xdr:row>
      <xdr:rowOff>0</xdr:rowOff>
    </xdr:from>
    <xdr:ext cx="95250" cy="171450"/>
    <xdr:sp macro="" textlink="">
      <xdr:nvSpPr>
        <xdr:cNvPr id="3356" name="Text Box 18">
          <a:extLst>
            <a:ext uri="{FF2B5EF4-FFF2-40B4-BE49-F238E27FC236}">
              <a16:creationId xmlns:a16="http://schemas.microsoft.com/office/drawing/2014/main" id="{2B45DBB3-9616-47F3-A717-D6C0CF26467F}"/>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70</xdr:row>
      <xdr:rowOff>0</xdr:rowOff>
    </xdr:from>
    <xdr:ext cx="95250" cy="171450"/>
    <xdr:sp macro="" textlink="">
      <xdr:nvSpPr>
        <xdr:cNvPr id="3357" name="Text Box 19">
          <a:extLst>
            <a:ext uri="{FF2B5EF4-FFF2-40B4-BE49-F238E27FC236}">
              <a16:creationId xmlns:a16="http://schemas.microsoft.com/office/drawing/2014/main" id="{2F0A4CDE-9635-40C6-961C-6FD50BBB4BA9}"/>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70</xdr:row>
      <xdr:rowOff>0</xdr:rowOff>
    </xdr:from>
    <xdr:ext cx="95250" cy="171450"/>
    <xdr:sp macro="" textlink="">
      <xdr:nvSpPr>
        <xdr:cNvPr id="3358" name="Text Box 16">
          <a:extLst>
            <a:ext uri="{FF2B5EF4-FFF2-40B4-BE49-F238E27FC236}">
              <a16:creationId xmlns:a16="http://schemas.microsoft.com/office/drawing/2014/main" id="{D9822919-7606-429C-9E46-A36E1D6E5401}"/>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70</xdr:row>
      <xdr:rowOff>0</xdr:rowOff>
    </xdr:from>
    <xdr:ext cx="95250" cy="171450"/>
    <xdr:sp macro="" textlink="">
      <xdr:nvSpPr>
        <xdr:cNvPr id="3359" name="Text Box 17">
          <a:extLst>
            <a:ext uri="{FF2B5EF4-FFF2-40B4-BE49-F238E27FC236}">
              <a16:creationId xmlns:a16="http://schemas.microsoft.com/office/drawing/2014/main" id="{10CB6EE5-A28E-41F7-8718-E5D3A9BF9F07}"/>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70</xdr:row>
      <xdr:rowOff>0</xdr:rowOff>
    </xdr:from>
    <xdr:ext cx="95250" cy="171450"/>
    <xdr:sp macro="" textlink="">
      <xdr:nvSpPr>
        <xdr:cNvPr id="3360" name="Text Box 18">
          <a:extLst>
            <a:ext uri="{FF2B5EF4-FFF2-40B4-BE49-F238E27FC236}">
              <a16:creationId xmlns:a16="http://schemas.microsoft.com/office/drawing/2014/main" id="{8902264A-A474-4235-9387-90A06C972615}"/>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70</xdr:row>
      <xdr:rowOff>0</xdr:rowOff>
    </xdr:from>
    <xdr:ext cx="95250" cy="171450"/>
    <xdr:sp macro="" textlink="">
      <xdr:nvSpPr>
        <xdr:cNvPr id="3361" name="Text Box 19">
          <a:extLst>
            <a:ext uri="{FF2B5EF4-FFF2-40B4-BE49-F238E27FC236}">
              <a16:creationId xmlns:a16="http://schemas.microsoft.com/office/drawing/2014/main" id="{2E91379D-5BFE-4B99-B2D0-3602F5EAB17C}"/>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504825</xdr:rowOff>
    </xdr:from>
    <xdr:ext cx="95250" cy="444014"/>
    <xdr:sp macro="" textlink="">
      <xdr:nvSpPr>
        <xdr:cNvPr id="3362" name="Text Box 15">
          <a:extLst>
            <a:ext uri="{FF2B5EF4-FFF2-40B4-BE49-F238E27FC236}">
              <a16:creationId xmlns:a16="http://schemas.microsoft.com/office/drawing/2014/main" id="{7334C62F-51D5-40CF-AFBB-744A814AE256}"/>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70</xdr:row>
      <xdr:rowOff>0</xdr:rowOff>
    </xdr:from>
    <xdr:ext cx="95250" cy="171450"/>
    <xdr:sp macro="" textlink="">
      <xdr:nvSpPr>
        <xdr:cNvPr id="3363" name="Text Box 16">
          <a:extLst>
            <a:ext uri="{FF2B5EF4-FFF2-40B4-BE49-F238E27FC236}">
              <a16:creationId xmlns:a16="http://schemas.microsoft.com/office/drawing/2014/main" id="{1E5F9EDA-7B3B-4872-81D6-ED0453512D48}"/>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70</xdr:row>
      <xdr:rowOff>0</xdr:rowOff>
    </xdr:from>
    <xdr:ext cx="95250" cy="171450"/>
    <xdr:sp macro="" textlink="">
      <xdr:nvSpPr>
        <xdr:cNvPr id="3364" name="Text Box 17">
          <a:extLst>
            <a:ext uri="{FF2B5EF4-FFF2-40B4-BE49-F238E27FC236}">
              <a16:creationId xmlns:a16="http://schemas.microsoft.com/office/drawing/2014/main" id="{588A1AA4-BE39-473E-97E9-64FDE5228418}"/>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70</xdr:row>
      <xdr:rowOff>0</xdr:rowOff>
    </xdr:from>
    <xdr:ext cx="95250" cy="171450"/>
    <xdr:sp macro="" textlink="">
      <xdr:nvSpPr>
        <xdr:cNvPr id="3365" name="Text Box 18">
          <a:extLst>
            <a:ext uri="{FF2B5EF4-FFF2-40B4-BE49-F238E27FC236}">
              <a16:creationId xmlns:a16="http://schemas.microsoft.com/office/drawing/2014/main" id="{C62D2190-831B-47E7-B4BD-824B7AB9A341}"/>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70</xdr:row>
      <xdr:rowOff>0</xdr:rowOff>
    </xdr:from>
    <xdr:ext cx="95250" cy="171450"/>
    <xdr:sp macro="" textlink="">
      <xdr:nvSpPr>
        <xdr:cNvPr id="3366" name="Text Box 19">
          <a:extLst>
            <a:ext uri="{FF2B5EF4-FFF2-40B4-BE49-F238E27FC236}">
              <a16:creationId xmlns:a16="http://schemas.microsoft.com/office/drawing/2014/main" id="{D2F8E123-8A45-48A0-A959-B8FA0478AB75}"/>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70</xdr:row>
      <xdr:rowOff>0</xdr:rowOff>
    </xdr:from>
    <xdr:ext cx="95250" cy="171450"/>
    <xdr:sp macro="" textlink="">
      <xdr:nvSpPr>
        <xdr:cNvPr id="3367" name="Text Box 16">
          <a:extLst>
            <a:ext uri="{FF2B5EF4-FFF2-40B4-BE49-F238E27FC236}">
              <a16:creationId xmlns:a16="http://schemas.microsoft.com/office/drawing/2014/main" id="{A96C2A6D-E81A-4C4F-A3B2-92DD155598AE}"/>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70</xdr:row>
      <xdr:rowOff>0</xdr:rowOff>
    </xdr:from>
    <xdr:ext cx="95250" cy="171450"/>
    <xdr:sp macro="" textlink="">
      <xdr:nvSpPr>
        <xdr:cNvPr id="3368" name="Text Box 17">
          <a:extLst>
            <a:ext uri="{FF2B5EF4-FFF2-40B4-BE49-F238E27FC236}">
              <a16:creationId xmlns:a16="http://schemas.microsoft.com/office/drawing/2014/main" id="{CF6453D9-8E41-483B-A47A-D37EAC3F7A7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70</xdr:row>
      <xdr:rowOff>0</xdr:rowOff>
    </xdr:from>
    <xdr:ext cx="95250" cy="171450"/>
    <xdr:sp macro="" textlink="">
      <xdr:nvSpPr>
        <xdr:cNvPr id="3369" name="Text Box 18">
          <a:extLst>
            <a:ext uri="{FF2B5EF4-FFF2-40B4-BE49-F238E27FC236}">
              <a16:creationId xmlns:a16="http://schemas.microsoft.com/office/drawing/2014/main" id="{3DB696F8-C196-4CA6-B9BB-D2C16F3CE40B}"/>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70</xdr:row>
      <xdr:rowOff>0</xdr:rowOff>
    </xdr:from>
    <xdr:ext cx="95250" cy="171450"/>
    <xdr:sp macro="" textlink="">
      <xdr:nvSpPr>
        <xdr:cNvPr id="3370" name="Text Box 16">
          <a:extLst>
            <a:ext uri="{FF2B5EF4-FFF2-40B4-BE49-F238E27FC236}">
              <a16:creationId xmlns:a16="http://schemas.microsoft.com/office/drawing/2014/main" id="{F152A646-6684-4CA5-9AB6-E28D3DFE269B}"/>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70</xdr:row>
      <xdr:rowOff>0</xdr:rowOff>
    </xdr:from>
    <xdr:ext cx="95250" cy="171450"/>
    <xdr:sp macro="" textlink="">
      <xdr:nvSpPr>
        <xdr:cNvPr id="3371" name="Text Box 17">
          <a:extLst>
            <a:ext uri="{FF2B5EF4-FFF2-40B4-BE49-F238E27FC236}">
              <a16:creationId xmlns:a16="http://schemas.microsoft.com/office/drawing/2014/main" id="{402F7067-F850-4F7B-A5FD-2346F444D461}"/>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70</xdr:row>
      <xdr:rowOff>0</xdr:rowOff>
    </xdr:from>
    <xdr:ext cx="95250" cy="171450"/>
    <xdr:sp macro="" textlink="">
      <xdr:nvSpPr>
        <xdr:cNvPr id="3372" name="Text Box 18">
          <a:extLst>
            <a:ext uri="{FF2B5EF4-FFF2-40B4-BE49-F238E27FC236}">
              <a16:creationId xmlns:a16="http://schemas.microsoft.com/office/drawing/2014/main" id="{10362862-1AB5-4352-991B-7F2FA9ACFE7F}"/>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70</xdr:row>
      <xdr:rowOff>0</xdr:rowOff>
    </xdr:from>
    <xdr:ext cx="95250" cy="171450"/>
    <xdr:sp macro="" textlink="">
      <xdr:nvSpPr>
        <xdr:cNvPr id="3373" name="Text Box 19">
          <a:extLst>
            <a:ext uri="{FF2B5EF4-FFF2-40B4-BE49-F238E27FC236}">
              <a16:creationId xmlns:a16="http://schemas.microsoft.com/office/drawing/2014/main" id="{2C2A61A1-19B0-4885-B3D4-154FA9ECA36A}"/>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70</xdr:row>
      <xdr:rowOff>0</xdr:rowOff>
    </xdr:from>
    <xdr:ext cx="95250" cy="171450"/>
    <xdr:sp macro="" textlink="">
      <xdr:nvSpPr>
        <xdr:cNvPr id="3374" name="Text Box 16">
          <a:extLst>
            <a:ext uri="{FF2B5EF4-FFF2-40B4-BE49-F238E27FC236}">
              <a16:creationId xmlns:a16="http://schemas.microsoft.com/office/drawing/2014/main" id="{4820C6B2-C786-4570-B778-12613676F7C2}"/>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70</xdr:row>
      <xdr:rowOff>0</xdr:rowOff>
    </xdr:from>
    <xdr:ext cx="95250" cy="171450"/>
    <xdr:sp macro="" textlink="">
      <xdr:nvSpPr>
        <xdr:cNvPr id="3375" name="Text Box 17">
          <a:extLst>
            <a:ext uri="{FF2B5EF4-FFF2-40B4-BE49-F238E27FC236}">
              <a16:creationId xmlns:a16="http://schemas.microsoft.com/office/drawing/2014/main" id="{C0EFC933-1299-4EA0-AA9B-AA072DFF3A3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70</xdr:row>
      <xdr:rowOff>0</xdr:rowOff>
    </xdr:from>
    <xdr:ext cx="95250" cy="171450"/>
    <xdr:sp macro="" textlink="">
      <xdr:nvSpPr>
        <xdr:cNvPr id="3376" name="Text Box 18">
          <a:extLst>
            <a:ext uri="{FF2B5EF4-FFF2-40B4-BE49-F238E27FC236}">
              <a16:creationId xmlns:a16="http://schemas.microsoft.com/office/drawing/2014/main" id="{F569AFEB-0E5E-4B84-9F53-7799C499B4A2}"/>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70</xdr:row>
      <xdr:rowOff>0</xdr:rowOff>
    </xdr:from>
    <xdr:ext cx="95250" cy="171450"/>
    <xdr:sp macro="" textlink="">
      <xdr:nvSpPr>
        <xdr:cNvPr id="3377" name="Text Box 19">
          <a:extLst>
            <a:ext uri="{FF2B5EF4-FFF2-40B4-BE49-F238E27FC236}">
              <a16:creationId xmlns:a16="http://schemas.microsoft.com/office/drawing/2014/main" id="{7EED53A5-BC16-4027-A29C-93B2DCAEC39D}"/>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504825</xdr:rowOff>
    </xdr:from>
    <xdr:ext cx="95250" cy="456743"/>
    <xdr:sp macro="" textlink="">
      <xdr:nvSpPr>
        <xdr:cNvPr id="3378" name="Text Box 15">
          <a:extLst>
            <a:ext uri="{FF2B5EF4-FFF2-40B4-BE49-F238E27FC236}">
              <a16:creationId xmlns:a16="http://schemas.microsoft.com/office/drawing/2014/main" id="{9FF2D4BE-063F-4540-8F62-31ED54A6E478}"/>
            </a:ext>
          </a:extLst>
        </xdr:cNvPr>
        <xdr:cNvSpPr txBox="1">
          <a:spLocks noChangeArrowheads="1"/>
        </xdr:cNvSpPr>
      </xdr:nvSpPr>
      <xdr:spPr bwMode="auto">
        <a:xfrm>
          <a:off x="4664364" y="5994111"/>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66</xdr:row>
      <xdr:rowOff>504825</xdr:rowOff>
    </xdr:from>
    <xdr:ext cx="95250" cy="442269"/>
    <xdr:sp macro="" textlink="">
      <xdr:nvSpPr>
        <xdr:cNvPr id="3379" name="Text Box 15">
          <a:extLst>
            <a:ext uri="{FF2B5EF4-FFF2-40B4-BE49-F238E27FC236}">
              <a16:creationId xmlns:a16="http://schemas.microsoft.com/office/drawing/2014/main" id="{EE7539DF-89A7-45F1-BA06-371C4DF2A2AD}"/>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66</xdr:row>
      <xdr:rowOff>504825</xdr:rowOff>
    </xdr:from>
    <xdr:ext cx="95250" cy="442269"/>
    <xdr:sp macro="" textlink="">
      <xdr:nvSpPr>
        <xdr:cNvPr id="3380" name="Text Box 15">
          <a:extLst>
            <a:ext uri="{FF2B5EF4-FFF2-40B4-BE49-F238E27FC236}">
              <a16:creationId xmlns:a16="http://schemas.microsoft.com/office/drawing/2014/main" id="{F9B6685F-463F-4E21-8D5B-0A174167CE8B}"/>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504825</xdr:rowOff>
    </xdr:from>
    <xdr:ext cx="95250" cy="213632"/>
    <xdr:sp macro="" textlink="">
      <xdr:nvSpPr>
        <xdr:cNvPr id="3381" name="Text Box 15">
          <a:extLst>
            <a:ext uri="{FF2B5EF4-FFF2-40B4-BE49-F238E27FC236}">
              <a16:creationId xmlns:a16="http://schemas.microsoft.com/office/drawing/2014/main" id="{11ACEDC6-EA41-4A90-8EBD-AAF237C272DF}"/>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504825</xdr:rowOff>
    </xdr:from>
    <xdr:ext cx="95250" cy="444331"/>
    <xdr:sp macro="" textlink="">
      <xdr:nvSpPr>
        <xdr:cNvPr id="3382" name="Text Box 15">
          <a:extLst>
            <a:ext uri="{FF2B5EF4-FFF2-40B4-BE49-F238E27FC236}">
              <a16:creationId xmlns:a16="http://schemas.microsoft.com/office/drawing/2014/main" id="{B26B212B-84E6-4AED-9A53-B6E8C8774CD8}"/>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66</xdr:row>
      <xdr:rowOff>504825</xdr:rowOff>
    </xdr:from>
    <xdr:ext cx="95250" cy="213632"/>
    <xdr:sp macro="" textlink="">
      <xdr:nvSpPr>
        <xdr:cNvPr id="3383" name="Text Box 15">
          <a:extLst>
            <a:ext uri="{FF2B5EF4-FFF2-40B4-BE49-F238E27FC236}">
              <a16:creationId xmlns:a16="http://schemas.microsoft.com/office/drawing/2014/main" id="{CC56B611-4468-4E4F-A45F-725CA4EA0B5C}"/>
            </a:ext>
          </a:extLst>
        </xdr:cNvPr>
        <xdr:cNvSpPr txBox="1">
          <a:spLocks noChangeArrowheads="1"/>
        </xdr:cNvSpPr>
      </xdr:nvSpPr>
      <xdr:spPr bwMode="auto">
        <a:xfrm>
          <a:off x="12540961"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70</xdr:row>
      <xdr:rowOff>0</xdr:rowOff>
    </xdr:from>
    <xdr:ext cx="95250" cy="171450"/>
    <xdr:sp macro="" textlink="">
      <xdr:nvSpPr>
        <xdr:cNvPr id="3384" name="Text Box 16">
          <a:extLst>
            <a:ext uri="{FF2B5EF4-FFF2-40B4-BE49-F238E27FC236}">
              <a16:creationId xmlns:a16="http://schemas.microsoft.com/office/drawing/2014/main" id="{A7E3866E-868C-40C2-9093-19711BB6915C}"/>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70</xdr:row>
      <xdr:rowOff>0</xdr:rowOff>
    </xdr:from>
    <xdr:ext cx="95250" cy="171450"/>
    <xdr:sp macro="" textlink="">
      <xdr:nvSpPr>
        <xdr:cNvPr id="3385" name="Text Box 17">
          <a:extLst>
            <a:ext uri="{FF2B5EF4-FFF2-40B4-BE49-F238E27FC236}">
              <a16:creationId xmlns:a16="http://schemas.microsoft.com/office/drawing/2014/main" id="{30DBC3B8-1DFC-4DFD-A7F5-EF78748EF25A}"/>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70</xdr:row>
      <xdr:rowOff>0</xdr:rowOff>
    </xdr:from>
    <xdr:ext cx="95250" cy="171450"/>
    <xdr:sp macro="" textlink="">
      <xdr:nvSpPr>
        <xdr:cNvPr id="3386" name="Text Box 18">
          <a:extLst>
            <a:ext uri="{FF2B5EF4-FFF2-40B4-BE49-F238E27FC236}">
              <a16:creationId xmlns:a16="http://schemas.microsoft.com/office/drawing/2014/main" id="{5FE65D5E-648F-47E2-AC09-786C31FF9258}"/>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70</xdr:row>
      <xdr:rowOff>0</xdr:rowOff>
    </xdr:from>
    <xdr:ext cx="95250" cy="171450"/>
    <xdr:sp macro="" textlink="">
      <xdr:nvSpPr>
        <xdr:cNvPr id="3387" name="Text Box 19">
          <a:extLst>
            <a:ext uri="{FF2B5EF4-FFF2-40B4-BE49-F238E27FC236}">
              <a16:creationId xmlns:a16="http://schemas.microsoft.com/office/drawing/2014/main" id="{E93F82A5-0369-4C30-B958-62D662FA99D3}"/>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70</xdr:row>
      <xdr:rowOff>0</xdr:rowOff>
    </xdr:from>
    <xdr:ext cx="95250" cy="171450"/>
    <xdr:sp macro="" textlink="">
      <xdr:nvSpPr>
        <xdr:cNvPr id="3388" name="Text Box 16">
          <a:extLst>
            <a:ext uri="{FF2B5EF4-FFF2-40B4-BE49-F238E27FC236}">
              <a16:creationId xmlns:a16="http://schemas.microsoft.com/office/drawing/2014/main" id="{E0E10E5E-3277-48CA-94BB-580825005558}"/>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70</xdr:row>
      <xdr:rowOff>0</xdr:rowOff>
    </xdr:from>
    <xdr:ext cx="95250" cy="171450"/>
    <xdr:sp macro="" textlink="">
      <xdr:nvSpPr>
        <xdr:cNvPr id="3389" name="Text Box 17">
          <a:extLst>
            <a:ext uri="{FF2B5EF4-FFF2-40B4-BE49-F238E27FC236}">
              <a16:creationId xmlns:a16="http://schemas.microsoft.com/office/drawing/2014/main" id="{1EE92F73-0517-4E7E-867B-52285F63B8D1}"/>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70</xdr:row>
      <xdr:rowOff>0</xdr:rowOff>
    </xdr:from>
    <xdr:ext cx="95250" cy="171450"/>
    <xdr:sp macro="" textlink="">
      <xdr:nvSpPr>
        <xdr:cNvPr id="3390" name="Text Box 18">
          <a:extLst>
            <a:ext uri="{FF2B5EF4-FFF2-40B4-BE49-F238E27FC236}">
              <a16:creationId xmlns:a16="http://schemas.microsoft.com/office/drawing/2014/main" id="{9BE4085B-3D4C-4478-AE8A-E66FE11DB34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70</xdr:row>
      <xdr:rowOff>0</xdr:rowOff>
    </xdr:from>
    <xdr:ext cx="95250" cy="171450"/>
    <xdr:sp macro="" textlink="">
      <xdr:nvSpPr>
        <xdr:cNvPr id="3391" name="Text Box 19">
          <a:extLst>
            <a:ext uri="{FF2B5EF4-FFF2-40B4-BE49-F238E27FC236}">
              <a16:creationId xmlns:a16="http://schemas.microsoft.com/office/drawing/2014/main" id="{3DAA724A-E219-4639-A5C2-974B7ABB1D99}"/>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70</xdr:row>
      <xdr:rowOff>0</xdr:rowOff>
    </xdr:from>
    <xdr:ext cx="95250" cy="171450"/>
    <xdr:sp macro="" textlink="">
      <xdr:nvSpPr>
        <xdr:cNvPr id="3392" name="Text Box 16">
          <a:extLst>
            <a:ext uri="{FF2B5EF4-FFF2-40B4-BE49-F238E27FC236}">
              <a16:creationId xmlns:a16="http://schemas.microsoft.com/office/drawing/2014/main" id="{DE48E706-2E10-44E6-B74C-FAADE422FA29}"/>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70</xdr:row>
      <xdr:rowOff>0</xdr:rowOff>
    </xdr:from>
    <xdr:ext cx="95250" cy="171450"/>
    <xdr:sp macro="" textlink="">
      <xdr:nvSpPr>
        <xdr:cNvPr id="3393" name="Text Box 17">
          <a:extLst>
            <a:ext uri="{FF2B5EF4-FFF2-40B4-BE49-F238E27FC236}">
              <a16:creationId xmlns:a16="http://schemas.microsoft.com/office/drawing/2014/main" id="{45164B5F-F8FC-4EA8-90CC-8686B8262756}"/>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70</xdr:row>
      <xdr:rowOff>0</xdr:rowOff>
    </xdr:from>
    <xdr:ext cx="95250" cy="171450"/>
    <xdr:sp macro="" textlink="">
      <xdr:nvSpPr>
        <xdr:cNvPr id="3394" name="Text Box 18">
          <a:extLst>
            <a:ext uri="{FF2B5EF4-FFF2-40B4-BE49-F238E27FC236}">
              <a16:creationId xmlns:a16="http://schemas.microsoft.com/office/drawing/2014/main" id="{42FB0A15-DE60-4BE9-8841-937BD8E99EBC}"/>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70</xdr:row>
      <xdr:rowOff>0</xdr:rowOff>
    </xdr:from>
    <xdr:ext cx="95250" cy="171450"/>
    <xdr:sp macro="" textlink="">
      <xdr:nvSpPr>
        <xdr:cNvPr id="3395" name="Text Box 19">
          <a:extLst>
            <a:ext uri="{FF2B5EF4-FFF2-40B4-BE49-F238E27FC236}">
              <a16:creationId xmlns:a16="http://schemas.microsoft.com/office/drawing/2014/main" id="{C7752916-C496-4A88-88BA-81D0960D3128}"/>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504825</xdr:rowOff>
    </xdr:from>
    <xdr:ext cx="95250" cy="444014"/>
    <xdr:sp macro="" textlink="">
      <xdr:nvSpPr>
        <xdr:cNvPr id="3396" name="Text Box 15">
          <a:extLst>
            <a:ext uri="{FF2B5EF4-FFF2-40B4-BE49-F238E27FC236}">
              <a16:creationId xmlns:a16="http://schemas.microsoft.com/office/drawing/2014/main" id="{6EF25B30-34F5-4564-87FB-10AE35B680D6}"/>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70</xdr:row>
      <xdr:rowOff>0</xdr:rowOff>
    </xdr:from>
    <xdr:ext cx="95250" cy="171450"/>
    <xdr:sp macro="" textlink="">
      <xdr:nvSpPr>
        <xdr:cNvPr id="3397" name="Text Box 16">
          <a:extLst>
            <a:ext uri="{FF2B5EF4-FFF2-40B4-BE49-F238E27FC236}">
              <a16:creationId xmlns:a16="http://schemas.microsoft.com/office/drawing/2014/main" id="{407E9E03-9FA7-4AF8-9011-646D25CC6F39}"/>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70</xdr:row>
      <xdr:rowOff>0</xdr:rowOff>
    </xdr:from>
    <xdr:ext cx="95250" cy="171450"/>
    <xdr:sp macro="" textlink="">
      <xdr:nvSpPr>
        <xdr:cNvPr id="3398" name="Text Box 17">
          <a:extLst>
            <a:ext uri="{FF2B5EF4-FFF2-40B4-BE49-F238E27FC236}">
              <a16:creationId xmlns:a16="http://schemas.microsoft.com/office/drawing/2014/main" id="{0468B7AD-186A-47AC-AABE-3FDEBF0C3227}"/>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70</xdr:row>
      <xdr:rowOff>0</xdr:rowOff>
    </xdr:from>
    <xdr:ext cx="95250" cy="171450"/>
    <xdr:sp macro="" textlink="">
      <xdr:nvSpPr>
        <xdr:cNvPr id="3399" name="Text Box 18">
          <a:extLst>
            <a:ext uri="{FF2B5EF4-FFF2-40B4-BE49-F238E27FC236}">
              <a16:creationId xmlns:a16="http://schemas.microsoft.com/office/drawing/2014/main" id="{42F975F5-129E-4B1D-A913-C37B3831DA22}"/>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70</xdr:row>
      <xdr:rowOff>0</xdr:rowOff>
    </xdr:from>
    <xdr:ext cx="95250" cy="171450"/>
    <xdr:sp macro="" textlink="">
      <xdr:nvSpPr>
        <xdr:cNvPr id="3400" name="Text Box 19">
          <a:extLst>
            <a:ext uri="{FF2B5EF4-FFF2-40B4-BE49-F238E27FC236}">
              <a16:creationId xmlns:a16="http://schemas.microsoft.com/office/drawing/2014/main" id="{CDAF2351-F18D-4CDF-9BAF-DFABF372219E}"/>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68</xdr:row>
      <xdr:rowOff>504825</xdr:rowOff>
    </xdr:from>
    <xdr:ext cx="95250" cy="442269"/>
    <xdr:sp macro="" textlink="">
      <xdr:nvSpPr>
        <xdr:cNvPr id="3401" name="Text Box 15">
          <a:extLst>
            <a:ext uri="{FF2B5EF4-FFF2-40B4-BE49-F238E27FC236}">
              <a16:creationId xmlns:a16="http://schemas.microsoft.com/office/drawing/2014/main" id="{C27595B6-B394-4C14-87CD-62B149F5F527}"/>
            </a:ext>
          </a:extLst>
        </xdr:cNvPr>
        <xdr:cNvSpPr txBox="1">
          <a:spLocks noChangeArrowheads="1"/>
        </xdr:cNvSpPr>
      </xdr:nvSpPr>
      <xdr:spPr bwMode="auto">
        <a:xfrm>
          <a:off x="12540961" y="673302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70</xdr:row>
      <xdr:rowOff>0</xdr:rowOff>
    </xdr:from>
    <xdr:ext cx="95250" cy="171450"/>
    <xdr:sp macro="" textlink="">
      <xdr:nvSpPr>
        <xdr:cNvPr id="3402" name="Text Box 16">
          <a:extLst>
            <a:ext uri="{FF2B5EF4-FFF2-40B4-BE49-F238E27FC236}">
              <a16:creationId xmlns:a16="http://schemas.microsoft.com/office/drawing/2014/main" id="{6D3A68CC-047F-4D43-8F1C-193BE99714A4}"/>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70</xdr:row>
      <xdr:rowOff>0</xdr:rowOff>
    </xdr:from>
    <xdr:ext cx="95250" cy="171450"/>
    <xdr:sp macro="" textlink="">
      <xdr:nvSpPr>
        <xdr:cNvPr id="3403" name="Text Box 17">
          <a:extLst>
            <a:ext uri="{FF2B5EF4-FFF2-40B4-BE49-F238E27FC236}">
              <a16:creationId xmlns:a16="http://schemas.microsoft.com/office/drawing/2014/main" id="{C47BBF1E-3D1C-4C61-B602-8BF8A2D6C965}"/>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70</xdr:row>
      <xdr:rowOff>0</xdr:rowOff>
    </xdr:from>
    <xdr:ext cx="95250" cy="171450"/>
    <xdr:sp macro="" textlink="">
      <xdr:nvSpPr>
        <xdr:cNvPr id="3404" name="Text Box 18">
          <a:extLst>
            <a:ext uri="{FF2B5EF4-FFF2-40B4-BE49-F238E27FC236}">
              <a16:creationId xmlns:a16="http://schemas.microsoft.com/office/drawing/2014/main" id="{04ADE527-B2B0-45CD-9FFE-811178886C3E}"/>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70</xdr:row>
      <xdr:rowOff>0</xdr:rowOff>
    </xdr:from>
    <xdr:ext cx="95250" cy="171450"/>
    <xdr:sp macro="" textlink="">
      <xdr:nvSpPr>
        <xdr:cNvPr id="3405" name="Text Box 16">
          <a:extLst>
            <a:ext uri="{FF2B5EF4-FFF2-40B4-BE49-F238E27FC236}">
              <a16:creationId xmlns:a16="http://schemas.microsoft.com/office/drawing/2014/main" id="{C0C20AFE-E121-4F2E-A466-4B640796C61F}"/>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70</xdr:row>
      <xdr:rowOff>0</xdr:rowOff>
    </xdr:from>
    <xdr:ext cx="95250" cy="171450"/>
    <xdr:sp macro="" textlink="">
      <xdr:nvSpPr>
        <xdr:cNvPr id="3406" name="Text Box 17">
          <a:extLst>
            <a:ext uri="{FF2B5EF4-FFF2-40B4-BE49-F238E27FC236}">
              <a16:creationId xmlns:a16="http://schemas.microsoft.com/office/drawing/2014/main" id="{DF0DDCD8-1D54-4D34-9B8D-6872B41044DE}"/>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70</xdr:row>
      <xdr:rowOff>0</xdr:rowOff>
    </xdr:from>
    <xdr:ext cx="95250" cy="171450"/>
    <xdr:sp macro="" textlink="">
      <xdr:nvSpPr>
        <xdr:cNvPr id="3407" name="Text Box 18">
          <a:extLst>
            <a:ext uri="{FF2B5EF4-FFF2-40B4-BE49-F238E27FC236}">
              <a16:creationId xmlns:a16="http://schemas.microsoft.com/office/drawing/2014/main" id="{C5B0B69F-367C-4238-B834-0110104B7F31}"/>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70</xdr:row>
      <xdr:rowOff>0</xdr:rowOff>
    </xdr:from>
    <xdr:ext cx="95250" cy="171450"/>
    <xdr:sp macro="" textlink="">
      <xdr:nvSpPr>
        <xdr:cNvPr id="3408" name="Text Box 19">
          <a:extLst>
            <a:ext uri="{FF2B5EF4-FFF2-40B4-BE49-F238E27FC236}">
              <a16:creationId xmlns:a16="http://schemas.microsoft.com/office/drawing/2014/main" id="{9D809B5D-ADD8-4023-88DA-4F8F203B6A0B}"/>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70</xdr:row>
      <xdr:rowOff>0</xdr:rowOff>
    </xdr:from>
    <xdr:ext cx="95250" cy="171450"/>
    <xdr:sp macro="" textlink="">
      <xdr:nvSpPr>
        <xdr:cNvPr id="3409" name="Text Box 16">
          <a:extLst>
            <a:ext uri="{FF2B5EF4-FFF2-40B4-BE49-F238E27FC236}">
              <a16:creationId xmlns:a16="http://schemas.microsoft.com/office/drawing/2014/main" id="{128A9731-C699-479B-B0E4-9F19897678FD}"/>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70</xdr:row>
      <xdr:rowOff>0</xdr:rowOff>
    </xdr:from>
    <xdr:ext cx="95250" cy="171450"/>
    <xdr:sp macro="" textlink="">
      <xdr:nvSpPr>
        <xdr:cNvPr id="3410" name="Text Box 17">
          <a:extLst>
            <a:ext uri="{FF2B5EF4-FFF2-40B4-BE49-F238E27FC236}">
              <a16:creationId xmlns:a16="http://schemas.microsoft.com/office/drawing/2014/main" id="{29279729-E8CF-4480-9ABC-8861D801D4C5}"/>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70</xdr:row>
      <xdr:rowOff>0</xdr:rowOff>
    </xdr:from>
    <xdr:ext cx="95250" cy="171450"/>
    <xdr:sp macro="" textlink="">
      <xdr:nvSpPr>
        <xdr:cNvPr id="3411" name="Text Box 18">
          <a:extLst>
            <a:ext uri="{FF2B5EF4-FFF2-40B4-BE49-F238E27FC236}">
              <a16:creationId xmlns:a16="http://schemas.microsoft.com/office/drawing/2014/main" id="{12D7164D-8041-4027-9F97-CED3B5AB70BF}"/>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70</xdr:row>
      <xdr:rowOff>170392</xdr:rowOff>
    </xdr:from>
    <xdr:ext cx="95250" cy="213632"/>
    <xdr:sp macro="" textlink="">
      <xdr:nvSpPr>
        <xdr:cNvPr id="3412" name="Text Box 15">
          <a:extLst>
            <a:ext uri="{FF2B5EF4-FFF2-40B4-BE49-F238E27FC236}">
              <a16:creationId xmlns:a16="http://schemas.microsoft.com/office/drawing/2014/main" id="{96E9C103-4CDC-45C5-8EA5-F41A4612DE93}"/>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70</xdr:row>
      <xdr:rowOff>0</xdr:rowOff>
    </xdr:from>
    <xdr:ext cx="95250" cy="171450"/>
    <xdr:sp macro="" textlink="">
      <xdr:nvSpPr>
        <xdr:cNvPr id="3413" name="Text Box 16">
          <a:extLst>
            <a:ext uri="{FF2B5EF4-FFF2-40B4-BE49-F238E27FC236}">
              <a16:creationId xmlns:a16="http://schemas.microsoft.com/office/drawing/2014/main" id="{7BFC88E3-057D-48B8-B2BB-48635891EEF8}"/>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70</xdr:row>
      <xdr:rowOff>0</xdr:rowOff>
    </xdr:from>
    <xdr:ext cx="95250" cy="171450"/>
    <xdr:sp macro="" textlink="">
      <xdr:nvSpPr>
        <xdr:cNvPr id="3414" name="Text Box 17">
          <a:extLst>
            <a:ext uri="{FF2B5EF4-FFF2-40B4-BE49-F238E27FC236}">
              <a16:creationId xmlns:a16="http://schemas.microsoft.com/office/drawing/2014/main" id="{A7886743-291F-43E1-81E4-BDA0C271D5A2}"/>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70</xdr:row>
      <xdr:rowOff>0</xdr:rowOff>
    </xdr:from>
    <xdr:ext cx="95250" cy="171450"/>
    <xdr:sp macro="" textlink="">
      <xdr:nvSpPr>
        <xdr:cNvPr id="3415" name="Text Box 18">
          <a:extLst>
            <a:ext uri="{FF2B5EF4-FFF2-40B4-BE49-F238E27FC236}">
              <a16:creationId xmlns:a16="http://schemas.microsoft.com/office/drawing/2014/main" id="{E695A9C0-6423-4609-84D1-B202646DEF73}"/>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70</xdr:row>
      <xdr:rowOff>0</xdr:rowOff>
    </xdr:from>
    <xdr:ext cx="95250" cy="171450"/>
    <xdr:sp macro="" textlink="">
      <xdr:nvSpPr>
        <xdr:cNvPr id="3416" name="Text Box 19">
          <a:extLst>
            <a:ext uri="{FF2B5EF4-FFF2-40B4-BE49-F238E27FC236}">
              <a16:creationId xmlns:a16="http://schemas.microsoft.com/office/drawing/2014/main" id="{769259D1-9023-44B3-A195-C8036D6A6155}"/>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70</xdr:row>
      <xdr:rowOff>0</xdr:rowOff>
    </xdr:from>
    <xdr:ext cx="95250" cy="171450"/>
    <xdr:sp macro="" textlink="">
      <xdr:nvSpPr>
        <xdr:cNvPr id="3417" name="Text Box 16">
          <a:extLst>
            <a:ext uri="{FF2B5EF4-FFF2-40B4-BE49-F238E27FC236}">
              <a16:creationId xmlns:a16="http://schemas.microsoft.com/office/drawing/2014/main" id="{ACA5CF44-89AD-4F07-9AF3-AA5B66186E8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70</xdr:row>
      <xdr:rowOff>0</xdr:rowOff>
    </xdr:from>
    <xdr:ext cx="95250" cy="171450"/>
    <xdr:sp macro="" textlink="">
      <xdr:nvSpPr>
        <xdr:cNvPr id="3418" name="Text Box 17">
          <a:extLst>
            <a:ext uri="{FF2B5EF4-FFF2-40B4-BE49-F238E27FC236}">
              <a16:creationId xmlns:a16="http://schemas.microsoft.com/office/drawing/2014/main" id="{2A285AEF-9582-45CB-B08D-2695EDAF83AA}"/>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70</xdr:row>
      <xdr:rowOff>0</xdr:rowOff>
    </xdr:from>
    <xdr:ext cx="95250" cy="171450"/>
    <xdr:sp macro="" textlink="">
      <xdr:nvSpPr>
        <xdr:cNvPr id="3419" name="Text Box 18">
          <a:extLst>
            <a:ext uri="{FF2B5EF4-FFF2-40B4-BE49-F238E27FC236}">
              <a16:creationId xmlns:a16="http://schemas.microsoft.com/office/drawing/2014/main" id="{1061D399-FF14-4A73-BE7A-BE55D04FCEEC}"/>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70</xdr:row>
      <xdr:rowOff>0</xdr:rowOff>
    </xdr:from>
    <xdr:ext cx="95250" cy="171450"/>
    <xdr:sp macro="" textlink="">
      <xdr:nvSpPr>
        <xdr:cNvPr id="3420" name="Text Box 19">
          <a:extLst>
            <a:ext uri="{FF2B5EF4-FFF2-40B4-BE49-F238E27FC236}">
              <a16:creationId xmlns:a16="http://schemas.microsoft.com/office/drawing/2014/main" id="{ABA9A910-3523-4F6D-9F98-DC863A69E7BE}"/>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67</xdr:row>
      <xdr:rowOff>0</xdr:rowOff>
    </xdr:from>
    <xdr:ext cx="95250" cy="171450"/>
    <xdr:sp macro="" textlink="">
      <xdr:nvSpPr>
        <xdr:cNvPr id="3421" name="Text Box 16">
          <a:extLst>
            <a:ext uri="{FF2B5EF4-FFF2-40B4-BE49-F238E27FC236}">
              <a16:creationId xmlns:a16="http://schemas.microsoft.com/office/drawing/2014/main" id="{9060A40F-33FA-4B26-9917-85F89884456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67</xdr:row>
      <xdr:rowOff>0</xdr:rowOff>
    </xdr:from>
    <xdr:ext cx="95250" cy="171450"/>
    <xdr:sp macro="" textlink="">
      <xdr:nvSpPr>
        <xdr:cNvPr id="3422" name="Text Box 17">
          <a:extLst>
            <a:ext uri="{FF2B5EF4-FFF2-40B4-BE49-F238E27FC236}">
              <a16:creationId xmlns:a16="http://schemas.microsoft.com/office/drawing/2014/main" id="{F5E1A848-8593-4F64-8604-BB67AD532526}"/>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67</xdr:row>
      <xdr:rowOff>0</xdr:rowOff>
    </xdr:from>
    <xdr:ext cx="95250" cy="171450"/>
    <xdr:sp macro="" textlink="">
      <xdr:nvSpPr>
        <xdr:cNvPr id="3423" name="Text Box 18">
          <a:extLst>
            <a:ext uri="{FF2B5EF4-FFF2-40B4-BE49-F238E27FC236}">
              <a16:creationId xmlns:a16="http://schemas.microsoft.com/office/drawing/2014/main" id="{3063CD06-9CE9-4F2B-B552-5275B0311D83}"/>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67</xdr:row>
      <xdr:rowOff>0</xdr:rowOff>
    </xdr:from>
    <xdr:ext cx="95250" cy="171450"/>
    <xdr:sp macro="" textlink="">
      <xdr:nvSpPr>
        <xdr:cNvPr id="3424" name="Text Box 19">
          <a:extLst>
            <a:ext uri="{FF2B5EF4-FFF2-40B4-BE49-F238E27FC236}">
              <a16:creationId xmlns:a16="http://schemas.microsoft.com/office/drawing/2014/main" id="{30550FCF-B92C-4971-8759-9E135B980F8E}"/>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504825</xdr:rowOff>
    </xdr:from>
    <xdr:ext cx="95250" cy="444014"/>
    <xdr:sp macro="" textlink="">
      <xdr:nvSpPr>
        <xdr:cNvPr id="3425" name="Text Box 15">
          <a:extLst>
            <a:ext uri="{FF2B5EF4-FFF2-40B4-BE49-F238E27FC236}">
              <a16:creationId xmlns:a16="http://schemas.microsoft.com/office/drawing/2014/main" id="{6CD27184-7BF9-441B-8C5C-41A5EB7171F9}"/>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70</xdr:row>
      <xdr:rowOff>0</xdr:rowOff>
    </xdr:from>
    <xdr:ext cx="95250" cy="171450"/>
    <xdr:sp macro="" textlink="">
      <xdr:nvSpPr>
        <xdr:cNvPr id="3426" name="Text Box 16">
          <a:extLst>
            <a:ext uri="{FF2B5EF4-FFF2-40B4-BE49-F238E27FC236}">
              <a16:creationId xmlns:a16="http://schemas.microsoft.com/office/drawing/2014/main" id="{C2241986-04F8-4C68-BFCB-6446E05339AE}"/>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70</xdr:row>
      <xdr:rowOff>0</xdr:rowOff>
    </xdr:from>
    <xdr:ext cx="95250" cy="171450"/>
    <xdr:sp macro="" textlink="">
      <xdr:nvSpPr>
        <xdr:cNvPr id="3427" name="Text Box 17">
          <a:extLst>
            <a:ext uri="{FF2B5EF4-FFF2-40B4-BE49-F238E27FC236}">
              <a16:creationId xmlns:a16="http://schemas.microsoft.com/office/drawing/2014/main" id="{39F24B71-E60A-4EC5-91EB-05EB66902848}"/>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70</xdr:row>
      <xdr:rowOff>0</xdr:rowOff>
    </xdr:from>
    <xdr:ext cx="95250" cy="171450"/>
    <xdr:sp macro="" textlink="">
      <xdr:nvSpPr>
        <xdr:cNvPr id="3428" name="Text Box 18">
          <a:extLst>
            <a:ext uri="{FF2B5EF4-FFF2-40B4-BE49-F238E27FC236}">
              <a16:creationId xmlns:a16="http://schemas.microsoft.com/office/drawing/2014/main" id="{CB071C6C-CA46-42E0-A800-B83DAF8373FB}"/>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70</xdr:row>
      <xdr:rowOff>0</xdr:rowOff>
    </xdr:from>
    <xdr:ext cx="95250" cy="171450"/>
    <xdr:sp macro="" textlink="">
      <xdr:nvSpPr>
        <xdr:cNvPr id="3429" name="Text Box 19">
          <a:extLst>
            <a:ext uri="{FF2B5EF4-FFF2-40B4-BE49-F238E27FC236}">
              <a16:creationId xmlns:a16="http://schemas.microsoft.com/office/drawing/2014/main" id="{F2BF01F3-1B63-44EE-BE03-9028A72B315F}"/>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70</xdr:row>
      <xdr:rowOff>0</xdr:rowOff>
    </xdr:from>
    <xdr:ext cx="95250" cy="171450"/>
    <xdr:sp macro="" textlink="">
      <xdr:nvSpPr>
        <xdr:cNvPr id="3430" name="Text Box 16">
          <a:extLst>
            <a:ext uri="{FF2B5EF4-FFF2-40B4-BE49-F238E27FC236}">
              <a16:creationId xmlns:a16="http://schemas.microsoft.com/office/drawing/2014/main" id="{E4EBF59F-B472-470C-991A-DDF94707C8A5}"/>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70</xdr:row>
      <xdr:rowOff>0</xdr:rowOff>
    </xdr:from>
    <xdr:ext cx="95250" cy="171450"/>
    <xdr:sp macro="" textlink="">
      <xdr:nvSpPr>
        <xdr:cNvPr id="3431" name="Text Box 17">
          <a:extLst>
            <a:ext uri="{FF2B5EF4-FFF2-40B4-BE49-F238E27FC236}">
              <a16:creationId xmlns:a16="http://schemas.microsoft.com/office/drawing/2014/main" id="{2A1467FA-0A14-4EFA-9405-D134EBEDE371}"/>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70</xdr:row>
      <xdr:rowOff>15875</xdr:rowOff>
    </xdr:from>
    <xdr:ext cx="95250" cy="171450"/>
    <xdr:sp macro="" textlink="">
      <xdr:nvSpPr>
        <xdr:cNvPr id="3432" name="Text Box 18">
          <a:extLst>
            <a:ext uri="{FF2B5EF4-FFF2-40B4-BE49-F238E27FC236}">
              <a16:creationId xmlns:a16="http://schemas.microsoft.com/office/drawing/2014/main" id="{D0DE2252-3724-4077-86E8-6BB35F4279CF}"/>
            </a:ext>
          </a:extLst>
        </xdr:cNvPr>
        <xdr:cNvSpPr txBox="1">
          <a:spLocks noChangeArrowheads="1"/>
        </xdr:cNvSpPr>
      </xdr:nvSpPr>
      <xdr:spPr bwMode="auto">
        <a:xfrm>
          <a:off x="12485398" y="711633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70</xdr:row>
      <xdr:rowOff>0</xdr:rowOff>
    </xdr:from>
    <xdr:ext cx="95250" cy="171450"/>
    <xdr:sp macro="" textlink="">
      <xdr:nvSpPr>
        <xdr:cNvPr id="3433" name="Text Box 16">
          <a:extLst>
            <a:ext uri="{FF2B5EF4-FFF2-40B4-BE49-F238E27FC236}">
              <a16:creationId xmlns:a16="http://schemas.microsoft.com/office/drawing/2014/main" id="{05757F40-449B-49D3-9AC5-1275F25456F9}"/>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70</xdr:row>
      <xdr:rowOff>0</xdr:rowOff>
    </xdr:from>
    <xdr:ext cx="95250" cy="171450"/>
    <xdr:sp macro="" textlink="">
      <xdr:nvSpPr>
        <xdr:cNvPr id="3434" name="Text Box 17">
          <a:extLst>
            <a:ext uri="{FF2B5EF4-FFF2-40B4-BE49-F238E27FC236}">
              <a16:creationId xmlns:a16="http://schemas.microsoft.com/office/drawing/2014/main" id="{046644CD-12EA-4F0A-B1BC-1945BF11B50C}"/>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70</xdr:row>
      <xdr:rowOff>0</xdr:rowOff>
    </xdr:from>
    <xdr:ext cx="95250" cy="171450"/>
    <xdr:sp macro="" textlink="">
      <xdr:nvSpPr>
        <xdr:cNvPr id="3435" name="Text Box 18">
          <a:extLst>
            <a:ext uri="{FF2B5EF4-FFF2-40B4-BE49-F238E27FC236}">
              <a16:creationId xmlns:a16="http://schemas.microsoft.com/office/drawing/2014/main" id="{FAF02ABE-014B-4237-8198-DFFE62A1AB3D}"/>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70</xdr:row>
      <xdr:rowOff>0</xdr:rowOff>
    </xdr:from>
    <xdr:ext cx="95250" cy="171450"/>
    <xdr:sp macro="" textlink="">
      <xdr:nvSpPr>
        <xdr:cNvPr id="3436" name="Text Box 19">
          <a:extLst>
            <a:ext uri="{FF2B5EF4-FFF2-40B4-BE49-F238E27FC236}">
              <a16:creationId xmlns:a16="http://schemas.microsoft.com/office/drawing/2014/main" id="{87DC3C45-C848-4FEE-B17E-C83B17E07D81}"/>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70</xdr:row>
      <xdr:rowOff>0</xdr:rowOff>
    </xdr:from>
    <xdr:ext cx="95250" cy="171450"/>
    <xdr:sp macro="" textlink="">
      <xdr:nvSpPr>
        <xdr:cNvPr id="3437" name="Text Box 16">
          <a:extLst>
            <a:ext uri="{FF2B5EF4-FFF2-40B4-BE49-F238E27FC236}">
              <a16:creationId xmlns:a16="http://schemas.microsoft.com/office/drawing/2014/main" id="{524850A9-E6C1-401E-AC07-F2C94B7F38DE}"/>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70</xdr:row>
      <xdr:rowOff>170392</xdr:rowOff>
    </xdr:from>
    <xdr:ext cx="95250" cy="213632"/>
    <xdr:sp macro="" textlink="">
      <xdr:nvSpPr>
        <xdr:cNvPr id="3438" name="Text Box 15">
          <a:extLst>
            <a:ext uri="{FF2B5EF4-FFF2-40B4-BE49-F238E27FC236}">
              <a16:creationId xmlns:a16="http://schemas.microsoft.com/office/drawing/2014/main" id="{67C19194-FEF1-4FCB-8094-D88637FA3A4C}"/>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70</xdr:row>
      <xdr:rowOff>504825</xdr:rowOff>
    </xdr:from>
    <xdr:ext cx="95250" cy="448496"/>
    <xdr:sp macro="" textlink="">
      <xdr:nvSpPr>
        <xdr:cNvPr id="3439" name="Text Box 15">
          <a:extLst>
            <a:ext uri="{FF2B5EF4-FFF2-40B4-BE49-F238E27FC236}">
              <a16:creationId xmlns:a16="http://schemas.microsoft.com/office/drawing/2014/main" id="{88FC2D5C-CA40-4FB5-839E-23D6C6E383B4}"/>
            </a:ext>
          </a:extLst>
        </xdr:cNvPr>
        <xdr:cNvSpPr txBox="1">
          <a:spLocks noChangeArrowheads="1"/>
        </xdr:cNvSpPr>
      </xdr:nvSpPr>
      <xdr:spPr bwMode="auto">
        <a:xfrm>
          <a:off x="4664364" y="5994111"/>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70</xdr:row>
      <xdr:rowOff>504825</xdr:rowOff>
    </xdr:from>
    <xdr:ext cx="95250" cy="442269"/>
    <xdr:sp macro="" textlink="">
      <xdr:nvSpPr>
        <xdr:cNvPr id="3440" name="Text Box 15">
          <a:extLst>
            <a:ext uri="{FF2B5EF4-FFF2-40B4-BE49-F238E27FC236}">
              <a16:creationId xmlns:a16="http://schemas.microsoft.com/office/drawing/2014/main" id="{9F38FC54-2B33-46C1-96BA-A60EE85C144A}"/>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70</xdr:row>
      <xdr:rowOff>504825</xdr:rowOff>
    </xdr:from>
    <xdr:ext cx="95250" cy="442269"/>
    <xdr:sp macro="" textlink="">
      <xdr:nvSpPr>
        <xdr:cNvPr id="3441" name="Text Box 15">
          <a:extLst>
            <a:ext uri="{FF2B5EF4-FFF2-40B4-BE49-F238E27FC236}">
              <a16:creationId xmlns:a16="http://schemas.microsoft.com/office/drawing/2014/main" id="{E36DFBEE-9027-4EA6-A459-0D2C2DAE5397}"/>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70</xdr:row>
      <xdr:rowOff>504825</xdr:rowOff>
    </xdr:from>
    <xdr:ext cx="95250" cy="213632"/>
    <xdr:sp macro="" textlink="">
      <xdr:nvSpPr>
        <xdr:cNvPr id="3442" name="Text Box 15">
          <a:extLst>
            <a:ext uri="{FF2B5EF4-FFF2-40B4-BE49-F238E27FC236}">
              <a16:creationId xmlns:a16="http://schemas.microsoft.com/office/drawing/2014/main" id="{38911944-5153-469D-891B-F2B5C8F8AC22}"/>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70</xdr:row>
      <xdr:rowOff>504825</xdr:rowOff>
    </xdr:from>
    <xdr:ext cx="95250" cy="444331"/>
    <xdr:sp macro="" textlink="">
      <xdr:nvSpPr>
        <xdr:cNvPr id="3443" name="Text Box 15">
          <a:extLst>
            <a:ext uri="{FF2B5EF4-FFF2-40B4-BE49-F238E27FC236}">
              <a16:creationId xmlns:a16="http://schemas.microsoft.com/office/drawing/2014/main" id="{CF43A772-13FC-44C1-9D4D-27E1F1CFEF02}"/>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70</xdr:row>
      <xdr:rowOff>170392</xdr:rowOff>
    </xdr:from>
    <xdr:ext cx="95250" cy="213632"/>
    <xdr:sp macro="" textlink="">
      <xdr:nvSpPr>
        <xdr:cNvPr id="3444" name="Text Box 15">
          <a:extLst>
            <a:ext uri="{FF2B5EF4-FFF2-40B4-BE49-F238E27FC236}">
              <a16:creationId xmlns:a16="http://schemas.microsoft.com/office/drawing/2014/main" id="{DED00172-8BB7-422A-A88A-17B3A6EEA1EE}"/>
            </a:ext>
          </a:extLst>
        </xdr:cNvPr>
        <xdr:cNvSpPr txBox="1">
          <a:spLocks noChangeArrowheads="1"/>
        </xdr:cNvSpPr>
      </xdr:nvSpPr>
      <xdr:spPr bwMode="auto">
        <a:xfrm>
          <a:off x="12578484" y="579302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0</xdr:rowOff>
    </xdr:from>
    <xdr:ext cx="95250" cy="171450"/>
    <xdr:sp macro="" textlink="">
      <xdr:nvSpPr>
        <xdr:cNvPr id="3445" name="Text Box 16">
          <a:extLst>
            <a:ext uri="{FF2B5EF4-FFF2-40B4-BE49-F238E27FC236}">
              <a16:creationId xmlns:a16="http://schemas.microsoft.com/office/drawing/2014/main" id="{1D6F23D4-7D0D-4732-842D-B9C388A891E7}"/>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0</xdr:rowOff>
    </xdr:from>
    <xdr:ext cx="95250" cy="171450"/>
    <xdr:sp macro="" textlink="">
      <xdr:nvSpPr>
        <xdr:cNvPr id="3446" name="Text Box 17">
          <a:extLst>
            <a:ext uri="{FF2B5EF4-FFF2-40B4-BE49-F238E27FC236}">
              <a16:creationId xmlns:a16="http://schemas.microsoft.com/office/drawing/2014/main" id="{0B813F88-ADD8-4D8D-8588-CD5B8B6A377E}"/>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0</xdr:rowOff>
    </xdr:from>
    <xdr:ext cx="95250" cy="171450"/>
    <xdr:sp macro="" textlink="">
      <xdr:nvSpPr>
        <xdr:cNvPr id="3447" name="Text Box 18">
          <a:extLst>
            <a:ext uri="{FF2B5EF4-FFF2-40B4-BE49-F238E27FC236}">
              <a16:creationId xmlns:a16="http://schemas.microsoft.com/office/drawing/2014/main" id="{D0560CCB-D866-4364-82CC-24CC4B7FEE01}"/>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0</xdr:rowOff>
    </xdr:from>
    <xdr:ext cx="95250" cy="171450"/>
    <xdr:sp macro="" textlink="">
      <xdr:nvSpPr>
        <xdr:cNvPr id="3448" name="Text Box 19">
          <a:extLst>
            <a:ext uri="{FF2B5EF4-FFF2-40B4-BE49-F238E27FC236}">
              <a16:creationId xmlns:a16="http://schemas.microsoft.com/office/drawing/2014/main" id="{03CAC0D2-02B0-4383-8A82-D210F670434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74</xdr:row>
      <xdr:rowOff>0</xdr:rowOff>
    </xdr:from>
    <xdr:ext cx="95250" cy="171450"/>
    <xdr:sp macro="" textlink="">
      <xdr:nvSpPr>
        <xdr:cNvPr id="3449" name="Text Box 16">
          <a:extLst>
            <a:ext uri="{FF2B5EF4-FFF2-40B4-BE49-F238E27FC236}">
              <a16:creationId xmlns:a16="http://schemas.microsoft.com/office/drawing/2014/main" id="{D582966C-C179-41D3-A464-78A53713B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74</xdr:row>
      <xdr:rowOff>0</xdr:rowOff>
    </xdr:from>
    <xdr:ext cx="95250" cy="171450"/>
    <xdr:sp macro="" textlink="">
      <xdr:nvSpPr>
        <xdr:cNvPr id="3450" name="Text Box 17">
          <a:extLst>
            <a:ext uri="{FF2B5EF4-FFF2-40B4-BE49-F238E27FC236}">
              <a16:creationId xmlns:a16="http://schemas.microsoft.com/office/drawing/2014/main" id="{4B7A97F1-1BF8-4952-8154-5BDB8B3290CF}"/>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74</xdr:row>
      <xdr:rowOff>0</xdr:rowOff>
    </xdr:from>
    <xdr:ext cx="95250" cy="171450"/>
    <xdr:sp macro="" textlink="">
      <xdr:nvSpPr>
        <xdr:cNvPr id="3451" name="Text Box 18">
          <a:extLst>
            <a:ext uri="{FF2B5EF4-FFF2-40B4-BE49-F238E27FC236}">
              <a16:creationId xmlns:a16="http://schemas.microsoft.com/office/drawing/2014/main" id="{95937F90-2118-4B15-8B82-E9E2CE386B95}"/>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74</xdr:row>
      <xdr:rowOff>0</xdr:rowOff>
    </xdr:from>
    <xdr:ext cx="95250" cy="171450"/>
    <xdr:sp macro="" textlink="">
      <xdr:nvSpPr>
        <xdr:cNvPr id="3452" name="Text Box 19">
          <a:extLst>
            <a:ext uri="{FF2B5EF4-FFF2-40B4-BE49-F238E27FC236}">
              <a16:creationId xmlns:a16="http://schemas.microsoft.com/office/drawing/2014/main" id="{7579E5D9-CB59-42B1-A342-483A91D03559}"/>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74</xdr:row>
      <xdr:rowOff>0</xdr:rowOff>
    </xdr:from>
    <xdr:ext cx="95250" cy="171450"/>
    <xdr:sp macro="" textlink="">
      <xdr:nvSpPr>
        <xdr:cNvPr id="3453" name="Text Box 16">
          <a:extLst>
            <a:ext uri="{FF2B5EF4-FFF2-40B4-BE49-F238E27FC236}">
              <a16:creationId xmlns:a16="http://schemas.microsoft.com/office/drawing/2014/main" id="{43FBF801-CED9-45AB-A139-0EDAD39005D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74</xdr:row>
      <xdr:rowOff>0</xdr:rowOff>
    </xdr:from>
    <xdr:ext cx="95250" cy="171450"/>
    <xdr:sp macro="" textlink="">
      <xdr:nvSpPr>
        <xdr:cNvPr id="3454" name="Text Box 17">
          <a:extLst>
            <a:ext uri="{FF2B5EF4-FFF2-40B4-BE49-F238E27FC236}">
              <a16:creationId xmlns:a16="http://schemas.microsoft.com/office/drawing/2014/main" id="{90E385A0-8ACF-4FAB-9195-67DF709C8B4C}"/>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74</xdr:row>
      <xdr:rowOff>0</xdr:rowOff>
    </xdr:from>
    <xdr:ext cx="95250" cy="171450"/>
    <xdr:sp macro="" textlink="">
      <xdr:nvSpPr>
        <xdr:cNvPr id="3455" name="Text Box 18">
          <a:extLst>
            <a:ext uri="{FF2B5EF4-FFF2-40B4-BE49-F238E27FC236}">
              <a16:creationId xmlns:a16="http://schemas.microsoft.com/office/drawing/2014/main" id="{A7CCD38D-BCDD-406D-91C3-B0DDA1B0F369}"/>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74</xdr:row>
      <xdr:rowOff>0</xdr:rowOff>
    </xdr:from>
    <xdr:ext cx="95250" cy="171450"/>
    <xdr:sp macro="" textlink="">
      <xdr:nvSpPr>
        <xdr:cNvPr id="3456" name="Text Box 19">
          <a:extLst>
            <a:ext uri="{FF2B5EF4-FFF2-40B4-BE49-F238E27FC236}">
              <a16:creationId xmlns:a16="http://schemas.microsoft.com/office/drawing/2014/main" id="{DC5EA98F-74AD-4255-A90E-59424CDE9D5E}"/>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504825</xdr:rowOff>
    </xdr:from>
    <xdr:ext cx="95250" cy="444014"/>
    <xdr:sp macro="" textlink="">
      <xdr:nvSpPr>
        <xdr:cNvPr id="3457" name="Text Box 15">
          <a:extLst>
            <a:ext uri="{FF2B5EF4-FFF2-40B4-BE49-F238E27FC236}">
              <a16:creationId xmlns:a16="http://schemas.microsoft.com/office/drawing/2014/main" id="{D534DC20-A84F-4E83-9ED2-FE5C54AE436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0</xdr:rowOff>
    </xdr:from>
    <xdr:ext cx="95250" cy="171450"/>
    <xdr:sp macro="" textlink="">
      <xdr:nvSpPr>
        <xdr:cNvPr id="3458" name="Text Box 16">
          <a:extLst>
            <a:ext uri="{FF2B5EF4-FFF2-40B4-BE49-F238E27FC236}">
              <a16:creationId xmlns:a16="http://schemas.microsoft.com/office/drawing/2014/main" id="{3FF6E0F6-B96A-4E67-97BC-3ABE5D342867}"/>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0</xdr:rowOff>
    </xdr:from>
    <xdr:ext cx="95250" cy="171450"/>
    <xdr:sp macro="" textlink="">
      <xdr:nvSpPr>
        <xdr:cNvPr id="3459" name="Text Box 17">
          <a:extLst>
            <a:ext uri="{FF2B5EF4-FFF2-40B4-BE49-F238E27FC236}">
              <a16:creationId xmlns:a16="http://schemas.microsoft.com/office/drawing/2014/main" id="{D40F5951-BF7D-4636-AF3D-C2433C84CF5E}"/>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0</xdr:rowOff>
    </xdr:from>
    <xdr:ext cx="95250" cy="171450"/>
    <xdr:sp macro="" textlink="">
      <xdr:nvSpPr>
        <xdr:cNvPr id="3460" name="Text Box 18">
          <a:extLst>
            <a:ext uri="{FF2B5EF4-FFF2-40B4-BE49-F238E27FC236}">
              <a16:creationId xmlns:a16="http://schemas.microsoft.com/office/drawing/2014/main" id="{45ED6B3D-916E-411D-A7C9-8ADE6ED4FE4D}"/>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0</xdr:rowOff>
    </xdr:from>
    <xdr:ext cx="95250" cy="171450"/>
    <xdr:sp macro="" textlink="">
      <xdr:nvSpPr>
        <xdr:cNvPr id="3461" name="Text Box 19">
          <a:extLst>
            <a:ext uri="{FF2B5EF4-FFF2-40B4-BE49-F238E27FC236}">
              <a16:creationId xmlns:a16="http://schemas.microsoft.com/office/drawing/2014/main" id="{826A175A-6534-4DF8-83A2-F8CF8D90164B}"/>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74</xdr:row>
      <xdr:rowOff>0</xdr:rowOff>
    </xdr:from>
    <xdr:ext cx="95250" cy="171450"/>
    <xdr:sp macro="" textlink="">
      <xdr:nvSpPr>
        <xdr:cNvPr id="3462" name="Text Box 16">
          <a:extLst>
            <a:ext uri="{FF2B5EF4-FFF2-40B4-BE49-F238E27FC236}">
              <a16:creationId xmlns:a16="http://schemas.microsoft.com/office/drawing/2014/main" id="{8EFEB538-333D-40EA-ACC7-EF07FF317013}"/>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74</xdr:row>
      <xdr:rowOff>0</xdr:rowOff>
    </xdr:from>
    <xdr:ext cx="95250" cy="171450"/>
    <xdr:sp macro="" textlink="">
      <xdr:nvSpPr>
        <xdr:cNvPr id="3463" name="Text Box 17">
          <a:extLst>
            <a:ext uri="{FF2B5EF4-FFF2-40B4-BE49-F238E27FC236}">
              <a16:creationId xmlns:a16="http://schemas.microsoft.com/office/drawing/2014/main" id="{DF6342C1-AFE0-4061-98A0-C53370247BBB}"/>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74</xdr:row>
      <xdr:rowOff>0</xdr:rowOff>
    </xdr:from>
    <xdr:ext cx="95250" cy="171450"/>
    <xdr:sp macro="" textlink="">
      <xdr:nvSpPr>
        <xdr:cNvPr id="3464" name="Text Box 18">
          <a:extLst>
            <a:ext uri="{FF2B5EF4-FFF2-40B4-BE49-F238E27FC236}">
              <a16:creationId xmlns:a16="http://schemas.microsoft.com/office/drawing/2014/main" id="{F5EC57B1-9BD5-4E81-8746-4807533C652A}"/>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74</xdr:row>
      <xdr:rowOff>0</xdr:rowOff>
    </xdr:from>
    <xdr:ext cx="95250" cy="171450"/>
    <xdr:sp macro="" textlink="">
      <xdr:nvSpPr>
        <xdr:cNvPr id="3465" name="Text Box 16">
          <a:extLst>
            <a:ext uri="{FF2B5EF4-FFF2-40B4-BE49-F238E27FC236}">
              <a16:creationId xmlns:a16="http://schemas.microsoft.com/office/drawing/2014/main" id="{71559600-D0F6-48E5-BD27-D485CCCC30A1}"/>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74</xdr:row>
      <xdr:rowOff>0</xdr:rowOff>
    </xdr:from>
    <xdr:ext cx="95250" cy="171450"/>
    <xdr:sp macro="" textlink="">
      <xdr:nvSpPr>
        <xdr:cNvPr id="3466" name="Text Box 17">
          <a:extLst>
            <a:ext uri="{FF2B5EF4-FFF2-40B4-BE49-F238E27FC236}">
              <a16:creationId xmlns:a16="http://schemas.microsoft.com/office/drawing/2014/main" id="{CEA30ABC-0C7B-4988-9BD7-ACCBC2215D5C}"/>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74</xdr:row>
      <xdr:rowOff>0</xdr:rowOff>
    </xdr:from>
    <xdr:ext cx="95250" cy="171450"/>
    <xdr:sp macro="" textlink="">
      <xdr:nvSpPr>
        <xdr:cNvPr id="3467" name="Text Box 18">
          <a:extLst>
            <a:ext uri="{FF2B5EF4-FFF2-40B4-BE49-F238E27FC236}">
              <a16:creationId xmlns:a16="http://schemas.microsoft.com/office/drawing/2014/main" id="{6ECC2CB4-9513-4AC8-9DED-6FC2CFC188D4}"/>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74</xdr:row>
      <xdr:rowOff>0</xdr:rowOff>
    </xdr:from>
    <xdr:ext cx="95250" cy="171450"/>
    <xdr:sp macro="" textlink="">
      <xdr:nvSpPr>
        <xdr:cNvPr id="3468" name="Text Box 19">
          <a:extLst>
            <a:ext uri="{FF2B5EF4-FFF2-40B4-BE49-F238E27FC236}">
              <a16:creationId xmlns:a16="http://schemas.microsoft.com/office/drawing/2014/main" id="{82C7D6F3-CFEC-4510-A62B-86EAA115CB4A}"/>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74</xdr:row>
      <xdr:rowOff>0</xdr:rowOff>
    </xdr:from>
    <xdr:ext cx="95250" cy="171450"/>
    <xdr:sp macro="" textlink="">
      <xdr:nvSpPr>
        <xdr:cNvPr id="3469" name="Text Box 16">
          <a:extLst>
            <a:ext uri="{FF2B5EF4-FFF2-40B4-BE49-F238E27FC236}">
              <a16:creationId xmlns:a16="http://schemas.microsoft.com/office/drawing/2014/main" id="{928DFAFB-4AAD-41CA-97E5-2D3B39A19837}"/>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74</xdr:row>
      <xdr:rowOff>0</xdr:rowOff>
    </xdr:from>
    <xdr:ext cx="95250" cy="171450"/>
    <xdr:sp macro="" textlink="">
      <xdr:nvSpPr>
        <xdr:cNvPr id="3470" name="Text Box 17">
          <a:extLst>
            <a:ext uri="{FF2B5EF4-FFF2-40B4-BE49-F238E27FC236}">
              <a16:creationId xmlns:a16="http://schemas.microsoft.com/office/drawing/2014/main" id="{FA5975CF-288B-41EB-84B6-BF4A5BC4C46C}"/>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74</xdr:row>
      <xdr:rowOff>0</xdr:rowOff>
    </xdr:from>
    <xdr:ext cx="95250" cy="171450"/>
    <xdr:sp macro="" textlink="">
      <xdr:nvSpPr>
        <xdr:cNvPr id="3471" name="Text Box 18">
          <a:extLst>
            <a:ext uri="{FF2B5EF4-FFF2-40B4-BE49-F238E27FC236}">
              <a16:creationId xmlns:a16="http://schemas.microsoft.com/office/drawing/2014/main" id="{E6A1398F-79EA-4857-8CDA-5FC9F00705D1}"/>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74</xdr:row>
      <xdr:rowOff>0</xdr:rowOff>
    </xdr:from>
    <xdr:ext cx="95250" cy="171450"/>
    <xdr:sp macro="" textlink="">
      <xdr:nvSpPr>
        <xdr:cNvPr id="3472" name="Text Box 19">
          <a:extLst>
            <a:ext uri="{FF2B5EF4-FFF2-40B4-BE49-F238E27FC236}">
              <a16:creationId xmlns:a16="http://schemas.microsoft.com/office/drawing/2014/main" id="{17AED765-F16E-417A-A871-8CF066D82E21}"/>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70</xdr:row>
      <xdr:rowOff>504825</xdr:rowOff>
    </xdr:from>
    <xdr:ext cx="95250" cy="456743"/>
    <xdr:sp macro="" textlink="">
      <xdr:nvSpPr>
        <xdr:cNvPr id="3473" name="Text Box 15">
          <a:extLst>
            <a:ext uri="{FF2B5EF4-FFF2-40B4-BE49-F238E27FC236}">
              <a16:creationId xmlns:a16="http://schemas.microsoft.com/office/drawing/2014/main" id="{1E18A6CE-7374-4725-B80A-5A31020EF2E5}"/>
            </a:ext>
          </a:extLst>
        </xdr:cNvPr>
        <xdr:cNvSpPr txBox="1">
          <a:spLocks noChangeArrowheads="1"/>
        </xdr:cNvSpPr>
      </xdr:nvSpPr>
      <xdr:spPr bwMode="auto">
        <a:xfrm>
          <a:off x="4664364" y="5994111"/>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70</xdr:row>
      <xdr:rowOff>504825</xdr:rowOff>
    </xdr:from>
    <xdr:ext cx="95250" cy="442269"/>
    <xdr:sp macro="" textlink="">
      <xdr:nvSpPr>
        <xdr:cNvPr id="3474" name="Text Box 15">
          <a:extLst>
            <a:ext uri="{FF2B5EF4-FFF2-40B4-BE49-F238E27FC236}">
              <a16:creationId xmlns:a16="http://schemas.microsoft.com/office/drawing/2014/main" id="{39A8F5AE-BD3B-4D25-BA9B-D047BCB33E92}"/>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70</xdr:row>
      <xdr:rowOff>504825</xdr:rowOff>
    </xdr:from>
    <xdr:ext cx="95250" cy="442269"/>
    <xdr:sp macro="" textlink="">
      <xdr:nvSpPr>
        <xdr:cNvPr id="3475" name="Text Box 15">
          <a:extLst>
            <a:ext uri="{FF2B5EF4-FFF2-40B4-BE49-F238E27FC236}">
              <a16:creationId xmlns:a16="http://schemas.microsoft.com/office/drawing/2014/main" id="{7AF3F768-B1F7-4BAA-8917-EE9DB9FAC848}"/>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70</xdr:row>
      <xdr:rowOff>504825</xdr:rowOff>
    </xdr:from>
    <xdr:ext cx="95250" cy="213632"/>
    <xdr:sp macro="" textlink="">
      <xdr:nvSpPr>
        <xdr:cNvPr id="3476" name="Text Box 15">
          <a:extLst>
            <a:ext uri="{FF2B5EF4-FFF2-40B4-BE49-F238E27FC236}">
              <a16:creationId xmlns:a16="http://schemas.microsoft.com/office/drawing/2014/main" id="{14F9BBDA-CA4E-4F57-97B3-D94541F538F7}"/>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70</xdr:row>
      <xdr:rowOff>504825</xdr:rowOff>
    </xdr:from>
    <xdr:ext cx="95250" cy="444331"/>
    <xdr:sp macro="" textlink="">
      <xdr:nvSpPr>
        <xdr:cNvPr id="3477" name="Text Box 15">
          <a:extLst>
            <a:ext uri="{FF2B5EF4-FFF2-40B4-BE49-F238E27FC236}">
              <a16:creationId xmlns:a16="http://schemas.microsoft.com/office/drawing/2014/main" id="{A821761A-3DBD-4176-B45D-139D1346ADED}"/>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70</xdr:row>
      <xdr:rowOff>504825</xdr:rowOff>
    </xdr:from>
    <xdr:ext cx="95250" cy="213632"/>
    <xdr:sp macro="" textlink="">
      <xdr:nvSpPr>
        <xdr:cNvPr id="3478" name="Text Box 15">
          <a:extLst>
            <a:ext uri="{FF2B5EF4-FFF2-40B4-BE49-F238E27FC236}">
              <a16:creationId xmlns:a16="http://schemas.microsoft.com/office/drawing/2014/main" id="{AA67A495-6E89-44F2-A1AA-AE52CE98E143}"/>
            </a:ext>
          </a:extLst>
        </xdr:cNvPr>
        <xdr:cNvSpPr txBox="1">
          <a:spLocks noChangeArrowheads="1"/>
        </xdr:cNvSpPr>
      </xdr:nvSpPr>
      <xdr:spPr bwMode="auto">
        <a:xfrm>
          <a:off x="12540961"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0</xdr:rowOff>
    </xdr:from>
    <xdr:ext cx="95250" cy="171450"/>
    <xdr:sp macro="" textlink="">
      <xdr:nvSpPr>
        <xdr:cNvPr id="3479" name="Text Box 16">
          <a:extLst>
            <a:ext uri="{FF2B5EF4-FFF2-40B4-BE49-F238E27FC236}">
              <a16:creationId xmlns:a16="http://schemas.microsoft.com/office/drawing/2014/main" id="{FF05D6EA-D5D8-46A4-8677-733AB76C65F2}"/>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0</xdr:rowOff>
    </xdr:from>
    <xdr:ext cx="95250" cy="171450"/>
    <xdr:sp macro="" textlink="">
      <xdr:nvSpPr>
        <xdr:cNvPr id="3480" name="Text Box 17">
          <a:extLst>
            <a:ext uri="{FF2B5EF4-FFF2-40B4-BE49-F238E27FC236}">
              <a16:creationId xmlns:a16="http://schemas.microsoft.com/office/drawing/2014/main" id="{01D650FD-3668-4763-AED0-39DC43A5FF2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0</xdr:rowOff>
    </xdr:from>
    <xdr:ext cx="95250" cy="171450"/>
    <xdr:sp macro="" textlink="">
      <xdr:nvSpPr>
        <xdr:cNvPr id="3481" name="Text Box 18">
          <a:extLst>
            <a:ext uri="{FF2B5EF4-FFF2-40B4-BE49-F238E27FC236}">
              <a16:creationId xmlns:a16="http://schemas.microsoft.com/office/drawing/2014/main" id="{DF53440A-481B-4877-9690-16EF57ABEE6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0</xdr:rowOff>
    </xdr:from>
    <xdr:ext cx="95250" cy="171450"/>
    <xdr:sp macro="" textlink="">
      <xdr:nvSpPr>
        <xdr:cNvPr id="3482" name="Text Box 19">
          <a:extLst>
            <a:ext uri="{FF2B5EF4-FFF2-40B4-BE49-F238E27FC236}">
              <a16:creationId xmlns:a16="http://schemas.microsoft.com/office/drawing/2014/main" id="{BD32853B-8E01-4B20-AE29-1D1CCE08760B}"/>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74</xdr:row>
      <xdr:rowOff>0</xdr:rowOff>
    </xdr:from>
    <xdr:ext cx="95250" cy="171450"/>
    <xdr:sp macro="" textlink="">
      <xdr:nvSpPr>
        <xdr:cNvPr id="3483" name="Text Box 16">
          <a:extLst>
            <a:ext uri="{FF2B5EF4-FFF2-40B4-BE49-F238E27FC236}">
              <a16:creationId xmlns:a16="http://schemas.microsoft.com/office/drawing/2014/main" id="{EB0BFF3E-44E8-4489-919E-B1F31381FCBC}"/>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74</xdr:row>
      <xdr:rowOff>0</xdr:rowOff>
    </xdr:from>
    <xdr:ext cx="95250" cy="171450"/>
    <xdr:sp macro="" textlink="">
      <xdr:nvSpPr>
        <xdr:cNvPr id="3484" name="Text Box 17">
          <a:extLst>
            <a:ext uri="{FF2B5EF4-FFF2-40B4-BE49-F238E27FC236}">
              <a16:creationId xmlns:a16="http://schemas.microsoft.com/office/drawing/2014/main" id="{80409B40-DF64-4183-8112-2FD31B2B64EB}"/>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74</xdr:row>
      <xdr:rowOff>0</xdr:rowOff>
    </xdr:from>
    <xdr:ext cx="95250" cy="171450"/>
    <xdr:sp macro="" textlink="">
      <xdr:nvSpPr>
        <xdr:cNvPr id="3485" name="Text Box 18">
          <a:extLst>
            <a:ext uri="{FF2B5EF4-FFF2-40B4-BE49-F238E27FC236}">
              <a16:creationId xmlns:a16="http://schemas.microsoft.com/office/drawing/2014/main" id="{A5059A89-A73D-4985-B411-D2D89D7DBB66}"/>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74</xdr:row>
      <xdr:rowOff>0</xdr:rowOff>
    </xdr:from>
    <xdr:ext cx="95250" cy="171450"/>
    <xdr:sp macro="" textlink="">
      <xdr:nvSpPr>
        <xdr:cNvPr id="3486" name="Text Box 19">
          <a:extLst>
            <a:ext uri="{FF2B5EF4-FFF2-40B4-BE49-F238E27FC236}">
              <a16:creationId xmlns:a16="http://schemas.microsoft.com/office/drawing/2014/main" id="{C84F7C2A-3C35-43A6-9DCA-87F76194C3C4}"/>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74</xdr:row>
      <xdr:rowOff>0</xdr:rowOff>
    </xdr:from>
    <xdr:ext cx="95250" cy="171450"/>
    <xdr:sp macro="" textlink="">
      <xdr:nvSpPr>
        <xdr:cNvPr id="3487" name="Text Box 16">
          <a:extLst>
            <a:ext uri="{FF2B5EF4-FFF2-40B4-BE49-F238E27FC236}">
              <a16:creationId xmlns:a16="http://schemas.microsoft.com/office/drawing/2014/main" id="{3218BBD9-68A0-47AE-9082-262B6B1FBB62}"/>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74</xdr:row>
      <xdr:rowOff>0</xdr:rowOff>
    </xdr:from>
    <xdr:ext cx="95250" cy="171450"/>
    <xdr:sp macro="" textlink="">
      <xdr:nvSpPr>
        <xdr:cNvPr id="3488" name="Text Box 17">
          <a:extLst>
            <a:ext uri="{FF2B5EF4-FFF2-40B4-BE49-F238E27FC236}">
              <a16:creationId xmlns:a16="http://schemas.microsoft.com/office/drawing/2014/main" id="{8B03E393-CA18-4E8A-867B-3770DD52A824}"/>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74</xdr:row>
      <xdr:rowOff>0</xdr:rowOff>
    </xdr:from>
    <xdr:ext cx="95250" cy="171450"/>
    <xdr:sp macro="" textlink="">
      <xdr:nvSpPr>
        <xdr:cNvPr id="3489" name="Text Box 18">
          <a:extLst>
            <a:ext uri="{FF2B5EF4-FFF2-40B4-BE49-F238E27FC236}">
              <a16:creationId xmlns:a16="http://schemas.microsoft.com/office/drawing/2014/main" id="{9EE39115-B22F-4F7F-B18F-7833FC2339FF}"/>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74</xdr:row>
      <xdr:rowOff>0</xdr:rowOff>
    </xdr:from>
    <xdr:ext cx="95250" cy="171450"/>
    <xdr:sp macro="" textlink="">
      <xdr:nvSpPr>
        <xdr:cNvPr id="3490" name="Text Box 19">
          <a:extLst>
            <a:ext uri="{FF2B5EF4-FFF2-40B4-BE49-F238E27FC236}">
              <a16:creationId xmlns:a16="http://schemas.microsoft.com/office/drawing/2014/main" id="{65F314B2-FEA0-45E2-A8B3-FB13932204E3}"/>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504825</xdr:rowOff>
    </xdr:from>
    <xdr:ext cx="95250" cy="444014"/>
    <xdr:sp macro="" textlink="">
      <xdr:nvSpPr>
        <xdr:cNvPr id="3491" name="Text Box 15">
          <a:extLst>
            <a:ext uri="{FF2B5EF4-FFF2-40B4-BE49-F238E27FC236}">
              <a16:creationId xmlns:a16="http://schemas.microsoft.com/office/drawing/2014/main" id="{03535CF5-71D7-4F64-A389-8A168438564C}"/>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0</xdr:rowOff>
    </xdr:from>
    <xdr:ext cx="95250" cy="171450"/>
    <xdr:sp macro="" textlink="">
      <xdr:nvSpPr>
        <xdr:cNvPr id="3492" name="Text Box 16">
          <a:extLst>
            <a:ext uri="{FF2B5EF4-FFF2-40B4-BE49-F238E27FC236}">
              <a16:creationId xmlns:a16="http://schemas.microsoft.com/office/drawing/2014/main" id="{CF4E6E19-82F7-4A3D-81F5-74780F6E98D1}"/>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0</xdr:rowOff>
    </xdr:from>
    <xdr:ext cx="95250" cy="171450"/>
    <xdr:sp macro="" textlink="">
      <xdr:nvSpPr>
        <xdr:cNvPr id="3493" name="Text Box 17">
          <a:extLst>
            <a:ext uri="{FF2B5EF4-FFF2-40B4-BE49-F238E27FC236}">
              <a16:creationId xmlns:a16="http://schemas.microsoft.com/office/drawing/2014/main" id="{849D65F0-37C8-442C-B8C3-D63AC39418DF}"/>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0</xdr:rowOff>
    </xdr:from>
    <xdr:ext cx="95250" cy="171450"/>
    <xdr:sp macro="" textlink="">
      <xdr:nvSpPr>
        <xdr:cNvPr id="3494" name="Text Box 18">
          <a:extLst>
            <a:ext uri="{FF2B5EF4-FFF2-40B4-BE49-F238E27FC236}">
              <a16:creationId xmlns:a16="http://schemas.microsoft.com/office/drawing/2014/main" id="{5338A537-E8E5-415B-B3A8-A7BA0AF4E2CF}"/>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0</xdr:rowOff>
    </xdr:from>
    <xdr:ext cx="95250" cy="171450"/>
    <xdr:sp macro="" textlink="">
      <xdr:nvSpPr>
        <xdr:cNvPr id="3495" name="Text Box 19">
          <a:extLst>
            <a:ext uri="{FF2B5EF4-FFF2-40B4-BE49-F238E27FC236}">
              <a16:creationId xmlns:a16="http://schemas.microsoft.com/office/drawing/2014/main" id="{D75910B4-70D2-4579-811E-431179A2A246}"/>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72</xdr:row>
      <xdr:rowOff>504825</xdr:rowOff>
    </xdr:from>
    <xdr:ext cx="95250" cy="442269"/>
    <xdr:sp macro="" textlink="">
      <xdr:nvSpPr>
        <xdr:cNvPr id="3496" name="Text Box 15">
          <a:extLst>
            <a:ext uri="{FF2B5EF4-FFF2-40B4-BE49-F238E27FC236}">
              <a16:creationId xmlns:a16="http://schemas.microsoft.com/office/drawing/2014/main" id="{94A4F4C0-F845-4B85-9B1A-4C79C5897637}"/>
            </a:ext>
          </a:extLst>
        </xdr:cNvPr>
        <xdr:cNvSpPr txBox="1">
          <a:spLocks noChangeArrowheads="1"/>
        </xdr:cNvSpPr>
      </xdr:nvSpPr>
      <xdr:spPr bwMode="auto">
        <a:xfrm>
          <a:off x="12540961" y="673302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74</xdr:row>
      <xdr:rowOff>0</xdr:rowOff>
    </xdr:from>
    <xdr:ext cx="95250" cy="171450"/>
    <xdr:sp macro="" textlink="">
      <xdr:nvSpPr>
        <xdr:cNvPr id="3497" name="Text Box 16">
          <a:extLst>
            <a:ext uri="{FF2B5EF4-FFF2-40B4-BE49-F238E27FC236}">
              <a16:creationId xmlns:a16="http://schemas.microsoft.com/office/drawing/2014/main" id="{33B17043-C666-4920-9867-58D609BC7505}"/>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74</xdr:row>
      <xdr:rowOff>0</xdr:rowOff>
    </xdr:from>
    <xdr:ext cx="95250" cy="171450"/>
    <xdr:sp macro="" textlink="">
      <xdr:nvSpPr>
        <xdr:cNvPr id="3498" name="Text Box 17">
          <a:extLst>
            <a:ext uri="{FF2B5EF4-FFF2-40B4-BE49-F238E27FC236}">
              <a16:creationId xmlns:a16="http://schemas.microsoft.com/office/drawing/2014/main" id="{859D39A2-93E8-494C-BA7A-669B641932BD}"/>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74</xdr:row>
      <xdr:rowOff>0</xdr:rowOff>
    </xdr:from>
    <xdr:ext cx="95250" cy="171450"/>
    <xdr:sp macro="" textlink="">
      <xdr:nvSpPr>
        <xdr:cNvPr id="3499" name="Text Box 18">
          <a:extLst>
            <a:ext uri="{FF2B5EF4-FFF2-40B4-BE49-F238E27FC236}">
              <a16:creationId xmlns:a16="http://schemas.microsoft.com/office/drawing/2014/main" id="{387D0C9E-B68E-4675-B63D-A1546DD833B3}"/>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74</xdr:row>
      <xdr:rowOff>0</xdr:rowOff>
    </xdr:from>
    <xdr:ext cx="95250" cy="171450"/>
    <xdr:sp macro="" textlink="">
      <xdr:nvSpPr>
        <xdr:cNvPr id="3500" name="Text Box 16">
          <a:extLst>
            <a:ext uri="{FF2B5EF4-FFF2-40B4-BE49-F238E27FC236}">
              <a16:creationId xmlns:a16="http://schemas.microsoft.com/office/drawing/2014/main" id="{D7312B59-B338-48C4-BC79-AE1D009975C6}"/>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74</xdr:row>
      <xdr:rowOff>0</xdr:rowOff>
    </xdr:from>
    <xdr:ext cx="95250" cy="171450"/>
    <xdr:sp macro="" textlink="">
      <xdr:nvSpPr>
        <xdr:cNvPr id="3501" name="Text Box 17">
          <a:extLst>
            <a:ext uri="{FF2B5EF4-FFF2-40B4-BE49-F238E27FC236}">
              <a16:creationId xmlns:a16="http://schemas.microsoft.com/office/drawing/2014/main" id="{97398EF4-B377-4256-BA5D-2FE675013C0D}"/>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74</xdr:row>
      <xdr:rowOff>0</xdr:rowOff>
    </xdr:from>
    <xdr:ext cx="95250" cy="171450"/>
    <xdr:sp macro="" textlink="">
      <xdr:nvSpPr>
        <xdr:cNvPr id="3502" name="Text Box 18">
          <a:extLst>
            <a:ext uri="{FF2B5EF4-FFF2-40B4-BE49-F238E27FC236}">
              <a16:creationId xmlns:a16="http://schemas.microsoft.com/office/drawing/2014/main" id="{111F2F0F-249F-4BDF-A2E6-2B31767AE82A}"/>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74</xdr:row>
      <xdr:rowOff>0</xdr:rowOff>
    </xdr:from>
    <xdr:ext cx="95250" cy="171450"/>
    <xdr:sp macro="" textlink="">
      <xdr:nvSpPr>
        <xdr:cNvPr id="3503" name="Text Box 19">
          <a:extLst>
            <a:ext uri="{FF2B5EF4-FFF2-40B4-BE49-F238E27FC236}">
              <a16:creationId xmlns:a16="http://schemas.microsoft.com/office/drawing/2014/main" id="{33BCCD84-CA69-49E9-AB80-9993BA34122E}"/>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74</xdr:row>
      <xdr:rowOff>0</xdr:rowOff>
    </xdr:from>
    <xdr:ext cx="95250" cy="171450"/>
    <xdr:sp macro="" textlink="">
      <xdr:nvSpPr>
        <xdr:cNvPr id="3504" name="Text Box 16">
          <a:extLst>
            <a:ext uri="{FF2B5EF4-FFF2-40B4-BE49-F238E27FC236}">
              <a16:creationId xmlns:a16="http://schemas.microsoft.com/office/drawing/2014/main" id="{B6474333-656C-4265-BEB5-4E6EA5C1A484}"/>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74</xdr:row>
      <xdr:rowOff>0</xdr:rowOff>
    </xdr:from>
    <xdr:ext cx="95250" cy="171450"/>
    <xdr:sp macro="" textlink="">
      <xdr:nvSpPr>
        <xdr:cNvPr id="3505" name="Text Box 17">
          <a:extLst>
            <a:ext uri="{FF2B5EF4-FFF2-40B4-BE49-F238E27FC236}">
              <a16:creationId xmlns:a16="http://schemas.microsoft.com/office/drawing/2014/main" id="{F784EEEF-AA3A-43CA-8F03-C59C633A7BDB}"/>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74</xdr:row>
      <xdr:rowOff>0</xdr:rowOff>
    </xdr:from>
    <xdr:ext cx="95250" cy="171450"/>
    <xdr:sp macro="" textlink="">
      <xdr:nvSpPr>
        <xdr:cNvPr id="3506" name="Text Box 18">
          <a:extLst>
            <a:ext uri="{FF2B5EF4-FFF2-40B4-BE49-F238E27FC236}">
              <a16:creationId xmlns:a16="http://schemas.microsoft.com/office/drawing/2014/main" id="{1452E8EA-1073-424B-B79E-773F70C48B1A}"/>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74</xdr:row>
      <xdr:rowOff>170392</xdr:rowOff>
    </xdr:from>
    <xdr:ext cx="95250" cy="213632"/>
    <xdr:sp macro="" textlink="">
      <xdr:nvSpPr>
        <xdr:cNvPr id="3507" name="Text Box 15">
          <a:extLst>
            <a:ext uri="{FF2B5EF4-FFF2-40B4-BE49-F238E27FC236}">
              <a16:creationId xmlns:a16="http://schemas.microsoft.com/office/drawing/2014/main" id="{5A4E50E8-6754-4D53-87B1-627CC8313A0F}"/>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0</xdr:rowOff>
    </xdr:from>
    <xdr:ext cx="95250" cy="171450"/>
    <xdr:sp macro="" textlink="">
      <xdr:nvSpPr>
        <xdr:cNvPr id="3508" name="Text Box 16">
          <a:extLst>
            <a:ext uri="{FF2B5EF4-FFF2-40B4-BE49-F238E27FC236}">
              <a16:creationId xmlns:a16="http://schemas.microsoft.com/office/drawing/2014/main" id="{9C31135C-2FCD-45AF-8375-5C877EADF27A}"/>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0</xdr:rowOff>
    </xdr:from>
    <xdr:ext cx="95250" cy="171450"/>
    <xdr:sp macro="" textlink="">
      <xdr:nvSpPr>
        <xdr:cNvPr id="3509" name="Text Box 17">
          <a:extLst>
            <a:ext uri="{FF2B5EF4-FFF2-40B4-BE49-F238E27FC236}">
              <a16:creationId xmlns:a16="http://schemas.microsoft.com/office/drawing/2014/main" id="{1F0DC806-B578-4F5C-BFF5-F81A287C0BBF}"/>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0</xdr:rowOff>
    </xdr:from>
    <xdr:ext cx="95250" cy="171450"/>
    <xdr:sp macro="" textlink="">
      <xdr:nvSpPr>
        <xdr:cNvPr id="3510" name="Text Box 18">
          <a:extLst>
            <a:ext uri="{FF2B5EF4-FFF2-40B4-BE49-F238E27FC236}">
              <a16:creationId xmlns:a16="http://schemas.microsoft.com/office/drawing/2014/main" id="{D2AD408F-EFA8-4E95-A5E4-C6F7B40AD9C3}"/>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0</xdr:rowOff>
    </xdr:from>
    <xdr:ext cx="95250" cy="171450"/>
    <xdr:sp macro="" textlink="">
      <xdr:nvSpPr>
        <xdr:cNvPr id="3511" name="Text Box 19">
          <a:extLst>
            <a:ext uri="{FF2B5EF4-FFF2-40B4-BE49-F238E27FC236}">
              <a16:creationId xmlns:a16="http://schemas.microsoft.com/office/drawing/2014/main" id="{56D4B69F-D83B-481A-8845-C5413A94C1BA}"/>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74</xdr:row>
      <xdr:rowOff>0</xdr:rowOff>
    </xdr:from>
    <xdr:ext cx="95250" cy="171450"/>
    <xdr:sp macro="" textlink="">
      <xdr:nvSpPr>
        <xdr:cNvPr id="3512" name="Text Box 16">
          <a:extLst>
            <a:ext uri="{FF2B5EF4-FFF2-40B4-BE49-F238E27FC236}">
              <a16:creationId xmlns:a16="http://schemas.microsoft.com/office/drawing/2014/main" id="{47424BC7-4BDB-496E-8838-EB3F100ACB9F}"/>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74</xdr:row>
      <xdr:rowOff>0</xdr:rowOff>
    </xdr:from>
    <xdr:ext cx="95250" cy="171450"/>
    <xdr:sp macro="" textlink="">
      <xdr:nvSpPr>
        <xdr:cNvPr id="3513" name="Text Box 17">
          <a:extLst>
            <a:ext uri="{FF2B5EF4-FFF2-40B4-BE49-F238E27FC236}">
              <a16:creationId xmlns:a16="http://schemas.microsoft.com/office/drawing/2014/main" id="{5183A405-4361-4700-832D-6F9D92FC47E5}"/>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74</xdr:row>
      <xdr:rowOff>0</xdr:rowOff>
    </xdr:from>
    <xdr:ext cx="95250" cy="171450"/>
    <xdr:sp macro="" textlink="">
      <xdr:nvSpPr>
        <xdr:cNvPr id="3514" name="Text Box 18">
          <a:extLst>
            <a:ext uri="{FF2B5EF4-FFF2-40B4-BE49-F238E27FC236}">
              <a16:creationId xmlns:a16="http://schemas.microsoft.com/office/drawing/2014/main" id="{CB2D8325-4345-496E-856E-97137D0F98E5}"/>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74</xdr:row>
      <xdr:rowOff>0</xdr:rowOff>
    </xdr:from>
    <xdr:ext cx="95250" cy="171450"/>
    <xdr:sp macro="" textlink="">
      <xdr:nvSpPr>
        <xdr:cNvPr id="3515" name="Text Box 19">
          <a:extLst>
            <a:ext uri="{FF2B5EF4-FFF2-40B4-BE49-F238E27FC236}">
              <a16:creationId xmlns:a16="http://schemas.microsoft.com/office/drawing/2014/main" id="{485B629D-50BD-4D76-84F3-436678A422D1}"/>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71</xdr:row>
      <xdr:rowOff>0</xdr:rowOff>
    </xdr:from>
    <xdr:ext cx="95250" cy="171450"/>
    <xdr:sp macro="" textlink="">
      <xdr:nvSpPr>
        <xdr:cNvPr id="3516" name="Text Box 16">
          <a:extLst>
            <a:ext uri="{FF2B5EF4-FFF2-40B4-BE49-F238E27FC236}">
              <a16:creationId xmlns:a16="http://schemas.microsoft.com/office/drawing/2014/main" id="{FA5FB285-E00B-4528-B469-DD482F6DFFC4}"/>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71</xdr:row>
      <xdr:rowOff>0</xdr:rowOff>
    </xdr:from>
    <xdr:ext cx="95250" cy="171450"/>
    <xdr:sp macro="" textlink="">
      <xdr:nvSpPr>
        <xdr:cNvPr id="3517" name="Text Box 17">
          <a:extLst>
            <a:ext uri="{FF2B5EF4-FFF2-40B4-BE49-F238E27FC236}">
              <a16:creationId xmlns:a16="http://schemas.microsoft.com/office/drawing/2014/main" id="{27BB098B-0232-4630-BBF5-1DE88961DBC3}"/>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71</xdr:row>
      <xdr:rowOff>0</xdr:rowOff>
    </xdr:from>
    <xdr:ext cx="95250" cy="171450"/>
    <xdr:sp macro="" textlink="">
      <xdr:nvSpPr>
        <xdr:cNvPr id="3518" name="Text Box 18">
          <a:extLst>
            <a:ext uri="{FF2B5EF4-FFF2-40B4-BE49-F238E27FC236}">
              <a16:creationId xmlns:a16="http://schemas.microsoft.com/office/drawing/2014/main" id="{5FA71DA2-88B8-4633-8C2B-AA90BDBAF7E8}"/>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71</xdr:row>
      <xdr:rowOff>0</xdr:rowOff>
    </xdr:from>
    <xdr:ext cx="95250" cy="171450"/>
    <xdr:sp macro="" textlink="">
      <xdr:nvSpPr>
        <xdr:cNvPr id="3519" name="Text Box 19">
          <a:extLst>
            <a:ext uri="{FF2B5EF4-FFF2-40B4-BE49-F238E27FC236}">
              <a16:creationId xmlns:a16="http://schemas.microsoft.com/office/drawing/2014/main" id="{096B66F4-FCF3-4CF6-BED2-C249670B11F7}"/>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504825</xdr:rowOff>
    </xdr:from>
    <xdr:ext cx="95250" cy="444014"/>
    <xdr:sp macro="" textlink="">
      <xdr:nvSpPr>
        <xdr:cNvPr id="3520" name="Text Box 15">
          <a:extLst>
            <a:ext uri="{FF2B5EF4-FFF2-40B4-BE49-F238E27FC236}">
              <a16:creationId xmlns:a16="http://schemas.microsoft.com/office/drawing/2014/main" id="{EB5FD8FA-6CD0-47F5-ABC4-505F25BA4D45}"/>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0</xdr:rowOff>
    </xdr:from>
    <xdr:ext cx="95250" cy="171450"/>
    <xdr:sp macro="" textlink="">
      <xdr:nvSpPr>
        <xdr:cNvPr id="3521" name="Text Box 16">
          <a:extLst>
            <a:ext uri="{FF2B5EF4-FFF2-40B4-BE49-F238E27FC236}">
              <a16:creationId xmlns:a16="http://schemas.microsoft.com/office/drawing/2014/main" id="{AAEC8F1A-6BB3-414B-984F-7FF8D284716E}"/>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0</xdr:rowOff>
    </xdr:from>
    <xdr:ext cx="95250" cy="171450"/>
    <xdr:sp macro="" textlink="">
      <xdr:nvSpPr>
        <xdr:cNvPr id="3522" name="Text Box 17">
          <a:extLst>
            <a:ext uri="{FF2B5EF4-FFF2-40B4-BE49-F238E27FC236}">
              <a16:creationId xmlns:a16="http://schemas.microsoft.com/office/drawing/2014/main" id="{49E8CE86-0B1E-4682-BE56-8B8ACCF3E8FC}"/>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0</xdr:rowOff>
    </xdr:from>
    <xdr:ext cx="95250" cy="171450"/>
    <xdr:sp macro="" textlink="">
      <xdr:nvSpPr>
        <xdr:cNvPr id="3523" name="Text Box 18">
          <a:extLst>
            <a:ext uri="{FF2B5EF4-FFF2-40B4-BE49-F238E27FC236}">
              <a16:creationId xmlns:a16="http://schemas.microsoft.com/office/drawing/2014/main" id="{E7BE3FAD-4345-4765-8E4C-390EF39A507D}"/>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0</xdr:rowOff>
    </xdr:from>
    <xdr:ext cx="95250" cy="171450"/>
    <xdr:sp macro="" textlink="">
      <xdr:nvSpPr>
        <xdr:cNvPr id="3524" name="Text Box 19">
          <a:extLst>
            <a:ext uri="{FF2B5EF4-FFF2-40B4-BE49-F238E27FC236}">
              <a16:creationId xmlns:a16="http://schemas.microsoft.com/office/drawing/2014/main" id="{A5D89C34-11F7-4D41-BEAA-AD2068FDD1A3}"/>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74</xdr:row>
      <xdr:rowOff>0</xdr:rowOff>
    </xdr:from>
    <xdr:ext cx="95250" cy="171450"/>
    <xdr:sp macro="" textlink="">
      <xdr:nvSpPr>
        <xdr:cNvPr id="3525" name="Text Box 16">
          <a:extLst>
            <a:ext uri="{FF2B5EF4-FFF2-40B4-BE49-F238E27FC236}">
              <a16:creationId xmlns:a16="http://schemas.microsoft.com/office/drawing/2014/main" id="{FC9102DC-6DF5-4108-BA24-274FDD0C19FE}"/>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74</xdr:row>
      <xdr:rowOff>0</xdr:rowOff>
    </xdr:from>
    <xdr:ext cx="95250" cy="171450"/>
    <xdr:sp macro="" textlink="">
      <xdr:nvSpPr>
        <xdr:cNvPr id="3526" name="Text Box 17">
          <a:extLst>
            <a:ext uri="{FF2B5EF4-FFF2-40B4-BE49-F238E27FC236}">
              <a16:creationId xmlns:a16="http://schemas.microsoft.com/office/drawing/2014/main" id="{7BA6CBC5-BAD1-4062-AC91-7C128A564C13}"/>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74</xdr:row>
      <xdr:rowOff>15875</xdr:rowOff>
    </xdr:from>
    <xdr:ext cx="95250" cy="171450"/>
    <xdr:sp macro="" textlink="">
      <xdr:nvSpPr>
        <xdr:cNvPr id="3527" name="Text Box 18">
          <a:extLst>
            <a:ext uri="{FF2B5EF4-FFF2-40B4-BE49-F238E27FC236}">
              <a16:creationId xmlns:a16="http://schemas.microsoft.com/office/drawing/2014/main" id="{CE064FA3-35CD-485A-8662-109EE0496321}"/>
            </a:ext>
          </a:extLst>
        </xdr:cNvPr>
        <xdr:cNvSpPr txBox="1">
          <a:spLocks noChangeArrowheads="1"/>
        </xdr:cNvSpPr>
      </xdr:nvSpPr>
      <xdr:spPr bwMode="auto">
        <a:xfrm>
          <a:off x="12485398" y="711633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74</xdr:row>
      <xdr:rowOff>0</xdr:rowOff>
    </xdr:from>
    <xdr:ext cx="95250" cy="171450"/>
    <xdr:sp macro="" textlink="">
      <xdr:nvSpPr>
        <xdr:cNvPr id="3528" name="Text Box 16">
          <a:extLst>
            <a:ext uri="{FF2B5EF4-FFF2-40B4-BE49-F238E27FC236}">
              <a16:creationId xmlns:a16="http://schemas.microsoft.com/office/drawing/2014/main" id="{12C7920E-5CAF-40F1-87FA-4A7C17891DF2}"/>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74</xdr:row>
      <xdr:rowOff>0</xdr:rowOff>
    </xdr:from>
    <xdr:ext cx="95250" cy="171450"/>
    <xdr:sp macro="" textlink="">
      <xdr:nvSpPr>
        <xdr:cNvPr id="3529" name="Text Box 17">
          <a:extLst>
            <a:ext uri="{FF2B5EF4-FFF2-40B4-BE49-F238E27FC236}">
              <a16:creationId xmlns:a16="http://schemas.microsoft.com/office/drawing/2014/main" id="{03F74F72-FB4C-44DF-9F3B-26B324754807}"/>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74</xdr:row>
      <xdr:rowOff>0</xdr:rowOff>
    </xdr:from>
    <xdr:ext cx="95250" cy="171450"/>
    <xdr:sp macro="" textlink="">
      <xdr:nvSpPr>
        <xdr:cNvPr id="3530" name="Text Box 18">
          <a:extLst>
            <a:ext uri="{FF2B5EF4-FFF2-40B4-BE49-F238E27FC236}">
              <a16:creationId xmlns:a16="http://schemas.microsoft.com/office/drawing/2014/main" id="{04CEDFAE-62E1-4B77-B27D-65DBE870F0F3}"/>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74</xdr:row>
      <xdr:rowOff>0</xdr:rowOff>
    </xdr:from>
    <xdr:ext cx="95250" cy="171450"/>
    <xdr:sp macro="" textlink="">
      <xdr:nvSpPr>
        <xdr:cNvPr id="3531" name="Text Box 19">
          <a:extLst>
            <a:ext uri="{FF2B5EF4-FFF2-40B4-BE49-F238E27FC236}">
              <a16:creationId xmlns:a16="http://schemas.microsoft.com/office/drawing/2014/main" id="{FC2EDA87-9566-4263-BA66-C9AB95F3458E}"/>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74</xdr:row>
      <xdr:rowOff>0</xdr:rowOff>
    </xdr:from>
    <xdr:ext cx="95250" cy="171450"/>
    <xdr:sp macro="" textlink="">
      <xdr:nvSpPr>
        <xdr:cNvPr id="3532" name="Text Box 16">
          <a:extLst>
            <a:ext uri="{FF2B5EF4-FFF2-40B4-BE49-F238E27FC236}">
              <a16:creationId xmlns:a16="http://schemas.microsoft.com/office/drawing/2014/main" id="{613972F3-EF88-478D-A0CC-3EED7C15C7B3}"/>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74</xdr:row>
      <xdr:rowOff>170392</xdr:rowOff>
    </xdr:from>
    <xdr:ext cx="95250" cy="213632"/>
    <xdr:sp macro="" textlink="">
      <xdr:nvSpPr>
        <xdr:cNvPr id="3533" name="Text Box 15">
          <a:extLst>
            <a:ext uri="{FF2B5EF4-FFF2-40B4-BE49-F238E27FC236}">
              <a16:creationId xmlns:a16="http://schemas.microsoft.com/office/drawing/2014/main" id="{FE10198B-602A-4147-BF5A-ECA0C7C2E589}"/>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504825</xdr:rowOff>
    </xdr:from>
    <xdr:ext cx="95250" cy="448496"/>
    <xdr:sp macro="" textlink="">
      <xdr:nvSpPr>
        <xdr:cNvPr id="3534" name="Text Box 15">
          <a:extLst>
            <a:ext uri="{FF2B5EF4-FFF2-40B4-BE49-F238E27FC236}">
              <a16:creationId xmlns:a16="http://schemas.microsoft.com/office/drawing/2014/main" id="{CD4D91D9-2F00-4544-8DA3-D9BCCFEA8167}"/>
            </a:ext>
          </a:extLst>
        </xdr:cNvPr>
        <xdr:cNvSpPr txBox="1">
          <a:spLocks noChangeArrowheads="1"/>
        </xdr:cNvSpPr>
      </xdr:nvSpPr>
      <xdr:spPr bwMode="auto">
        <a:xfrm>
          <a:off x="4664364" y="5994111"/>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74</xdr:row>
      <xdr:rowOff>504825</xdr:rowOff>
    </xdr:from>
    <xdr:ext cx="95250" cy="442269"/>
    <xdr:sp macro="" textlink="">
      <xdr:nvSpPr>
        <xdr:cNvPr id="3535" name="Text Box 15">
          <a:extLst>
            <a:ext uri="{FF2B5EF4-FFF2-40B4-BE49-F238E27FC236}">
              <a16:creationId xmlns:a16="http://schemas.microsoft.com/office/drawing/2014/main" id="{C73BC039-8D5C-4EE0-B505-1D762AF5B115}"/>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74</xdr:row>
      <xdr:rowOff>504825</xdr:rowOff>
    </xdr:from>
    <xdr:ext cx="95250" cy="442269"/>
    <xdr:sp macro="" textlink="">
      <xdr:nvSpPr>
        <xdr:cNvPr id="3536" name="Text Box 15">
          <a:extLst>
            <a:ext uri="{FF2B5EF4-FFF2-40B4-BE49-F238E27FC236}">
              <a16:creationId xmlns:a16="http://schemas.microsoft.com/office/drawing/2014/main" id="{04D4DC35-7AE2-452D-874B-9EDDC2022380}"/>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504825</xdr:rowOff>
    </xdr:from>
    <xdr:ext cx="95250" cy="213632"/>
    <xdr:sp macro="" textlink="">
      <xdr:nvSpPr>
        <xdr:cNvPr id="3537" name="Text Box 15">
          <a:extLst>
            <a:ext uri="{FF2B5EF4-FFF2-40B4-BE49-F238E27FC236}">
              <a16:creationId xmlns:a16="http://schemas.microsoft.com/office/drawing/2014/main" id="{944063FC-BA2A-481F-8640-D1678763B8D9}"/>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504825</xdr:rowOff>
    </xdr:from>
    <xdr:ext cx="95250" cy="444331"/>
    <xdr:sp macro="" textlink="">
      <xdr:nvSpPr>
        <xdr:cNvPr id="3538" name="Text Box 15">
          <a:extLst>
            <a:ext uri="{FF2B5EF4-FFF2-40B4-BE49-F238E27FC236}">
              <a16:creationId xmlns:a16="http://schemas.microsoft.com/office/drawing/2014/main" id="{A5A65E55-7471-4C0C-8270-D9D5F10A183E}"/>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74</xdr:row>
      <xdr:rowOff>170392</xdr:rowOff>
    </xdr:from>
    <xdr:ext cx="95250" cy="213632"/>
    <xdr:sp macro="" textlink="">
      <xdr:nvSpPr>
        <xdr:cNvPr id="3539" name="Text Box 15">
          <a:extLst>
            <a:ext uri="{FF2B5EF4-FFF2-40B4-BE49-F238E27FC236}">
              <a16:creationId xmlns:a16="http://schemas.microsoft.com/office/drawing/2014/main" id="{C1B9AAE1-47CA-4E79-AD3B-F8AFDFBFC67C}"/>
            </a:ext>
          </a:extLst>
        </xdr:cNvPr>
        <xdr:cNvSpPr txBox="1">
          <a:spLocks noChangeArrowheads="1"/>
        </xdr:cNvSpPr>
      </xdr:nvSpPr>
      <xdr:spPr bwMode="auto">
        <a:xfrm>
          <a:off x="12578484" y="579302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0</xdr:rowOff>
    </xdr:from>
    <xdr:ext cx="95250" cy="171450"/>
    <xdr:sp macro="" textlink="">
      <xdr:nvSpPr>
        <xdr:cNvPr id="3540" name="Text Box 16">
          <a:extLst>
            <a:ext uri="{FF2B5EF4-FFF2-40B4-BE49-F238E27FC236}">
              <a16:creationId xmlns:a16="http://schemas.microsoft.com/office/drawing/2014/main" id="{A30388EC-DD2B-4ED7-B506-1A7D4AD7BECD}"/>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0</xdr:rowOff>
    </xdr:from>
    <xdr:ext cx="95250" cy="171450"/>
    <xdr:sp macro="" textlink="">
      <xdr:nvSpPr>
        <xdr:cNvPr id="3541" name="Text Box 17">
          <a:extLst>
            <a:ext uri="{FF2B5EF4-FFF2-40B4-BE49-F238E27FC236}">
              <a16:creationId xmlns:a16="http://schemas.microsoft.com/office/drawing/2014/main" id="{3EBB9B2C-3EDB-48E6-AF44-46DCDFE7E392}"/>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0</xdr:rowOff>
    </xdr:from>
    <xdr:ext cx="95250" cy="171450"/>
    <xdr:sp macro="" textlink="">
      <xdr:nvSpPr>
        <xdr:cNvPr id="3542" name="Text Box 18">
          <a:extLst>
            <a:ext uri="{FF2B5EF4-FFF2-40B4-BE49-F238E27FC236}">
              <a16:creationId xmlns:a16="http://schemas.microsoft.com/office/drawing/2014/main" id="{D6A3CC77-7B0F-4365-9703-BD061A84D7D4}"/>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0</xdr:rowOff>
    </xdr:from>
    <xdr:ext cx="95250" cy="171450"/>
    <xdr:sp macro="" textlink="">
      <xdr:nvSpPr>
        <xdr:cNvPr id="3543" name="Text Box 19">
          <a:extLst>
            <a:ext uri="{FF2B5EF4-FFF2-40B4-BE49-F238E27FC236}">
              <a16:creationId xmlns:a16="http://schemas.microsoft.com/office/drawing/2014/main" id="{6FBEE1CC-79B0-4318-B72A-9CA2C1804379}"/>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78</xdr:row>
      <xdr:rowOff>0</xdr:rowOff>
    </xdr:from>
    <xdr:ext cx="95250" cy="171450"/>
    <xdr:sp macro="" textlink="">
      <xdr:nvSpPr>
        <xdr:cNvPr id="3544" name="Text Box 16">
          <a:extLst>
            <a:ext uri="{FF2B5EF4-FFF2-40B4-BE49-F238E27FC236}">
              <a16:creationId xmlns:a16="http://schemas.microsoft.com/office/drawing/2014/main" id="{421E6473-8986-455F-AA6E-B36DF9849EAA}"/>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78</xdr:row>
      <xdr:rowOff>0</xdr:rowOff>
    </xdr:from>
    <xdr:ext cx="95250" cy="171450"/>
    <xdr:sp macro="" textlink="">
      <xdr:nvSpPr>
        <xdr:cNvPr id="3545" name="Text Box 17">
          <a:extLst>
            <a:ext uri="{FF2B5EF4-FFF2-40B4-BE49-F238E27FC236}">
              <a16:creationId xmlns:a16="http://schemas.microsoft.com/office/drawing/2014/main" id="{ED216B11-9F37-4A68-B451-D3B85BA6DC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78</xdr:row>
      <xdr:rowOff>0</xdr:rowOff>
    </xdr:from>
    <xdr:ext cx="95250" cy="171450"/>
    <xdr:sp macro="" textlink="">
      <xdr:nvSpPr>
        <xdr:cNvPr id="3546" name="Text Box 18">
          <a:extLst>
            <a:ext uri="{FF2B5EF4-FFF2-40B4-BE49-F238E27FC236}">
              <a16:creationId xmlns:a16="http://schemas.microsoft.com/office/drawing/2014/main" id="{B1F512A4-2525-49BB-8EC1-901FE753A752}"/>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78</xdr:row>
      <xdr:rowOff>0</xdr:rowOff>
    </xdr:from>
    <xdr:ext cx="95250" cy="171450"/>
    <xdr:sp macro="" textlink="">
      <xdr:nvSpPr>
        <xdr:cNvPr id="3547" name="Text Box 19">
          <a:extLst>
            <a:ext uri="{FF2B5EF4-FFF2-40B4-BE49-F238E27FC236}">
              <a16:creationId xmlns:a16="http://schemas.microsoft.com/office/drawing/2014/main" id="{6C360260-AE8E-4354-96AA-8C663BEA2B06}"/>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78</xdr:row>
      <xdr:rowOff>0</xdr:rowOff>
    </xdr:from>
    <xdr:ext cx="95250" cy="171450"/>
    <xdr:sp macro="" textlink="">
      <xdr:nvSpPr>
        <xdr:cNvPr id="3548" name="Text Box 16">
          <a:extLst>
            <a:ext uri="{FF2B5EF4-FFF2-40B4-BE49-F238E27FC236}">
              <a16:creationId xmlns:a16="http://schemas.microsoft.com/office/drawing/2014/main" id="{DB10A4A6-5D51-4C5D-AA59-01F95AEB924C}"/>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78</xdr:row>
      <xdr:rowOff>0</xdr:rowOff>
    </xdr:from>
    <xdr:ext cx="95250" cy="171450"/>
    <xdr:sp macro="" textlink="">
      <xdr:nvSpPr>
        <xdr:cNvPr id="3549" name="Text Box 17">
          <a:extLst>
            <a:ext uri="{FF2B5EF4-FFF2-40B4-BE49-F238E27FC236}">
              <a16:creationId xmlns:a16="http://schemas.microsoft.com/office/drawing/2014/main" id="{C58FC64A-865A-41E6-845B-83442139C116}"/>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78</xdr:row>
      <xdr:rowOff>0</xdr:rowOff>
    </xdr:from>
    <xdr:ext cx="95250" cy="171450"/>
    <xdr:sp macro="" textlink="">
      <xdr:nvSpPr>
        <xdr:cNvPr id="3550" name="Text Box 18">
          <a:extLst>
            <a:ext uri="{FF2B5EF4-FFF2-40B4-BE49-F238E27FC236}">
              <a16:creationId xmlns:a16="http://schemas.microsoft.com/office/drawing/2014/main" id="{3A427524-C7C7-43A0-AAC0-47CCB4DD6DB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78</xdr:row>
      <xdr:rowOff>0</xdr:rowOff>
    </xdr:from>
    <xdr:ext cx="95250" cy="171450"/>
    <xdr:sp macro="" textlink="">
      <xdr:nvSpPr>
        <xdr:cNvPr id="3551" name="Text Box 19">
          <a:extLst>
            <a:ext uri="{FF2B5EF4-FFF2-40B4-BE49-F238E27FC236}">
              <a16:creationId xmlns:a16="http://schemas.microsoft.com/office/drawing/2014/main" id="{C9AB7BF1-32F9-4DA5-9528-AAB370F21803}"/>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76</xdr:row>
      <xdr:rowOff>504825</xdr:rowOff>
    </xdr:from>
    <xdr:ext cx="95250" cy="444014"/>
    <xdr:sp macro="" textlink="">
      <xdr:nvSpPr>
        <xdr:cNvPr id="3552" name="Text Box 15">
          <a:extLst>
            <a:ext uri="{FF2B5EF4-FFF2-40B4-BE49-F238E27FC236}">
              <a16:creationId xmlns:a16="http://schemas.microsoft.com/office/drawing/2014/main" id="{32034D56-FF4D-40C1-B65C-EA4AE617FF63}"/>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0</xdr:rowOff>
    </xdr:from>
    <xdr:ext cx="95250" cy="171450"/>
    <xdr:sp macro="" textlink="">
      <xdr:nvSpPr>
        <xdr:cNvPr id="3553" name="Text Box 16">
          <a:extLst>
            <a:ext uri="{FF2B5EF4-FFF2-40B4-BE49-F238E27FC236}">
              <a16:creationId xmlns:a16="http://schemas.microsoft.com/office/drawing/2014/main" id="{4CC04108-163E-47DE-940B-1667E55C8D1E}"/>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0</xdr:rowOff>
    </xdr:from>
    <xdr:ext cx="95250" cy="171450"/>
    <xdr:sp macro="" textlink="">
      <xdr:nvSpPr>
        <xdr:cNvPr id="3554" name="Text Box 17">
          <a:extLst>
            <a:ext uri="{FF2B5EF4-FFF2-40B4-BE49-F238E27FC236}">
              <a16:creationId xmlns:a16="http://schemas.microsoft.com/office/drawing/2014/main" id="{20C2C182-E1FB-4BB2-B359-4BFED65A801B}"/>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0</xdr:rowOff>
    </xdr:from>
    <xdr:ext cx="95250" cy="171450"/>
    <xdr:sp macro="" textlink="">
      <xdr:nvSpPr>
        <xdr:cNvPr id="3555" name="Text Box 18">
          <a:extLst>
            <a:ext uri="{FF2B5EF4-FFF2-40B4-BE49-F238E27FC236}">
              <a16:creationId xmlns:a16="http://schemas.microsoft.com/office/drawing/2014/main" id="{769B1E21-9F22-4A2A-BE9D-5404665724C1}"/>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0</xdr:rowOff>
    </xdr:from>
    <xdr:ext cx="95250" cy="171450"/>
    <xdr:sp macro="" textlink="">
      <xdr:nvSpPr>
        <xdr:cNvPr id="3556" name="Text Box 19">
          <a:extLst>
            <a:ext uri="{FF2B5EF4-FFF2-40B4-BE49-F238E27FC236}">
              <a16:creationId xmlns:a16="http://schemas.microsoft.com/office/drawing/2014/main" id="{5EC0F49E-C256-47B2-A085-4FFAAC7395A4}"/>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78</xdr:row>
      <xdr:rowOff>0</xdr:rowOff>
    </xdr:from>
    <xdr:ext cx="95250" cy="171450"/>
    <xdr:sp macro="" textlink="">
      <xdr:nvSpPr>
        <xdr:cNvPr id="3557" name="Text Box 16">
          <a:extLst>
            <a:ext uri="{FF2B5EF4-FFF2-40B4-BE49-F238E27FC236}">
              <a16:creationId xmlns:a16="http://schemas.microsoft.com/office/drawing/2014/main" id="{2EF08F31-BFCA-4DEF-B6CE-7EEDA3ADAD44}"/>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78</xdr:row>
      <xdr:rowOff>0</xdr:rowOff>
    </xdr:from>
    <xdr:ext cx="95250" cy="171450"/>
    <xdr:sp macro="" textlink="">
      <xdr:nvSpPr>
        <xdr:cNvPr id="3558" name="Text Box 17">
          <a:extLst>
            <a:ext uri="{FF2B5EF4-FFF2-40B4-BE49-F238E27FC236}">
              <a16:creationId xmlns:a16="http://schemas.microsoft.com/office/drawing/2014/main" id="{10E653EE-F856-437C-A4E4-3D65818C13FD}"/>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78</xdr:row>
      <xdr:rowOff>0</xdr:rowOff>
    </xdr:from>
    <xdr:ext cx="95250" cy="171450"/>
    <xdr:sp macro="" textlink="">
      <xdr:nvSpPr>
        <xdr:cNvPr id="3559" name="Text Box 18">
          <a:extLst>
            <a:ext uri="{FF2B5EF4-FFF2-40B4-BE49-F238E27FC236}">
              <a16:creationId xmlns:a16="http://schemas.microsoft.com/office/drawing/2014/main" id="{4CBDAD5C-1AB8-4517-BEF3-B319F9A7F93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78</xdr:row>
      <xdr:rowOff>0</xdr:rowOff>
    </xdr:from>
    <xdr:ext cx="95250" cy="171450"/>
    <xdr:sp macro="" textlink="">
      <xdr:nvSpPr>
        <xdr:cNvPr id="3560" name="Text Box 16">
          <a:extLst>
            <a:ext uri="{FF2B5EF4-FFF2-40B4-BE49-F238E27FC236}">
              <a16:creationId xmlns:a16="http://schemas.microsoft.com/office/drawing/2014/main" id="{F378BAA6-3CB4-4846-9579-19B7432C343A}"/>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78</xdr:row>
      <xdr:rowOff>0</xdr:rowOff>
    </xdr:from>
    <xdr:ext cx="95250" cy="171450"/>
    <xdr:sp macro="" textlink="">
      <xdr:nvSpPr>
        <xdr:cNvPr id="3561" name="Text Box 17">
          <a:extLst>
            <a:ext uri="{FF2B5EF4-FFF2-40B4-BE49-F238E27FC236}">
              <a16:creationId xmlns:a16="http://schemas.microsoft.com/office/drawing/2014/main" id="{70C1357F-879C-4DF6-8147-9135DC775BC4}"/>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78</xdr:row>
      <xdr:rowOff>0</xdr:rowOff>
    </xdr:from>
    <xdr:ext cx="95250" cy="171450"/>
    <xdr:sp macro="" textlink="">
      <xdr:nvSpPr>
        <xdr:cNvPr id="3562" name="Text Box 18">
          <a:extLst>
            <a:ext uri="{FF2B5EF4-FFF2-40B4-BE49-F238E27FC236}">
              <a16:creationId xmlns:a16="http://schemas.microsoft.com/office/drawing/2014/main" id="{1A020FE0-1951-4CCD-B42D-EFFED3D84A6D}"/>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78</xdr:row>
      <xdr:rowOff>0</xdr:rowOff>
    </xdr:from>
    <xdr:ext cx="95250" cy="171450"/>
    <xdr:sp macro="" textlink="">
      <xdr:nvSpPr>
        <xdr:cNvPr id="3563" name="Text Box 19">
          <a:extLst>
            <a:ext uri="{FF2B5EF4-FFF2-40B4-BE49-F238E27FC236}">
              <a16:creationId xmlns:a16="http://schemas.microsoft.com/office/drawing/2014/main" id="{455279D5-EA5C-42D2-B5E0-3398B71AD577}"/>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78</xdr:row>
      <xdr:rowOff>0</xdr:rowOff>
    </xdr:from>
    <xdr:ext cx="95250" cy="171450"/>
    <xdr:sp macro="" textlink="">
      <xdr:nvSpPr>
        <xdr:cNvPr id="3564" name="Text Box 16">
          <a:extLst>
            <a:ext uri="{FF2B5EF4-FFF2-40B4-BE49-F238E27FC236}">
              <a16:creationId xmlns:a16="http://schemas.microsoft.com/office/drawing/2014/main" id="{A7F3DB2C-6C1A-4CE6-BE73-90EED48CB21C}"/>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78</xdr:row>
      <xdr:rowOff>0</xdr:rowOff>
    </xdr:from>
    <xdr:ext cx="95250" cy="171450"/>
    <xdr:sp macro="" textlink="">
      <xdr:nvSpPr>
        <xdr:cNvPr id="3565" name="Text Box 17">
          <a:extLst>
            <a:ext uri="{FF2B5EF4-FFF2-40B4-BE49-F238E27FC236}">
              <a16:creationId xmlns:a16="http://schemas.microsoft.com/office/drawing/2014/main" id="{8357BF1B-ACEC-42B0-9C62-2E92155C4CC6}"/>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78</xdr:row>
      <xdr:rowOff>0</xdr:rowOff>
    </xdr:from>
    <xdr:ext cx="95250" cy="171450"/>
    <xdr:sp macro="" textlink="">
      <xdr:nvSpPr>
        <xdr:cNvPr id="3566" name="Text Box 18">
          <a:extLst>
            <a:ext uri="{FF2B5EF4-FFF2-40B4-BE49-F238E27FC236}">
              <a16:creationId xmlns:a16="http://schemas.microsoft.com/office/drawing/2014/main" id="{D0C1CD13-29A7-4DED-B6D7-F27EBAD4F175}"/>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78</xdr:row>
      <xdr:rowOff>0</xdr:rowOff>
    </xdr:from>
    <xdr:ext cx="95250" cy="171450"/>
    <xdr:sp macro="" textlink="">
      <xdr:nvSpPr>
        <xdr:cNvPr id="3567" name="Text Box 19">
          <a:extLst>
            <a:ext uri="{FF2B5EF4-FFF2-40B4-BE49-F238E27FC236}">
              <a16:creationId xmlns:a16="http://schemas.microsoft.com/office/drawing/2014/main" id="{43FEB7C7-62BC-4C4E-B515-EB2E227BC951}"/>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504825</xdr:rowOff>
    </xdr:from>
    <xdr:ext cx="95250" cy="456743"/>
    <xdr:sp macro="" textlink="">
      <xdr:nvSpPr>
        <xdr:cNvPr id="3568" name="Text Box 15">
          <a:extLst>
            <a:ext uri="{FF2B5EF4-FFF2-40B4-BE49-F238E27FC236}">
              <a16:creationId xmlns:a16="http://schemas.microsoft.com/office/drawing/2014/main" id="{C2588CEC-49EB-49D6-BE6E-AA6EB9E5ED02}"/>
            </a:ext>
          </a:extLst>
        </xdr:cNvPr>
        <xdr:cNvSpPr txBox="1">
          <a:spLocks noChangeArrowheads="1"/>
        </xdr:cNvSpPr>
      </xdr:nvSpPr>
      <xdr:spPr bwMode="auto">
        <a:xfrm>
          <a:off x="4664364" y="5994111"/>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74</xdr:row>
      <xdr:rowOff>504825</xdr:rowOff>
    </xdr:from>
    <xdr:ext cx="95250" cy="442269"/>
    <xdr:sp macro="" textlink="">
      <xdr:nvSpPr>
        <xdr:cNvPr id="3569" name="Text Box 15">
          <a:extLst>
            <a:ext uri="{FF2B5EF4-FFF2-40B4-BE49-F238E27FC236}">
              <a16:creationId xmlns:a16="http://schemas.microsoft.com/office/drawing/2014/main" id="{BDBD5253-9E1E-4B24-8B25-A253B5E6759B}"/>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74</xdr:row>
      <xdr:rowOff>504825</xdr:rowOff>
    </xdr:from>
    <xdr:ext cx="95250" cy="442269"/>
    <xdr:sp macro="" textlink="">
      <xdr:nvSpPr>
        <xdr:cNvPr id="3570" name="Text Box 15">
          <a:extLst>
            <a:ext uri="{FF2B5EF4-FFF2-40B4-BE49-F238E27FC236}">
              <a16:creationId xmlns:a16="http://schemas.microsoft.com/office/drawing/2014/main" id="{E5E84C37-CE52-4C06-9F4A-A557E50466C4}"/>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504825</xdr:rowOff>
    </xdr:from>
    <xdr:ext cx="95250" cy="213632"/>
    <xdr:sp macro="" textlink="">
      <xdr:nvSpPr>
        <xdr:cNvPr id="3571" name="Text Box 15">
          <a:extLst>
            <a:ext uri="{FF2B5EF4-FFF2-40B4-BE49-F238E27FC236}">
              <a16:creationId xmlns:a16="http://schemas.microsoft.com/office/drawing/2014/main" id="{C8CBE7AD-827B-4789-8127-B38B9DA9C55E}"/>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504825</xdr:rowOff>
    </xdr:from>
    <xdr:ext cx="95250" cy="444331"/>
    <xdr:sp macro="" textlink="">
      <xdr:nvSpPr>
        <xdr:cNvPr id="3572" name="Text Box 15">
          <a:extLst>
            <a:ext uri="{FF2B5EF4-FFF2-40B4-BE49-F238E27FC236}">
              <a16:creationId xmlns:a16="http://schemas.microsoft.com/office/drawing/2014/main" id="{F04E2C5D-4CCA-42B6-8B16-E2D513341D85}"/>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74</xdr:row>
      <xdr:rowOff>504825</xdr:rowOff>
    </xdr:from>
    <xdr:ext cx="95250" cy="213632"/>
    <xdr:sp macro="" textlink="">
      <xdr:nvSpPr>
        <xdr:cNvPr id="3573" name="Text Box 15">
          <a:extLst>
            <a:ext uri="{FF2B5EF4-FFF2-40B4-BE49-F238E27FC236}">
              <a16:creationId xmlns:a16="http://schemas.microsoft.com/office/drawing/2014/main" id="{1C0955A7-46A6-4A8F-AF7B-B264E25809F9}"/>
            </a:ext>
          </a:extLst>
        </xdr:cNvPr>
        <xdr:cNvSpPr txBox="1">
          <a:spLocks noChangeArrowheads="1"/>
        </xdr:cNvSpPr>
      </xdr:nvSpPr>
      <xdr:spPr bwMode="auto">
        <a:xfrm>
          <a:off x="12540961"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0</xdr:rowOff>
    </xdr:from>
    <xdr:ext cx="95250" cy="171450"/>
    <xdr:sp macro="" textlink="">
      <xdr:nvSpPr>
        <xdr:cNvPr id="3574" name="Text Box 16">
          <a:extLst>
            <a:ext uri="{FF2B5EF4-FFF2-40B4-BE49-F238E27FC236}">
              <a16:creationId xmlns:a16="http://schemas.microsoft.com/office/drawing/2014/main" id="{486FBDCC-F0FE-4CBE-8FED-428496C65055}"/>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0</xdr:rowOff>
    </xdr:from>
    <xdr:ext cx="95250" cy="171450"/>
    <xdr:sp macro="" textlink="">
      <xdr:nvSpPr>
        <xdr:cNvPr id="3575" name="Text Box 17">
          <a:extLst>
            <a:ext uri="{FF2B5EF4-FFF2-40B4-BE49-F238E27FC236}">
              <a16:creationId xmlns:a16="http://schemas.microsoft.com/office/drawing/2014/main" id="{286247FA-F2FC-44FC-B417-BA93A4F6B515}"/>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0</xdr:rowOff>
    </xdr:from>
    <xdr:ext cx="95250" cy="171450"/>
    <xdr:sp macro="" textlink="">
      <xdr:nvSpPr>
        <xdr:cNvPr id="3576" name="Text Box 18">
          <a:extLst>
            <a:ext uri="{FF2B5EF4-FFF2-40B4-BE49-F238E27FC236}">
              <a16:creationId xmlns:a16="http://schemas.microsoft.com/office/drawing/2014/main" id="{39FCAB0A-BF9E-4D9B-9375-A550580B34EC}"/>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0</xdr:rowOff>
    </xdr:from>
    <xdr:ext cx="95250" cy="171450"/>
    <xdr:sp macro="" textlink="">
      <xdr:nvSpPr>
        <xdr:cNvPr id="3577" name="Text Box 19">
          <a:extLst>
            <a:ext uri="{FF2B5EF4-FFF2-40B4-BE49-F238E27FC236}">
              <a16:creationId xmlns:a16="http://schemas.microsoft.com/office/drawing/2014/main" id="{EA84B167-A734-4B6B-B55F-FBB428A4C6C3}"/>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78</xdr:row>
      <xdr:rowOff>0</xdr:rowOff>
    </xdr:from>
    <xdr:ext cx="95250" cy="171450"/>
    <xdr:sp macro="" textlink="">
      <xdr:nvSpPr>
        <xdr:cNvPr id="3578" name="Text Box 16">
          <a:extLst>
            <a:ext uri="{FF2B5EF4-FFF2-40B4-BE49-F238E27FC236}">
              <a16:creationId xmlns:a16="http://schemas.microsoft.com/office/drawing/2014/main" id="{7CD670FC-F6F8-49ED-A9BA-F92460E838C4}"/>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78</xdr:row>
      <xdr:rowOff>0</xdr:rowOff>
    </xdr:from>
    <xdr:ext cx="95250" cy="171450"/>
    <xdr:sp macro="" textlink="">
      <xdr:nvSpPr>
        <xdr:cNvPr id="3579" name="Text Box 17">
          <a:extLst>
            <a:ext uri="{FF2B5EF4-FFF2-40B4-BE49-F238E27FC236}">
              <a16:creationId xmlns:a16="http://schemas.microsoft.com/office/drawing/2014/main" id="{A932C024-9198-49AB-B7B6-3C9731348A66}"/>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78</xdr:row>
      <xdr:rowOff>0</xdr:rowOff>
    </xdr:from>
    <xdr:ext cx="95250" cy="171450"/>
    <xdr:sp macro="" textlink="">
      <xdr:nvSpPr>
        <xdr:cNvPr id="3580" name="Text Box 18">
          <a:extLst>
            <a:ext uri="{FF2B5EF4-FFF2-40B4-BE49-F238E27FC236}">
              <a16:creationId xmlns:a16="http://schemas.microsoft.com/office/drawing/2014/main" id="{8A906B51-856D-4DA1-AB0C-3273FDC1A3AF}"/>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78</xdr:row>
      <xdr:rowOff>0</xdr:rowOff>
    </xdr:from>
    <xdr:ext cx="95250" cy="171450"/>
    <xdr:sp macro="" textlink="">
      <xdr:nvSpPr>
        <xdr:cNvPr id="3581" name="Text Box 19">
          <a:extLst>
            <a:ext uri="{FF2B5EF4-FFF2-40B4-BE49-F238E27FC236}">
              <a16:creationId xmlns:a16="http://schemas.microsoft.com/office/drawing/2014/main" id="{B7FBFBA9-BCDF-4A1C-9200-FA41A6688136}"/>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78</xdr:row>
      <xdr:rowOff>0</xdr:rowOff>
    </xdr:from>
    <xdr:ext cx="95250" cy="171450"/>
    <xdr:sp macro="" textlink="">
      <xdr:nvSpPr>
        <xdr:cNvPr id="3582" name="Text Box 16">
          <a:extLst>
            <a:ext uri="{FF2B5EF4-FFF2-40B4-BE49-F238E27FC236}">
              <a16:creationId xmlns:a16="http://schemas.microsoft.com/office/drawing/2014/main" id="{3CD17A2B-3FD8-4F75-9996-402B2CE0BA8A}"/>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78</xdr:row>
      <xdr:rowOff>0</xdr:rowOff>
    </xdr:from>
    <xdr:ext cx="95250" cy="171450"/>
    <xdr:sp macro="" textlink="">
      <xdr:nvSpPr>
        <xdr:cNvPr id="3583" name="Text Box 17">
          <a:extLst>
            <a:ext uri="{FF2B5EF4-FFF2-40B4-BE49-F238E27FC236}">
              <a16:creationId xmlns:a16="http://schemas.microsoft.com/office/drawing/2014/main" id="{ED0BB329-3B28-41C8-BA2A-313937BA4DAE}"/>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78</xdr:row>
      <xdr:rowOff>0</xdr:rowOff>
    </xdr:from>
    <xdr:ext cx="95250" cy="171450"/>
    <xdr:sp macro="" textlink="">
      <xdr:nvSpPr>
        <xdr:cNvPr id="3584" name="Text Box 18">
          <a:extLst>
            <a:ext uri="{FF2B5EF4-FFF2-40B4-BE49-F238E27FC236}">
              <a16:creationId xmlns:a16="http://schemas.microsoft.com/office/drawing/2014/main" id="{B523706A-AA5A-4A51-9367-B64E52B1F0B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78</xdr:row>
      <xdr:rowOff>0</xdr:rowOff>
    </xdr:from>
    <xdr:ext cx="95250" cy="171450"/>
    <xdr:sp macro="" textlink="">
      <xdr:nvSpPr>
        <xdr:cNvPr id="3585" name="Text Box 19">
          <a:extLst>
            <a:ext uri="{FF2B5EF4-FFF2-40B4-BE49-F238E27FC236}">
              <a16:creationId xmlns:a16="http://schemas.microsoft.com/office/drawing/2014/main" id="{FF0B96B8-4716-4826-9F85-7E9DEB5B77F8}"/>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76</xdr:row>
      <xdr:rowOff>504825</xdr:rowOff>
    </xdr:from>
    <xdr:ext cx="95250" cy="444014"/>
    <xdr:sp macro="" textlink="">
      <xdr:nvSpPr>
        <xdr:cNvPr id="3586" name="Text Box 15">
          <a:extLst>
            <a:ext uri="{FF2B5EF4-FFF2-40B4-BE49-F238E27FC236}">
              <a16:creationId xmlns:a16="http://schemas.microsoft.com/office/drawing/2014/main" id="{FA28056D-52E2-454D-9AF6-10EEB3DBCD55}"/>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0</xdr:rowOff>
    </xdr:from>
    <xdr:ext cx="95250" cy="171450"/>
    <xdr:sp macro="" textlink="">
      <xdr:nvSpPr>
        <xdr:cNvPr id="3587" name="Text Box 16">
          <a:extLst>
            <a:ext uri="{FF2B5EF4-FFF2-40B4-BE49-F238E27FC236}">
              <a16:creationId xmlns:a16="http://schemas.microsoft.com/office/drawing/2014/main" id="{2FCE7B03-2AEE-4297-A72A-E5A46A08CFE8}"/>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0</xdr:rowOff>
    </xdr:from>
    <xdr:ext cx="95250" cy="171450"/>
    <xdr:sp macro="" textlink="">
      <xdr:nvSpPr>
        <xdr:cNvPr id="3588" name="Text Box 17">
          <a:extLst>
            <a:ext uri="{FF2B5EF4-FFF2-40B4-BE49-F238E27FC236}">
              <a16:creationId xmlns:a16="http://schemas.microsoft.com/office/drawing/2014/main" id="{DFF415FC-B144-4DD1-AC26-41A51D90C13D}"/>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0</xdr:rowOff>
    </xdr:from>
    <xdr:ext cx="95250" cy="171450"/>
    <xdr:sp macro="" textlink="">
      <xdr:nvSpPr>
        <xdr:cNvPr id="3589" name="Text Box 18">
          <a:extLst>
            <a:ext uri="{FF2B5EF4-FFF2-40B4-BE49-F238E27FC236}">
              <a16:creationId xmlns:a16="http://schemas.microsoft.com/office/drawing/2014/main" id="{0C7D77BC-87E2-4A0F-9D56-B4EB544D7AE8}"/>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0</xdr:rowOff>
    </xdr:from>
    <xdr:ext cx="95250" cy="171450"/>
    <xdr:sp macro="" textlink="">
      <xdr:nvSpPr>
        <xdr:cNvPr id="3590" name="Text Box 19">
          <a:extLst>
            <a:ext uri="{FF2B5EF4-FFF2-40B4-BE49-F238E27FC236}">
              <a16:creationId xmlns:a16="http://schemas.microsoft.com/office/drawing/2014/main" id="{A7AA9A43-893F-4696-B30E-96FE4B02814B}"/>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76</xdr:row>
      <xdr:rowOff>504825</xdr:rowOff>
    </xdr:from>
    <xdr:ext cx="95250" cy="442269"/>
    <xdr:sp macro="" textlink="">
      <xdr:nvSpPr>
        <xdr:cNvPr id="3591" name="Text Box 15">
          <a:extLst>
            <a:ext uri="{FF2B5EF4-FFF2-40B4-BE49-F238E27FC236}">
              <a16:creationId xmlns:a16="http://schemas.microsoft.com/office/drawing/2014/main" id="{1722ACEA-2718-409C-93CC-55B52172C79B}"/>
            </a:ext>
          </a:extLst>
        </xdr:cNvPr>
        <xdr:cNvSpPr txBox="1">
          <a:spLocks noChangeArrowheads="1"/>
        </xdr:cNvSpPr>
      </xdr:nvSpPr>
      <xdr:spPr bwMode="auto">
        <a:xfrm>
          <a:off x="12540961" y="673302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78</xdr:row>
      <xdr:rowOff>0</xdr:rowOff>
    </xdr:from>
    <xdr:ext cx="95250" cy="171450"/>
    <xdr:sp macro="" textlink="">
      <xdr:nvSpPr>
        <xdr:cNvPr id="3592" name="Text Box 16">
          <a:extLst>
            <a:ext uri="{FF2B5EF4-FFF2-40B4-BE49-F238E27FC236}">
              <a16:creationId xmlns:a16="http://schemas.microsoft.com/office/drawing/2014/main" id="{0D32999A-08F7-4B5B-98F9-250E6736B263}"/>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78</xdr:row>
      <xdr:rowOff>0</xdr:rowOff>
    </xdr:from>
    <xdr:ext cx="95250" cy="171450"/>
    <xdr:sp macro="" textlink="">
      <xdr:nvSpPr>
        <xdr:cNvPr id="3593" name="Text Box 17">
          <a:extLst>
            <a:ext uri="{FF2B5EF4-FFF2-40B4-BE49-F238E27FC236}">
              <a16:creationId xmlns:a16="http://schemas.microsoft.com/office/drawing/2014/main" id="{E0B64675-9C05-4589-9298-1A1DF34CD024}"/>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78</xdr:row>
      <xdr:rowOff>0</xdr:rowOff>
    </xdr:from>
    <xdr:ext cx="95250" cy="171450"/>
    <xdr:sp macro="" textlink="">
      <xdr:nvSpPr>
        <xdr:cNvPr id="3594" name="Text Box 18">
          <a:extLst>
            <a:ext uri="{FF2B5EF4-FFF2-40B4-BE49-F238E27FC236}">
              <a16:creationId xmlns:a16="http://schemas.microsoft.com/office/drawing/2014/main" id="{975FE0F5-037F-46DC-BFAE-EF63DFE08B1E}"/>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78</xdr:row>
      <xdr:rowOff>0</xdr:rowOff>
    </xdr:from>
    <xdr:ext cx="95250" cy="171450"/>
    <xdr:sp macro="" textlink="">
      <xdr:nvSpPr>
        <xdr:cNvPr id="3595" name="Text Box 16">
          <a:extLst>
            <a:ext uri="{FF2B5EF4-FFF2-40B4-BE49-F238E27FC236}">
              <a16:creationId xmlns:a16="http://schemas.microsoft.com/office/drawing/2014/main" id="{1E01E593-E770-4979-A8E2-8658B4C12686}"/>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78</xdr:row>
      <xdr:rowOff>0</xdr:rowOff>
    </xdr:from>
    <xdr:ext cx="95250" cy="171450"/>
    <xdr:sp macro="" textlink="">
      <xdr:nvSpPr>
        <xdr:cNvPr id="3596" name="Text Box 17">
          <a:extLst>
            <a:ext uri="{FF2B5EF4-FFF2-40B4-BE49-F238E27FC236}">
              <a16:creationId xmlns:a16="http://schemas.microsoft.com/office/drawing/2014/main" id="{FFDEF9F0-F503-4B64-B6A2-1ABC3644DF0C}"/>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78</xdr:row>
      <xdr:rowOff>0</xdr:rowOff>
    </xdr:from>
    <xdr:ext cx="95250" cy="171450"/>
    <xdr:sp macro="" textlink="">
      <xdr:nvSpPr>
        <xdr:cNvPr id="3597" name="Text Box 18">
          <a:extLst>
            <a:ext uri="{FF2B5EF4-FFF2-40B4-BE49-F238E27FC236}">
              <a16:creationId xmlns:a16="http://schemas.microsoft.com/office/drawing/2014/main" id="{F341ABDF-D7AC-4663-B6AF-28E0D59131FE}"/>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78</xdr:row>
      <xdr:rowOff>0</xdr:rowOff>
    </xdr:from>
    <xdr:ext cx="95250" cy="171450"/>
    <xdr:sp macro="" textlink="">
      <xdr:nvSpPr>
        <xdr:cNvPr id="3598" name="Text Box 19">
          <a:extLst>
            <a:ext uri="{FF2B5EF4-FFF2-40B4-BE49-F238E27FC236}">
              <a16:creationId xmlns:a16="http://schemas.microsoft.com/office/drawing/2014/main" id="{FEC0916E-CEAF-42D3-B5CB-9CFF4DC01FCB}"/>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78</xdr:row>
      <xdr:rowOff>0</xdr:rowOff>
    </xdr:from>
    <xdr:ext cx="95250" cy="171450"/>
    <xdr:sp macro="" textlink="">
      <xdr:nvSpPr>
        <xdr:cNvPr id="3599" name="Text Box 16">
          <a:extLst>
            <a:ext uri="{FF2B5EF4-FFF2-40B4-BE49-F238E27FC236}">
              <a16:creationId xmlns:a16="http://schemas.microsoft.com/office/drawing/2014/main" id="{E5097E41-A511-45CB-98BC-DAF76D4A748B}"/>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78</xdr:row>
      <xdr:rowOff>0</xdr:rowOff>
    </xdr:from>
    <xdr:ext cx="95250" cy="171450"/>
    <xdr:sp macro="" textlink="">
      <xdr:nvSpPr>
        <xdr:cNvPr id="3600" name="Text Box 17">
          <a:extLst>
            <a:ext uri="{FF2B5EF4-FFF2-40B4-BE49-F238E27FC236}">
              <a16:creationId xmlns:a16="http://schemas.microsoft.com/office/drawing/2014/main" id="{B93DE011-EBD7-41D6-8BFD-08DEA7CD40BB}"/>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78</xdr:row>
      <xdr:rowOff>0</xdr:rowOff>
    </xdr:from>
    <xdr:ext cx="95250" cy="171450"/>
    <xdr:sp macro="" textlink="">
      <xdr:nvSpPr>
        <xdr:cNvPr id="3601" name="Text Box 18">
          <a:extLst>
            <a:ext uri="{FF2B5EF4-FFF2-40B4-BE49-F238E27FC236}">
              <a16:creationId xmlns:a16="http://schemas.microsoft.com/office/drawing/2014/main" id="{C62914AB-592E-4A61-BF23-EBE416C9B6D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78</xdr:row>
      <xdr:rowOff>170392</xdr:rowOff>
    </xdr:from>
    <xdr:ext cx="95250" cy="213632"/>
    <xdr:sp macro="" textlink="">
      <xdr:nvSpPr>
        <xdr:cNvPr id="3602" name="Text Box 15">
          <a:extLst>
            <a:ext uri="{FF2B5EF4-FFF2-40B4-BE49-F238E27FC236}">
              <a16:creationId xmlns:a16="http://schemas.microsoft.com/office/drawing/2014/main" id="{4F79D870-D328-4554-9411-A7372AAF4B39}"/>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0</xdr:rowOff>
    </xdr:from>
    <xdr:ext cx="95250" cy="171450"/>
    <xdr:sp macro="" textlink="">
      <xdr:nvSpPr>
        <xdr:cNvPr id="3603" name="Text Box 16">
          <a:extLst>
            <a:ext uri="{FF2B5EF4-FFF2-40B4-BE49-F238E27FC236}">
              <a16:creationId xmlns:a16="http://schemas.microsoft.com/office/drawing/2014/main" id="{63860D7C-E3EB-45FE-AD60-89B896764348}"/>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0</xdr:rowOff>
    </xdr:from>
    <xdr:ext cx="95250" cy="171450"/>
    <xdr:sp macro="" textlink="">
      <xdr:nvSpPr>
        <xdr:cNvPr id="3604" name="Text Box 17">
          <a:extLst>
            <a:ext uri="{FF2B5EF4-FFF2-40B4-BE49-F238E27FC236}">
              <a16:creationId xmlns:a16="http://schemas.microsoft.com/office/drawing/2014/main" id="{3FA5446E-AE9C-4FFA-82B0-9E7405A99C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0</xdr:rowOff>
    </xdr:from>
    <xdr:ext cx="95250" cy="171450"/>
    <xdr:sp macro="" textlink="">
      <xdr:nvSpPr>
        <xdr:cNvPr id="3605" name="Text Box 18">
          <a:extLst>
            <a:ext uri="{FF2B5EF4-FFF2-40B4-BE49-F238E27FC236}">
              <a16:creationId xmlns:a16="http://schemas.microsoft.com/office/drawing/2014/main" id="{EC3F2966-A4DB-4473-BF5C-5376E0B173A4}"/>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0</xdr:rowOff>
    </xdr:from>
    <xdr:ext cx="95250" cy="171450"/>
    <xdr:sp macro="" textlink="">
      <xdr:nvSpPr>
        <xdr:cNvPr id="3606" name="Text Box 19">
          <a:extLst>
            <a:ext uri="{FF2B5EF4-FFF2-40B4-BE49-F238E27FC236}">
              <a16:creationId xmlns:a16="http://schemas.microsoft.com/office/drawing/2014/main" id="{2687EB90-5BCB-42F5-B388-15D17D7A3E24}"/>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78</xdr:row>
      <xdr:rowOff>0</xdr:rowOff>
    </xdr:from>
    <xdr:ext cx="95250" cy="171450"/>
    <xdr:sp macro="" textlink="">
      <xdr:nvSpPr>
        <xdr:cNvPr id="3607" name="Text Box 16">
          <a:extLst>
            <a:ext uri="{FF2B5EF4-FFF2-40B4-BE49-F238E27FC236}">
              <a16:creationId xmlns:a16="http://schemas.microsoft.com/office/drawing/2014/main" id="{29A9803F-45B7-480C-BD02-75D3AC4FF288}"/>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78</xdr:row>
      <xdr:rowOff>0</xdr:rowOff>
    </xdr:from>
    <xdr:ext cx="95250" cy="171450"/>
    <xdr:sp macro="" textlink="">
      <xdr:nvSpPr>
        <xdr:cNvPr id="3608" name="Text Box 17">
          <a:extLst>
            <a:ext uri="{FF2B5EF4-FFF2-40B4-BE49-F238E27FC236}">
              <a16:creationId xmlns:a16="http://schemas.microsoft.com/office/drawing/2014/main" id="{307DB1A5-97DA-4190-AA97-5D94D2C08F7C}"/>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78</xdr:row>
      <xdr:rowOff>0</xdr:rowOff>
    </xdr:from>
    <xdr:ext cx="95250" cy="171450"/>
    <xdr:sp macro="" textlink="">
      <xdr:nvSpPr>
        <xdr:cNvPr id="3609" name="Text Box 18">
          <a:extLst>
            <a:ext uri="{FF2B5EF4-FFF2-40B4-BE49-F238E27FC236}">
              <a16:creationId xmlns:a16="http://schemas.microsoft.com/office/drawing/2014/main" id="{09F80A66-3540-420B-89E6-A7CCD37EDA13}"/>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78</xdr:row>
      <xdr:rowOff>0</xdr:rowOff>
    </xdr:from>
    <xdr:ext cx="95250" cy="171450"/>
    <xdr:sp macro="" textlink="">
      <xdr:nvSpPr>
        <xdr:cNvPr id="3610" name="Text Box 19">
          <a:extLst>
            <a:ext uri="{FF2B5EF4-FFF2-40B4-BE49-F238E27FC236}">
              <a16:creationId xmlns:a16="http://schemas.microsoft.com/office/drawing/2014/main" id="{B0DFDA14-4496-4430-8479-197633121029}"/>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75</xdr:row>
      <xdr:rowOff>0</xdr:rowOff>
    </xdr:from>
    <xdr:ext cx="95250" cy="171450"/>
    <xdr:sp macro="" textlink="">
      <xdr:nvSpPr>
        <xdr:cNvPr id="3611" name="Text Box 16">
          <a:extLst>
            <a:ext uri="{FF2B5EF4-FFF2-40B4-BE49-F238E27FC236}">
              <a16:creationId xmlns:a16="http://schemas.microsoft.com/office/drawing/2014/main" id="{2BE3680E-F409-48DB-A237-2F29BE49B171}"/>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75</xdr:row>
      <xdr:rowOff>0</xdr:rowOff>
    </xdr:from>
    <xdr:ext cx="95250" cy="171450"/>
    <xdr:sp macro="" textlink="">
      <xdr:nvSpPr>
        <xdr:cNvPr id="3612" name="Text Box 17">
          <a:extLst>
            <a:ext uri="{FF2B5EF4-FFF2-40B4-BE49-F238E27FC236}">
              <a16:creationId xmlns:a16="http://schemas.microsoft.com/office/drawing/2014/main" id="{ECE479EC-E35D-4236-8CF2-461BA9BDEB63}"/>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75</xdr:row>
      <xdr:rowOff>0</xdr:rowOff>
    </xdr:from>
    <xdr:ext cx="95250" cy="171450"/>
    <xdr:sp macro="" textlink="">
      <xdr:nvSpPr>
        <xdr:cNvPr id="3613" name="Text Box 18">
          <a:extLst>
            <a:ext uri="{FF2B5EF4-FFF2-40B4-BE49-F238E27FC236}">
              <a16:creationId xmlns:a16="http://schemas.microsoft.com/office/drawing/2014/main" id="{39DCE25F-BA87-44EE-9A19-83F5EE76B408}"/>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75</xdr:row>
      <xdr:rowOff>0</xdr:rowOff>
    </xdr:from>
    <xdr:ext cx="95250" cy="171450"/>
    <xdr:sp macro="" textlink="">
      <xdr:nvSpPr>
        <xdr:cNvPr id="3614" name="Text Box 19">
          <a:extLst>
            <a:ext uri="{FF2B5EF4-FFF2-40B4-BE49-F238E27FC236}">
              <a16:creationId xmlns:a16="http://schemas.microsoft.com/office/drawing/2014/main" id="{68BEE237-4EE0-4492-AAC6-8F19AB4FF754}"/>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76</xdr:row>
      <xdr:rowOff>504825</xdr:rowOff>
    </xdr:from>
    <xdr:ext cx="95250" cy="444014"/>
    <xdr:sp macro="" textlink="">
      <xdr:nvSpPr>
        <xdr:cNvPr id="3615" name="Text Box 15">
          <a:extLst>
            <a:ext uri="{FF2B5EF4-FFF2-40B4-BE49-F238E27FC236}">
              <a16:creationId xmlns:a16="http://schemas.microsoft.com/office/drawing/2014/main" id="{5A79E870-9224-4C8F-92EA-F1182C3BEB3A}"/>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0</xdr:rowOff>
    </xdr:from>
    <xdr:ext cx="95250" cy="171450"/>
    <xdr:sp macro="" textlink="">
      <xdr:nvSpPr>
        <xdr:cNvPr id="3616" name="Text Box 16">
          <a:extLst>
            <a:ext uri="{FF2B5EF4-FFF2-40B4-BE49-F238E27FC236}">
              <a16:creationId xmlns:a16="http://schemas.microsoft.com/office/drawing/2014/main" id="{5C92B256-B969-43BD-9817-D0C722906A9F}"/>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0</xdr:rowOff>
    </xdr:from>
    <xdr:ext cx="95250" cy="171450"/>
    <xdr:sp macro="" textlink="">
      <xdr:nvSpPr>
        <xdr:cNvPr id="3617" name="Text Box 17">
          <a:extLst>
            <a:ext uri="{FF2B5EF4-FFF2-40B4-BE49-F238E27FC236}">
              <a16:creationId xmlns:a16="http://schemas.microsoft.com/office/drawing/2014/main" id="{CF455158-A664-4690-82D9-A05D4D15CCAD}"/>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0</xdr:rowOff>
    </xdr:from>
    <xdr:ext cx="95250" cy="171450"/>
    <xdr:sp macro="" textlink="">
      <xdr:nvSpPr>
        <xdr:cNvPr id="3618" name="Text Box 18">
          <a:extLst>
            <a:ext uri="{FF2B5EF4-FFF2-40B4-BE49-F238E27FC236}">
              <a16:creationId xmlns:a16="http://schemas.microsoft.com/office/drawing/2014/main" id="{C3DAD25A-4BB4-4B12-946A-BC0D9694628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0</xdr:rowOff>
    </xdr:from>
    <xdr:ext cx="95250" cy="171450"/>
    <xdr:sp macro="" textlink="">
      <xdr:nvSpPr>
        <xdr:cNvPr id="3619" name="Text Box 19">
          <a:extLst>
            <a:ext uri="{FF2B5EF4-FFF2-40B4-BE49-F238E27FC236}">
              <a16:creationId xmlns:a16="http://schemas.microsoft.com/office/drawing/2014/main" id="{08FD0E1C-8069-4B9A-BFC5-422E3304171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78</xdr:row>
      <xdr:rowOff>0</xdr:rowOff>
    </xdr:from>
    <xdr:ext cx="95250" cy="171450"/>
    <xdr:sp macro="" textlink="">
      <xdr:nvSpPr>
        <xdr:cNvPr id="3620" name="Text Box 16">
          <a:extLst>
            <a:ext uri="{FF2B5EF4-FFF2-40B4-BE49-F238E27FC236}">
              <a16:creationId xmlns:a16="http://schemas.microsoft.com/office/drawing/2014/main" id="{30AFA254-DF0C-4164-9C25-0EA357E8103A}"/>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78</xdr:row>
      <xdr:rowOff>0</xdr:rowOff>
    </xdr:from>
    <xdr:ext cx="95250" cy="171450"/>
    <xdr:sp macro="" textlink="">
      <xdr:nvSpPr>
        <xdr:cNvPr id="3621" name="Text Box 17">
          <a:extLst>
            <a:ext uri="{FF2B5EF4-FFF2-40B4-BE49-F238E27FC236}">
              <a16:creationId xmlns:a16="http://schemas.microsoft.com/office/drawing/2014/main" id="{2D3870CC-70A9-4D5B-BB01-EEA08C9BA037}"/>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78</xdr:row>
      <xdr:rowOff>15875</xdr:rowOff>
    </xdr:from>
    <xdr:ext cx="95250" cy="171450"/>
    <xdr:sp macro="" textlink="">
      <xdr:nvSpPr>
        <xdr:cNvPr id="3622" name="Text Box 18">
          <a:extLst>
            <a:ext uri="{FF2B5EF4-FFF2-40B4-BE49-F238E27FC236}">
              <a16:creationId xmlns:a16="http://schemas.microsoft.com/office/drawing/2014/main" id="{4F6524C7-340E-402B-B94E-1DA70738052E}"/>
            </a:ext>
          </a:extLst>
        </xdr:cNvPr>
        <xdr:cNvSpPr txBox="1">
          <a:spLocks noChangeArrowheads="1"/>
        </xdr:cNvSpPr>
      </xdr:nvSpPr>
      <xdr:spPr bwMode="auto">
        <a:xfrm>
          <a:off x="12485398" y="711633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78</xdr:row>
      <xdr:rowOff>0</xdr:rowOff>
    </xdr:from>
    <xdr:ext cx="95250" cy="171450"/>
    <xdr:sp macro="" textlink="">
      <xdr:nvSpPr>
        <xdr:cNvPr id="3623" name="Text Box 16">
          <a:extLst>
            <a:ext uri="{FF2B5EF4-FFF2-40B4-BE49-F238E27FC236}">
              <a16:creationId xmlns:a16="http://schemas.microsoft.com/office/drawing/2014/main" id="{2C3103A6-0590-4BE3-9635-ACAA9C1BB1FC}"/>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78</xdr:row>
      <xdr:rowOff>0</xdr:rowOff>
    </xdr:from>
    <xdr:ext cx="95250" cy="171450"/>
    <xdr:sp macro="" textlink="">
      <xdr:nvSpPr>
        <xdr:cNvPr id="3624" name="Text Box 17">
          <a:extLst>
            <a:ext uri="{FF2B5EF4-FFF2-40B4-BE49-F238E27FC236}">
              <a16:creationId xmlns:a16="http://schemas.microsoft.com/office/drawing/2014/main" id="{3DC8B1C9-1C51-4391-A41A-F7C4D16F39FF}"/>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78</xdr:row>
      <xdr:rowOff>0</xdr:rowOff>
    </xdr:from>
    <xdr:ext cx="95250" cy="171450"/>
    <xdr:sp macro="" textlink="">
      <xdr:nvSpPr>
        <xdr:cNvPr id="3625" name="Text Box 18">
          <a:extLst>
            <a:ext uri="{FF2B5EF4-FFF2-40B4-BE49-F238E27FC236}">
              <a16:creationId xmlns:a16="http://schemas.microsoft.com/office/drawing/2014/main" id="{079296A3-5B9C-4C30-B549-DD7758F24DD7}"/>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78</xdr:row>
      <xdr:rowOff>0</xdr:rowOff>
    </xdr:from>
    <xdr:ext cx="95250" cy="171450"/>
    <xdr:sp macro="" textlink="">
      <xdr:nvSpPr>
        <xdr:cNvPr id="3626" name="Text Box 19">
          <a:extLst>
            <a:ext uri="{FF2B5EF4-FFF2-40B4-BE49-F238E27FC236}">
              <a16:creationId xmlns:a16="http://schemas.microsoft.com/office/drawing/2014/main" id="{36BBBC0F-86FD-42CC-BB00-1999FAA7FF84}"/>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78</xdr:row>
      <xdr:rowOff>0</xdr:rowOff>
    </xdr:from>
    <xdr:ext cx="95250" cy="171450"/>
    <xdr:sp macro="" textlink="">
      <xdr:nvSpPr>
        <xdr:cNvPr id="3627" name="Text Box 16">
          <a:extLst>
            <a:ext uri="{FF2B5EF4-FFF2-40B4-BE49-F238E27FC236}">
              <a16:creationId xmlns:a16="http://schemas.microsoft.com/office/drawing/2014/main" id="{8E41154C-3DBA-425D-9306-0E54B66952F2}"/>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78</xdr:row>
      <xdr:rowOff>170392</xdr:rowOff>
    </xdr:from>
    <xdr:ext cx="95250" cy="213632"/>
    <xdr:sp macro="" textlink="">
      <xdr:nvSpPr>
        <xdr:cNvPr id="3628" name="Text Box 15">
          <a:extLst>
            <a:ext uri="{FF2B5EF4-FFF2-40B4-BE49-F238E27FC236}">
              <a16:creationId xmlns:a16="http://schemas.microsoft.com/office/drawing/2014/main" id="{FF85B293-D715-46A6-9D90-7A1CD41D85DB}"/>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504825</xdr:rowOff>
    </xdr:from>
    <xdr:ext cx="95250" cy="448496"/>
    <xdr:sp macro="" textlink="">
      <xdr:nvSpPr>
        <xdr:cNvPr id="3629" name="Text Box 15">
          <a:extLst>
            <a:ext uri="{FF2B5EF4-FFF2-40B4-BE49-F238E27FC236}">
              <a16:creationId xmlns:a16="http://schemas.microsoft.com/office/drawing/2014/main" id="{3DF02B28-A9C3-4874-8958-7BF9B1FABBCA}"/>
            </a:ext>
          </a:extLst>
        </xdr:cNvPr>
        <xdr:cNvSpPr txBox="1">
          <a:spLocks noChangeArrowheads="1"/>
        </xdr:cNvSpPr>
      </xdr:nvSpPr>
      <xdr:spPr bwMode="auto">
        <a:xfrm>
          <a:off x="4664364" y="5994111"/>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78</xdr:row>
      <xdr:rowOff>504825</xdr:rowOff>
    </xdr:from>
    <xdr:ext cx="95250" cy="442269"/>
    <xdr:sp macro="" textlink="">
      <xdr:nvSpPr>
        <xdr:cNvPr id="3630" name="Text Box 15">
          <a:extLst>
            <a:ext uri="{FF2B5EF4-FFF2-40B4-BE49-F238E27FC236}">
              <a16:creationId xmlns:a16="http://schemas.microsoft.com/office/drawing/2014/main" id="{0D1FCBBC-07C2-41EC-9CBF-E1C8F70523FE}"/>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78</xdr:row>
      <xdr:rowOff>504825</xdr:rowOff>
    </xdr:from>
    <xdr:ext cx="95250" cy="442269"/>
    <xdr:sp macro="" textlink="">
      <xdr:nvSpPr>
        <xdr:cNvPr id="3631" name="Text Box 15">
          <a:extLst>
            <a:ext uri="{FF2B5EF4-FFF2-40B4-BE49-F238E27FC236}">
              <a16:creationId xmlns:a16="http://schemas.microsoft.com/office/drawing/2014/main" id="{4B9676BD-5651-42B4-9A87-B8806582ED1A}"/>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504825</xdr:rowOff>
    </xdr:from>
    <xdr:ext cx="95250" cy="213632"/>
    <xdr:sp macro="" textlink="">
      <xdr:nvSpPr>
        <xdr:cNvPr id="3632" name="Text Box 15">
          <a:extLst>
            <a:ext uri="{FF2B5EF4-FFF2-40B4-BE49-F238E27FC236}">
              <a16:creationId xmlns:a16="http://schemas.microsoft.com/office/drawing/2014/main" id="{FBBCAFAC-C760-446E-A241-3C35C1D44F7E}"/>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504825</xdr:rowOff>
    </xdr:from>
    <xdr:ext cx="95250" cy="444331"/>
    <xdr:sp macro="" textlink="">
      <xdr:nvSpPr>
        <xdr:cNvPr id="3633" name="Text Box 15">
          <a:extLst>
            <a:ext uri="{FF2B5EF4-FFF2-40B4-BE49-F238E27FC236}">
              <a16:creationId xmlns:a16="http://schemas.microsoft.com/office/drawing/2014/main" id="{427331DF-FDEE-43D3-9806-BDE7E0734777}"/>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78</xdr:row>
      <xdr:rowOff>170392</xdr:rowOff>
    </xdr:from>
    <xdr:ext cx="95250" cy="213632"/>
    <xdr:sp macro="" textlink="">
      <xdr:nvSpPr>
        <xdr:cNvPr id="3634" name="Text Box 15">
          <a:extLst>
            <a:ext uri="{FF2B5EF4-FFF2-40B4-BE49-F238E27FC236}">
              <a16:creationId xmlns:a16="http://schemas.microsoft.com/office/drawing/2014/main" id="{FB8E963C-95A7-4B50-A7F5-F75E2D1970A9}"/>
            </a:ext>
          </a:extLst>
        </xdr:cNvPr>
        <xdr:cNvSpPr txBox="1">
          <a:spLocks noChangeArrowheads="1"/>
        </xdr:cNvSpPr>
      </xdr:nvSpPr>
      <xdr:spPr bwMode="auto">
        <a:xfrm>
          <a:off x="12578484" y="579302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0</xdr:rowOff>
    </xdr:from>
    <xdr:ext cx="95250" cy="171450"/>
    <xdr:sp macro="" textlink="">
      <xdr:nvSpPr>
        <xdr:cNvPr id="3635" name="Text Box 16">
          <a:extLst>
            <a:ext uri="{FF2B5EF4-FFF2-40B4-BE49-F238E27FC236}">
              <a16:creationId xmlns:a16="http://schemas.microsoft.com/office/drawing/2014/main" id="{F900D0DB-EB91-4C6B-86AC-9C9FF82EA356}"/>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0</xdr:rowOff>
    </xdr:from>
    <xdr:ext cx="95250" cy="171450"/>
    <xdr:sp macro="" textlink="">
      <xdr:nvSpPr>
        <xdr:cNvPr id="3636" name="Text Box 17">
          <a:extLst>
            <a:ext uri="{FF2B5EF4-FFF2-40B4-BE49-F238E27FC236}">
              <a16:creationId xmlns:a16="http://schemas.microsoft.com/office/drawing/2014/main" id="{FD7352F7-CF25-400A-A595-8F9969E0C898}"/>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0</xdr:rowOff>
    </xdr:from>
    <xdr:ext cx="95250" cy="171450"/>
    <xdr:sp macro="" textlink="">
      <xdr:nvSpPr>
        <xdr:cNvPr id="3637" name="Text Box 18">
          <a:extLst>
            <a:ext uri="{FF2B5EF4-FFF2-40B4-BE49-F238E27FC236}">
              <a16:creationId xmlns:a16="http://schemas.microsoft.com/office/drawing/2014/main" id="{97F46CF8-C110-4F93-BC47-DC89D2DBB82B}"/>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0</xdr:rowOff>
    </xdr:from>
    <xdr:ext cx="95250" cy="171450"/>
    <xdr:sp macro="" textlink="">
      <xdr:nvSpPr>
        <xdr:cNvPr id="3638" name="Text Box 19">
          <a:extLst>
            <a:ext uri="{FF2B5EF4-FFF2-40B4-BE49-F238E27FC236}">
              <a16:creationId xmlns:a16="http://schemas.microsoft.com/office/drawing/2014/main" id="{D80A1271-B139-4FFA-9154-7D559A1784B1}"/>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82</xdr:row>
      <xdr:rowOff>0</xdr:rowOff>
    </xdr:from>
    <xdr:ext cx="95250" cy="171450"/>
    <xdr:sp macro="" textlink="">
      <xdr:nvSpPr>
        <xdr:cNvPr id="3639" name="Text Box 16">
          <a:extLst>
            <a:ext uri="{FF2B5EF4-FFF2-40B4-BE49-F238E27FC236}">
              <a16:creationId xmlns:a16="http://schemas.microsoft.com/office/drawing/2014/main" id="{0DC94906-B1BC-438D-9C93-A4BA7FD1E136}"/>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82</xdr:row>
      <xdr:rowOff>0</xdr:rowOff>
    </xdr:from>
    <xdr:ext cx="95250" cy="171450"/>
    <xdr:sp macro="" textlink="">
      <xdr:nvSpPr>
        <xdr:cNvPr id="3640" name="Text Box 17">
          <a:extLst>
            <a:ext uri="{FF2B5EF4-FFF2-40B4-BE49-F238E27FC236}">
              <a16:creationId xmlns:a16="http://schemas.microsoft.com/office/drawing/2014/main" id="{0C4F27FD-ABF7-4DDC-9B8B-B61CBFE02FA5}"/>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82</xdr:row>
      <xdr:rowOff>0</xdr:rowOff>
    </xdr:from>
    <xdr:ext cx="95250" cy="171450"/>
    <xdr:sp macro="" textlink="">
      <xdr:nvSpPr>
        <xdr:cNvPr id="3641" name="Text Box 18">
          <a:extLst>
            <a:ext uri="{FF2B5EF4-FFF2-40B4-BE49-F238E27FC236}">
              <a16:creationId xmlns:a16="http://schemas.microsoft.com/office/drawing/2014/main" id="{74EB4BDA-EED0-4C21-932D-27A132A8E2AC}"/>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82</xdr:row>
      <xdr:rowOff>0</xdr:rowOff>
    </xdr:from>
    <xdr:ext cx="95250" cy="171450"/>
    <xdr:sp macro="" textlink="">
      <xdr:nvSpPr>
        <xdr:cNvPr id="3642" name="Text Box 19">
          <a:extLst>
            <a:ext uri="{FF2B5EF4-FFF2-40B4-BE49-F238E27FC236}">
              <a16:creationId xmlns:a16="http://schemas.microsoft.com/office/drawing/2014/main" id="{DC4BD373-4303-4FD0-8C82-AAD21674C142}"/>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82</xdr:row>
      <xdr:rowOff>0</xdr:rowOff>
    </xdr:from>
    <xdr:ext cx="95250" cy="171450"/>
    <xdr:sp macro="" textlink="">
      <xdr:nvSpPr>
        <xdr:cNvPr id="3643" name="Text Box 16">
          <a:extLst>
            <a:ext uri="{FF2B5EF4-FFF2-40B4-BE49-F238E27FC236}">
              <a16:creationId xmlns:a16="http://schemas.microsoft.com/office/drawing/2014/main" id="{A5595741-03C3-4655-AFB8-812640E3145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82</xdr:row>
      <xdr:rowOff>0</xdr:rowOff>
    </xdr:from>
    <xdr:ext cx="95250" cy="171450"/>
    <xdr:sp macro="" textlink="">
      <xdr:nvSpPr>
        <xdr:cNvPr id="3644" name="Text Box 17">
          <a:extLst>
            <a:ext uri="{FF2B5EF4-FFF2-40B4-BE49-F238E27FC236}">
              <a16:creationId xmlns:a16="http://schemas.microsoft.com/office/drawing/2014/main" id="{F93B0888-6FBE-4B25-B213-7C8E3C963C25}"/>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82</xdr:row>
      <xdr:rowOff>0</xdr:rowOff>
    </xdr:from>
    <xdr:ext cx="95250" cy="171450"/>
    <xdr:sp macro="" textlink="">
      <xdr:nvSpPr>
        <xdr:cNvPr id="3645" name="Text Box 18">
          <a:extLst>
            <a:ext uri="{FF2B5EF4-FFF2-40B4-BE49-F238E27FC236}">
              <a16:creationId xmlns:a16="http://schemas.microsoft.com/office/drawing/2014/main" id="{E96FBD13-C46F-4D76-B5F7-521928ED5E3A}"/>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82</xdr:row>
      <xdr:rowOff>0</xdr:rowOff>
    </xdr:from>
    <xdr:ext cx="95250" cy="171450"/>
    <xdr:sp macro="" textlink="">
      <xdr:nvSpPr>
        <xdr:cNvPr id="3646" name="Text Box 19">
          <a:extLst>
            <a:ext uri="{FF2B5EF4-FFF2-40B4-BE49-F238E27FC236}">
              <a16:creationId xmlns:a16="http://schemas.microsoft.com/office/drawing/2014/main" id="{AB241C3D-9243-488F-BC33-2164F200C247}"/>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80</xdr:row>
      <xdr:rowOff>504825</xdr:rowOff>
    </xdr:from>
    <xdr:ext cx="95250" cy="444014"/>
    <xdr:sp macro="" textlink="">
      <xdr:nvSpPr>
        <xdr:cNvPr id="3647" name="Text Box 15">
          <a:extLst>
            <a:ext uri="{FF2B5EF4-FFF2-40B4-BE49-F238E27FC236}">
              <a16:creationId xmlns:a16="http://schemas.microsoft.com/office/drawing/2014/main" id="{69B0F1EC-C48E-41C2-AEF5-A4F021CC53FA}"/>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0</xdr:rowOff>
    </xdr:from>
    <xdr:ext cx="95250" cy="171450"/>
    <xdr:sp macro="" textlink="">
      <xdr:nvSpPr>
        <xdr:cNvPr id="3648" name="Text Box 16">
          <a:extLst>
            <a:ext uri="{FF2B5EF4-FFF2-40B4-BE49-F238E27FC236}">
              <a16:creationId xmlns:a16="http://schemas.microsoft.com/office/drawing/2014/main" id="{EBA18EEB-F3EE-45DB-9B5C-DF498E7D5AE9}"/>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0</xdr:rowOff>
    </xdr:from>
    <xdr:ext cx="95250" cy="171450"/>
    <xdr:sp macro="" textlink="">
      <xdr:nvSpPr>
        <xdr:cNvPr id="3649" name="Text Box 17">
          <a:extLst>
            <a:ext uri="{FF2B5EF4-FFF2-40B4-BE49-F238E27FC236}">
              <a16:creationId xmlns:a16="http://schemas.microsoft.com/office/drawing/2014/main" id="{0A425F12-C061-49CD-964D-038BCF470E29}"/>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0</xdr:rowOff>
    </xdr:from>
    <xdr:ext cx="95250" cy="171450"/>
    <xdr:sp macro="" textlink="">
      <xdr:nvSpPr>
        <xdr:cNvPr id="3650" name="Text Box 18">
          <a:extLst>
            <a:ext uri="{FF2B5EF4-FFF2-40B4-BE49-F238E27FC236}">
              <a16:creationId xmlns:a16="http://schemas.microsoft.com/office/drawing/2014/main" id="{32D04962-64E7-4986-B76E-4D37DEA5511B}"/>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0</xdr:rowOff>
    </xdr:from>
    <xdr:ext cx="95250" cy="171450"/>
    <xdr:sp macro="" textlink="">
      <xdr:nvSpPr>
        <xdr:cNvPr id="3651" name="Text Box 19">
          <a:extLst>
            <a:ext uri="{FF2B5EF4-FFF2-40B4-BE49-F238E27FC236}">
              <a16:creationId xmlns:a16="http://schemas.microsoft.com/office/drawing/2014/main" id="{D21EAB7D-E272-4A0C-85F6-1BA339FFE839}"/>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82</xdr:row>
      <xdr:rowOff>0</xdr:rowOff>
    </xdr:from>
    <xdr:ext cx="95250" cy="171450"/>
    <xdr:sp macro="" textlink="">
      <xdr:nvSpPr>
        <xdr:cNvPr id="3652" name="Text Box 16">
          <a:extLst>
            <a:ext uri="{FF2B5EF4-FFF2-40B4-BE49-F238E27FC236}">
              <a16:creationId xmlns:a16="http://schemas.microsoft.com/office/drawing/2014/main" id="{81022FA5-2F57-4314-949B-055BFB59DCD1}"/>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82</xdr:row>
      <xdr:rowOff>0</xdr:rowOff>
    </xdr:from>
    <xdr:ext cx="95250" cy="171450"/>
    <xdr:sp macro="" textlink="">
      <xdr:nvSpPr>
        <xdr:cNvPr id="3653" name="Text Box 17">
          <a:extLst>
            <a:ext uri="{FF2B5EF4-FFF2-40B4-BE49-F238E27FC236}">
              <a16:creationId xmlns:a16="http://schemas.microsoft.com/office/drawing/2014/main" id="{90098041-C2B0-49E7-9549-74A82A55A157}"/>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82</xdr:row>
      <xdr:rowOff>0</xdr:rowOff>
    </xdr:from>
    <xdr:ext cx="95250" cy="171450"/>
    <xdr:sp macro="" textlink="">
      <xdr:nvSpPr>
        <xdr:cNvPr id="3654" name="Text Box 18">
          <a:extLst>
            <a:ext uri="{FF2B5EF4-FFF2-40B4-BE49-F238E27FC236}">
              <a16:creationId xmlns:a16="http://schemas.microsoft.com/office/drawing/2014/main" id="{B95E9BD1-811E-4AC1-9167-A84350DB5A94}"/>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82</xdr:row>
      <xdr:rowOff>0</xdr:rowOff>
    </xdr:from>
    <xdr:ext cx="95250" cy="171450"/>
    <xdr:sp macro="" textlink="">
      <xdr:nvSpPr>
        <xdr:cNvPr id="3655" name="Text Box 16">
          <a:extLst>
            <a:ext uri="{FF2B5EF4-FFF2-40B4-BE49-F238E27FC236}">
              <a16:creationId xmlns:a16="http://schemas.microsoft.com/office/drawing/2014/main" id="{8A588660-DD99-4BBF-9521-5D60EB30ACFB}"/>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82</xdr:row>
      <xdr:rowOff>0</xdr:rowOff>
    </xdr:from>
    <xdr:ext cx="95250" cy="171450"/>
    <xdr:sp macro="" textlink="">
      <xdr:nvSpPr>
        <xdr:cNvPr id="3656" name="Text Box 17">
          <a:extLst>
            <a:ext uri="{FF2B5EF4-FFF2-40B4-BE49-F238E27FC236}">
              <a16:creationId xmlns:a16="http://schemas.microsoft.com/office/drawing/2014/main" id="{6397A2ED-7FF9-400C-97C6-40A742C3E552}"/>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82</xdr:row>
      <xdr:rowOff>0</xdr:rowOff>
    </xdr:from>
    <xdr:ext cx="95250" cy="171450"/>
    <xdr:sp macro="" textlink="">
      <xdr:nvSpPr>
        <xdr:cNvPr id="3657" name="Text Box 18">
          <a:extLst>
            <a:ext uri="{FF2B5EF4-FFF2-40B4-BE49-F238E27FC236}">
              <a16:creationId xmlns:a16="http://schemas.microsoft.com/office/drawing/2014/main" id="{06657734-66EA-40F8-B2D8-2AEAD9CA72C3}"/>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82</xdr:row>
      <xdr:rowOff>0</xdr:rowOff>
    </xdr:from>
    <xdr:ext cx="95250" cy="171450"/>
    <xdr:sp macro="" textlink="">
      <xdr:nvSpPr>
        <xdr:cNvPr id="3658" name="Text Box 19">
          <a:extLst>
            <a:ext uri="{FF2B5EF4-FFF2-40B4-BE49-F238E27FC236}">
              <a16:creationId xmlns:a16="http://schemas.microsoft.com/office/drawing/2014/main" id="{31189102-0DA7-4439-A008-7B484929C88A}"/>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82</xdr:row>
      <xdr:rowOff>0</xdr:rowOff>
    </xdr:from>
    <xdr:ext cx="95250" cy="171450"/>
    <xdr:sp macro="" textlink="">
      <xdr:nvSpPr>
        <xdr:cNvPr id="3659" name="Text Box 16">
          <a:extLst>
            <a:ext uri="{FF2B5EF4-FFF2-40B4-BE49-F238E27FC236}">
              <a16:creationId xmlns:a16="http://schemas.microsoft.com/office/drawing/2014/main" id="{46828BC4-0794-47E8-B7A8-5A5F822709EB}"/>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82</xdr:row>
      <xdr:rowOff>0</xdr:rowOff>
    </xdr:from>
    <xdr:ext cx="95250" cy="171450"/>
    <xdr:sp macro="" textlink="">
      <xdr:nvSpPr>
        <xdr:cNvPr id="3660" name="Text Box 17">
          <a:extLst>
            <a:ext uri="{FF2B5EF4-FFF2-40B4-BE49-F238E27FC236}">
              <a16:creationId xmlns:a16="http://schemas.microsoft.com/office/drawing/2014/main" id="{B49DEA6C-6EA7-472A-B07E-67254E5125C1}"/>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82</xdr:row>
      <xdr:rowOff>0</xdr:rowOff>
    </xdr:from>
    <xdr:ext cx="95250" cy="171450"/>
    <xdr:sp macro="" textlink="">
      <xdr:nvSpPr>
        <xdr:cNvPr id="3661" name="Text Box 18">
          <a:extLst>
            <a:ext uri="{FF2B5EF4-FFF2-40B4-BE49-F238E27FC236}">
              <a16:creationId xmlns:a16="http://schemas.microsoft.com/office/drawing/2014/main" id="{51F8B508-B7CC-410F-9B63-CD2850AE6B22}"/>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82</xdr:row>
      <xdr:rowOff>0</xdr:rowOff>
    </xdr:from>
    <xdr:ext cx="95250" cy="171450"/>
    <xdr:sp macro="" textlink="">
      <xdr:nvSpPr>
        <xdr:cNvPr id="3662" name="Text Box 19">
          <a:extLst>
            <a:ext uri="{FF2B5EF4-FFF2-40B4-BE49-F238E27FC236}">
              <a16:creationId xmlns:a16="http://schemas.microsoft.com/office/drawing/2014/main" id="{CBB1B127-FFBE-42D7-B30D-952BB2F4FA19}"/>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504825</xdr:rowOff>
    </xdr:from>
    <xdr:ext cx="95250" cy="456743"/>
    <xdr:sp macro="" textlink="">
      <xdr:nvSpPr>
        <xdr:cNvPr id="3663" name="Text Box 15">
          <a:extLst>
            <a:ext uri="{FF2B5EF4-FFF2-40B4-BE49-F238E27FC236}">
              <a16:creationId xmlns:a16="http://schemas.microsoft.com/office/drawing/2014/main" id="{35AAA6ED-23B7-42B6-91EE-FCFBEBA469E4}"/>
            </a:ext>
          </a:extLst>
        </xdr:cNvPr>
        <xdr:cNvSpPr txBox="1">
          <a:spLocks noChangeArrowheads="1"/>
        </xdr:cNvSpPr>
      </xdr:nvSpPr>
      <xdr:spPr bwMode="auto">
        <a:xfrm>
          <a:off x="4664364" y="5994111"/>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78</xdr:row>
      <xdr:rowOff>504825</xdr:rowOff>
    </xdr:from>
    <xdr:ext cx="95250" cy="442269"/>
    <xdr:sp macro="" textlink="">
      <xdr:nvSpPr>
        <xdr:cNvPr id="3664" name="Text Box 15">
          <a:extLst>
            <a:ext uri="{FF2B5EF4-FFF2-40B4-BE49-F238E27FC236}">
              <a16:creationId xmlns:a16="http://schemas.microsoft.com/office/drawing/2014/main" id="{497FA8B3-E1D9-4CA6-AB28-43A39E252971}"/>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78</xdr:row>
      <xdr:rowOff>504825</xdr:rowOff>
    </xdr:from>
    <xdr:ext cx="95250" cy="442269"/>
    <xdr:sp macro="" textlink="">
      <xdr:nvSpPr>
        <xdr:cNvPr id="3665" name="Text Box 15">
          <a:extLst>
            <a:ext uri="{FF2B5EF4-FFF2-40B4-BE49-F238E27FC236}">
              <a16:creationId xmlns:a16="http://schemas.microsoft.com/office/drawing/2014/main" id="{04F46F4E-E6B6-4188-9CEC-834F581505AA}"/>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504825</xdr:rowOff>
    </xdr:from>
    <xdr:ext cx="95250" cy="213632"/>
    <xdr:sp macro="" textlink="">
      <xdr:nvSpPr>
        <xdr:cNvPr id="3666" name="Text Box 15">
          <a:extLst>
            <a:ext uri="{FF2B5EF4-FFF2-40B4-BE49-F238E27FC236}">
              <a16:creationId xmlns:a16="http://schemas.microsoft.com/office/drawing/2014/main" id="{FE0B1C50-3CD3-48EB-A04E-479EAF7E790A}"/>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504825</xdr:rowOff>
    </xdr:from>
    <xdr:ext cx="95250" cy="444331"/>
    <xdr:sp macro="" textlink="">
      <xdr:nvSpPr>
        <xdr:cNvPr id="3667" name="Text Box 15">
          <a:extLst>
            <a:ext uri="{FF2B5EF4-FFF2-40B4-BE49-F238E27FC236}">
              <a16:creationId xmlns:a16="http://schemas.microsoft.com/office/drawing/2014/main" id="{87BC4244-9A14-420C-9099-8C89149AABCE}"/>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78</xdr:row>
      <xdr:rowOff>504825</xdr:rowOff>
    </xdr:from>
    <xdr:ext cx="95250" cy="213632"/>
    <xdr:sp macro="" textlink="">
      <xdr:nvSpPr>
        <xdr:cNvPr id="3668" name="Text Box 15">
          <a:extLst>
            <a:ext uri="{FF2B5EF4-FFF2-40B4-BE49-F238E27FC236}">
              <a16:creationId xmlns:a16="http://schemas.microsoft.com/office/drawing/2014/main" id="{6EBCB829-E5C4-4607-B4B0-41E8AC2A01BA}"/>
            </a:ext>
          </a:extLst>
        </xdr:cNvPr>
        <xdr:cNvSpPr txBox="1">
          <a:spLocks noChangeArrowheads="1"/>
        </xdr:cNvSpPr>
      </xdr:nvSpPr>
      <xdr:spPr bwMode="auto">
        <a:xfrm>
          <a:off x="12540961"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0</xdr:rowOff>
    </xdr:from>
    <xdr:ext cx="95250" cy="171450"/>
    <xdr:sp macro="" textlink="">
      <xdr:nvSpPr>
        <xdr:cNvPr id="3669" name="Text Box 16">
          <a:extLst>
            <a:ext uri="{FF2B5EF4-FFF2-40B4-BE49-F238E27FC236}">
              <a16:creationId xmlns:a16="http://schemas.microsoft.com/office/drawing/2014/main" id="{A10D6257-CF64-4317-A5B0-EA60150CF5E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0</xdr:rowOff>
    </xdr:from>
    <xdr:ext cx="95250" cy="171450"/>
    <xdr:sp macro="" textlink="">
      <xdr:nvSpPr>
        <xdr:cNvPr id="3670" name="Text Box 17">
          <a:extLst>
            <a:ext uri="{FF2B5EF4-FFF2-40B4-BE49-F238E27FC236}">
              <a16:creationId xmlns:a16="http://schemas.microsoft.com/office/drawing/2014/main" id="{DB9F4C35-1122-48A4-BDE8-E7EF9F6B5C2B}"/>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0</xdr:rowOff>
    </xdr:from>
    <xdr:ext cx="95250" cy="171450"/>
    <xdr:sp macro="" textlink="">
      <xdr:nvSpPr>
        <xdr:cNvPr id="3671" name="Text Box 18">
          <a:extLst>
            <a:ext uri="{FF2B5EF4-FFF2-40B4-BE49-F238E27FC236}">
              <a16:creationId xmlns:a16="http://schemas.microsoft.com/office/drawing/2014/main" id="{19C31CCE-3E68-4F60-A986-28C13907FD9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0</xdr:rowOff>
    </xdr:from>
    <xdr:ext cx="95250" cy="171450"/>
    <xdr:sp macro="" textlink="">
      <xdr:nvSpPr>
        <xdr:cNvPr id="3672" name="Text Box 19">
          <a:extLst>
            <a:ext uri="{FF2B5EF4-FFF2-40B4-BE49-F238E27FC236}">
              <a16:creationId xmlns:a16="http://schemas.microsoft.com/office/drawing/2014/main" id="{D2919EF1-2410-472E-AE46-04EFF3CD2F3F}"/>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82</xdr:row>
      <xdr:rowOff>0</xdr:rowOff>
    </xdr:from>
    <xdr:ext cx="95250" cy="171450"/>
    <xdr:sp macro="" textlink="">
      <xdr:nvSpPr>
        <xdr:cNvPr id="3673" name="Text Box 16">
          <a:extLst>
            <a:ext uri="{FF2B5EF4-FFF2-40B4-BE49-F238E27FC236}">
              <a16:creationId xmlns:a16="http://schemas.microsoft.com/office/drawing/2014/main" id="{19F8B381-7871-44E2-8FD1-2A8206F3D1D5}"/>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82</xdr:row>
      <xdr:rowOff>0</xdr:rowOff>
    </xdr:from>
    <xdr:ext cx="95250" cy="171450"/>
    <xdr:sp macro="" textlink="">
      <xdr:nvSpPr>
        <xdr:cNvPr id="3674" name="Text Box 17">
          <a:extLst>
            <a:ext uri="{FF2B5EF4-FFF2-40B4-BE49-F238E27FC236}">
              <a16:creationId xmlns:a16="http://schemas.microsoft.com/office/drawing/2014/main" id="{89FEA489-855A-4864-AE59-8CF024E2D2FB}"/>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82</xdr:row>
      <xdr:rowOff>0</xdr:rowOff>
    </xdr:from>
    <xdr:ext cx="95250" cy="171450"/>
    <xdr:sp macro="" textlink="">
      <xdr:nvSpPr>
        <xdr:cNvPr id="3675" name="Text Box 18">
          <a:extLst>
            <a:ext uri="{FF2B5EF4-FFF2-40B4-BE49-F238E27FC236}">
              <a16:creationId xmlns:a16="http://schemas.microsoft.com/office/drawing/2014/main" id="{09A9C255-A094-4645-987F-C291330B16AD}"/>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82</xdr:row>
      <xdr:rowOff>0</xdr:rowOff>
    </xdr:from>
    <xdr:ext cx="95250" cy="171450"/>
    <xdr:sp macro="" textlink="">
      <xdr:nvSpPr>
        <xdr:cNvPr id="3676" name="Text Box 19">
          <a:extLst>
            <a:ext uri="{FF2B5EF4-FFF2-40B4-BE49-F238E27FC236}">
              <a16:creationId xmlns:a16="http://schemas.microsoft.com/office/drawing/2014/main" id="{AC98172A-9CB6-4E58-B383-BFC795AE18CE}"/>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82</xdr:row>
      <xdr:rowOff>0</xdr:rowOff>
    </xdr:from>
    <xdr:ext cx="95250" cy="171450"/>
    <xdr:sp macro="" textlink="">
      <xdr:nvSpPr>
        <xdr:cNvPr id="3677" name="Text Box 16">
          <a:extLst>
            <a:ext uri="{FF2B5EF4-FFF2-40B4-BE49-F238E27FC236}">
              <a16:creationId xmlns:a16="http://schemas.microsoft.com/office/drawing/2014/main" id="{08CEF1DA-4C81-42E2-A2C7-095E69FD597F}"/>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82</xdr:row>
      <xdr:rowOff>0</xdr:rowOff>
    </xdr:from>
    <xdr:ext cx="95250" cy="171450"/>
    <xdr:sp macro="" textlink="">
      <xdr:nvSpPr>
        <xdr:cNvPr id="3678" name="Text Box 17">
          <a:extLst>
            <a:ext uri="{FF2B5EF4-FFF2-40B4-BE49-F238E27FC236}">
              <a16:creationId xmlns:a16="http://schemas.microsoft.com/office/drawing/2014/main" id="{A52EB232-4467-4532-BE0C-893F2EF6E12F}"/>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82</xdr:row>
      <xdr:rowOff>0</xdr:rowOff>
    </xdr:from>
    <xdr:ext cx="95250" cy="171450"/>
    <xdr:sp macro="" textlink="">
      <xdr:nvSpPr>
        <xdr:cNvPr id="3679" name="Text Box 18">
          <a:extLst>
            <a:ext uri="{FF2B5EF4-FFF2-40B4-BE49-F238E27FC236}">
              <a16:creationId xmlns:a16="http://schemas.microsoft.com/office/drawing/2014/main" id="{7AF3F503-C702-491B-9CA5-C90FD855922B}"/>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82</xdr:row>
      <xdr:rowOff>0</xdr:rowOff>
    </xdr:from>
    <xdr:ext cx="95250" cy="171450"/>
    <xdr:sp macro="" textlink="">
      <xdr:nvSpPr>
        <xdr:cNvPr id="3680" name="Text Box 19">
          <a:extLst>
            <a:ext uri="{FF2B5EF4-FFF2-40B4-BE49-F238E27FC236}">
              <a16:creationId xmlns:a16="http://schemas.microsoft.com/office/drawing/2014/main" id="{CD919286-6287-4EAC-9BA5-79F392F3648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80</xdr:row>
      <xdr:rowOff>504825</xdr:rowOff>
    </xdr:from>
    <xdr:ext cx="95250" cy="444014"/>
    <xdr:sp macro="" textlink="">
      <xdr:nvSpPr>
        <xdr:cNvPr id="3681" name="Text Box 15">
          <a:extLst>
            <a:ext uri="{FF2B5EF4-FFF2-40B4-BE49-F238E27FC236}">
              <a16:creationId xmlns:a16="http://schemas.microsoft.com/office/drawing/2014/main" id="{FE304132-9FDC-4BD4-BCF4-D367BFC7C25A}"/>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0</xdr:rowOff>
    </xdr:from>
    <xdr:ext cx="95250" cy="171450"/>
    <xdr:sp macro="" textlink="">
      <xdr:nvSpPr>
        <xdr:cNvPr id="3682" name="Text Box 16">
          <a:extLst>
            <a:ext uri="{FF2B5EF4-FFF2-40B4-BE49-F238E27FC236}">
              <a16:creationId xmlns:a16="http://schemas.microsoft.com/office/drawing/2014/main" id="{EB7622F5-0A2A-4E10-970E-7FA7DFA9504C}"/>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0</xdr:rowOff>
    </xdr:from>
    <xdr:ext cx="95250" cy="171450"/>
    <xdr:sp macro="" textlink="">
      <xdr:nvSpPr>
        <xdr:cNvPr id="3683" name="Text Box 17">
          <a:extLst>
            <a:ext uri="{FF2B5EF4-FFF2-40B4-BE49-F238E27FC236}">
              <a16:creationId xmlns:a16="http://schemas.microsoft.com/office/drawing/2014/main" id="{84C33DEB-010C-4BBF-A0D3-757C535508EC}"/>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0</xdr:rowOff>
    </xdr:from>
    <xdr:ext cx="95250" cy="171450"/>
    <xdr:sp macro="" textlink="">
      <xdr:nvSpPr>
        <xdr:cNvPr id="3684" name="Text Box 18">
          <a:extLst>
            <a:ext uri="{FF2B5EF4-FFF2-40B4-BE49-F238E27FC236}">
              <a16:creationId xmlns:a16="http://schemas.microsoft.com/office/drawing/2014/main" id="{19BD7B72-941C-407C-9701-8B1888FB13EF}"/>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0</xdr:rowOff>
    </xdr:from>
    <xdr:ext cx="95250" cy="171450"/>
    <xdr:sp macro="" textlink="">
      <xdr:nvSpPr>
        <xdr:cNvPr id="3685" name="Text Box 19">
          <a:extLst>
            <a:ext uri="{FF2B5EF4-FFF2-40B4-BE49-F238E27FC236}">
              <a16:creationId xmlns:a16="http://schemas.microsoft.com/office/drawing/2014/main" id="{0F6CE62D-95DD-449F-82E2-B45B10424A6B}"/>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80</xdr:row>
      <xdr:rowOff>504825</xdr:rowOff>
    </xdr:from>
    <xdr:ext cx="95250" cy="442269"/>
    <xdr:sp macro="" textlink="">
      <xdr:nvSpPr>
        <xdr:cNvPr id="3686" name="Text Box 15">
          <a:extLst>
            <a:ext uri="{FF2B5EF4-FFF2-40B4-BE49-F238E27FC236}">
              <a16:creationId xmlns:a16="http://schemas.microsoft.com/office/drawing/2014/main" id="{0D119A6A-C301-4286-A127-FCD558DCC0C9}"/>
            </a:ext>
          </a:extLst>
        </xdr:cNvPr>
        <xdr:cNvSpPr txBox="1">
          <a:spLocks noChangeArrowheads="1"/>
        </xdr:cNvSpPr>
      </xdr:nvSpPr>
      <xdr:spPr bwMode="auto">
        <a:xfrm>
          <a:off x="12540961" y="673302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82</xdr:row>
      <xdr:rowOff>0</xdr:rowOff>
    </xdr:from>
    <xdr:ext cx="95250" cy="171450"/>
    <xdr:sp macro="" textlink="">
      <xdr:nvSpPr>
        <xdr:cNvPr id="3687" name="Text Box 16">
          <a:extLst>
            <a:ext uri="{FF2B5EF4-FFF2-40B4-BE49-F238E27FC236}">
              <a16:creationId xmlns:a16="http://schemas.microsoft.com/office/drawing/2014/main" id="{83A2A67E-6145-4E7D-AB22-8B98B37FFBB2}"/>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82</xdr:row>
      <xdr:rowOff>0</xdr:rowOff>
    </xdr:from>
    <xdr:ext cx="95250" cy="171450"/>
    <xdr:sp macro="" textlink="">
      <xdr:nvSpPr>
        <xdr:cNvPr id="3688" name="Text Box 17">
          <a:extLst>
            <a:ext uri="{FF2B5EF4-FFF2-40B4-BE49-F238E27FC236}">
              <a16:creationId xmlns:a16="http://schemas.microsoft.com/office/drawing/2014/main" id="{3B2EE7D6-67A8-4D0D-8FAE-FC721DDF3AF8}"/>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82</xdr:row>
      <xdr:rowOff>0</xdr:rowOff>
    </xdr:from>
    <xdr:ext cx="95250" cy="171450"/>
    <xdr:sp macro="" textlink="">
      <xdr:nvSpPr>
        <xdr:cNvPr id="3689" name="Text Box 18">
          <a:extLst>
            <a:ext uri="{FF2B5EF4-FFF2-40B4-BE49-F238E27FC236}">
              <a16:creationId xmlns:a16="http://schemas.microsoft.com/office/drawing/2014/main" id="{82D7C409-813A-47D5-BD8D-EB9E5BD25EA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82</xdr:row>
      <xdr:rowOff>0</xdr:rowOff>
    </xdr:from>
    <xdr:ext cx="95250" cy="171450"/>
    <xdr:sp macro="" textlink="">
      <xdr:nvSpPr>
        <xdr:cNvPr id="3690" name="Text Box 16">
          <a:extLst>
            <a:ext uri="{FF2B5EF4-FFF2-40B4-BE49-F238E27FC236}">
              <a16:creationId xmlns:a16="http://schemas.microsoft.com/office/drawing/2014/main" id="{B06FB741-FCEE-4643-97F4-685544C91371}"/>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82</xdr:row>
      <xdr:rowOff>0</xdr:rowOff>
    </xdr:from>
    <xdr:ext cx="95250" cy="171450"/>
    <xdr:sp macro="" textlink="">
      <xdr:nvSpPr>
        <xdr:cNvPr id="3691" name="Text Box 17">
          <a:extLst>
            <a:ext uri="{FF2B5EF4-FFF2-40B4-BE49-F238E27FC236}">
              <a16:creationId xmlns:a16="http://schemas.microsoft.com/office/drawing/2014/main" id="{C1023A9D-3A06-4C9B-BCF8-00DAC4769775}"/>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82</xdr:row>
      <xdr:rowOff>0</xdr:rowOff>
    </xdr:from>
    <xdr:ext cx="95250" cy="171450"/>
    <xdr:sp macro="" textlink="">
      <xdr:nvSpPr>
        <xdr:cNvPr id="3692" name="Text Box 18">
          <a:extLst>
            <a:ext uri="{FF2B5EF4-FFF2-40B4-BE49-F238E27FC236}">
              <a16:creationId xmlns:a16="http://schemas.microsoft.com/office/drawing/2014/main" id="{DB13429F-AF38-4639-86BF-5678016D3D5C}"/>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82</xdr:row>
      <xdr:rowOff>0</xdr:rowOff>
    </xdr:from>
    <xdr:ext cx="95250" cy="171450"/>
    <xdr:sp macro="" textlink="">
      <xdr:nvSpPr>
        <xdr:cNvPr id="3693" name="Text Box 19">
          <a:extLst>
            <a:ext uri="{FF2B5EF4-FFF2-40B4-BE49-F238E27FC236}">
              <a16:creationId xmlns:a16="http://schemas.microsoft.com/office/drawing/2014/main" id="{30844F25-9C6E-4B3B-B660-5ECAF2B16D22}"/>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82</xdr:row>
      <xdr:rowOff>0</xdr:rowOff>
    </xdr:from>
    <xdr:ext cx="95250" cy="171450"/>
    <xdr:sp macro="" textlink="">
      <xdr:nvSpPr>
        <xdr:cNvPr id="3694" name="Text Box 16">
          <a:extLst>
            <a:ext uri="{FF2B5EF4-FFF2-40B4-BE49-F238E27FC236}">
              <a16:creationId xmlns:a16="http://schemas.microsoft.com/office/drawing/2014/main" id="{9066001E-7B85-4E3F-8F5B-31292D2B3B54}"/>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82</xdr:row>
      <xdr:rowOff>0</xdr:rowOff>
    </xdr:from>
    <xdr:ext cx="95250" cy="171450"/>
    <xdr:sp macro="" textlink="">
      <xdr:nvSpPr>
        <xdr:cNvPr id="3695" name="Text Box 17">
          <a:extLst>
            <a:ext uri="{FF2B5EF4-FFF2-40B4-BE49-F238E27FC236}">
              <a16:creationId xmlns:a16="http://schemas.microsoft.com/office/drawing/2014/main" id="{5A2ADB80-A319-41E8-A429-9274B594F88B}"/>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82</xdr:row>
      <xdr:rowOff>0</xdr:rowOff>
    </xdr:from>
    <xdr:ext cx="95250" cy="171450"/>
    <xdr:sp macro="" textlink="">
      <xdr:nvSpPr>
        <xdr:cNvPr id="3696" name="Text Box 18">
          <a:extLst>
            <a:ext uri="{FF2B5EF4-FFF2-40B4-BE49-F238E27FC236}">
              <a16:creationId xmlns:a16="http://schemas.microsoft.com/office/drawing/2014/main" id="{C2040A6B-B446-46E9-8AFF-3B0F4D7AE346}"/>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82</xdr:row>
      <xdr:rowOff>170392</xdr:rowOff>
    </xdr:from>
    <xdr:ext cx="95250" cy="213632"/>
    <xdr:sp macro="" textlink="">
      <xdr:nvSpPr>
        <xdr:cNvPr id="3697" name="Text Box 15">
          <a:extLst>
            <a:ext uri="{FF2B5EF4-FFF2-40B4-BE49-F238E27FC236}">
              <a16:creationId xmlns:a16="http://schemas.microsoft.com/office/drawing/2014/main" id="{67BBD93F-DFCD-4C33-8C33-67918718F2C9}"/>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0</xdr:rowOff>
    </xdr:from>
    <xdr:ext cx="95250" cy="171450"/>
    <xdr:sp macro="" textlink="">
      <xdr:nvSpPr>
        <xdr:cNvPr id="3698" name="Text Box 16">
          <a:extLst>
            <a:ext uri="{FF2B5EF4-FFF2-40B4-BE49-F238E27FC236}">
              <a16:creationId xmlns:a16="http://schemas.microsoft.com/office/drawing/2014/main" id="{1CBC58D3-BC2D-4331-B3C2-04ABF3904CD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0</xdr:rowOff>
    </xdr:from>
    <xdr:ext cx="95250" cy="171450"/>
    <xdr:sp macro="" textlink="">
      <xdr:nvSpPr>
        <xdr:cNvPr id="3699" name="Text Box 17">
          <a:extLst>
            <a:ext uri="{FF2B5EF4-FFF2-40B4-BE49-F238E27FC236}">
              <a16:creationId xmlns:a16="http://schemas.microsoft.com/office/drawing/2014/main" id="{E86E5066-F068-4403-9CE3-C3E632C507C4}"/>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0</xdr:rowOff>
    </xdr:from>
    <xdr:ext cx="95250" cy="171450"/>
    <xdr:sp macro="" textlink="">
      <xdr:nvSpPr>
        <xdr:cNvPr id="3700" name="Text Box 18">
          <a:extLst>
            <a:ext uri="{FF2B5EF4-FFF2-40B4-BE49-F238E27FC236}">
              <a16:creationId xmlns:a16="http://schemas.microsoft.com/office/drawing/2014/main" id="{CFF117B1-BFA2-47DC-8EA4-EB5C524E2CA4}"/>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0</xdr:rowOff>
    </xdr:from>
    <xdr:ext cx="95250" cy="171450"/>
    <xdr:sp macro="" textlink="">
      <xdr:nvSpPr>
        <xdr:cNvPr id="3701" name="Text Box 19">
          <a:extLst>
            <a:ext uri="{FF2B5EF4-FFF2-40B4-BE49-F238E27FC236}">
              <a16:creationId xmlns:a16="http://schemas.microsoft.com/office/drawing/2014/main" id="{FB33CB02-8CB1-4C5F-B1E9-E1C2A27466EB}"/>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82</xdr:row>
      <xdr:rowOff>0</xdr:rowOff>
    </xdr:from>
    <xdr:ext cx="95250" cy="171450"/>
    <xdr:sp macro="" textlink="">
      <xdr:nvSpPr>
        <xdr:cNvPr id="3702" name="Text Box 16">
          <a:extLst>
            <a:ext uri="{FF2B5EF4-FFF2-40B4-BE49-F238E27FC236}">
              <a16:creationId xmlns:a16="http://schemas.microsoft.com/office/drawing/2014/main" id="{442AB492-24DA-4F38-9690-29958E95381A}"/>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82</xdr:row>
      <xdr:rowOff>0</xdr:rowOff>
    </xdr:from>
    <xdr:ext cx="95250" cy="171450"/>
    <xdr:sp macro="" textlink="">
      <xdr:nvSpPr>
        <xdr:cNvPr id="3703" name="Text Box 17">
          <a:extLst>
            <a:ext uri="{FF2B5EF4-FFF2-40B4-BE49-F238E27FC236}">
              <a16:creationId xmlns:a16="http://schemas.microsoft.com/office/drawing/2014/main" id="{4010D55C-7A99-4E0C-B6CA-FF6F5E63D80E}"/>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82</xdr:row>
      <xdr:rowOff>0</xdr:rowOff>
    </xdr:from>
    <xdr:ext cx="95250" cy="171450"/>
    <xdr:sp macro="" textlink="">
      <xdr:nvSpPr>
        <xdr:cNvPr id="3704" name="Text Box 18">
          <a:extLst>
            <a:ext uri="{FF2B5EF4-FFF2-40B4-BE49-F238E27FC236}">
              <a16:creationId xmlns:a16="http://schemas.microsoft.com/office/drawing/2014/main" id="{94C971E2-F58D-4967-A7EC-7DE0877638DB}"/>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82</xdr:row>
      <xdr:rowOff>0</xdr:rowOff>
    </xdr:from>
    <xdr:ext cx="95250" cy="171450"/>
    <xdr:sp macro="" textlink="">
      <xdr:nvSpPr>
        <xdr:cNvPr id="3705" name="Text Box 19">
          <a:extLst>
            <a:ext uri="{FF2B5EF4-FFF2-40B4-BE49-F238E27FC236}">
              <a16:creationId xmlns:a16="http://schemas.microsoft.com/office/drawing/2014/main" id="{90A8F29E-8050-454A-B919-845154D4291C}"/>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79</xdr:row>
      <xdr:rowOff>0</xdr:rowOff>
    </xdr:from>
    <xdr:ext cx="95250" cy="171450"/>
    <xdr:sp macro="" textlink="">
      <xdr:nvSpPr>
        <xdr:cNvPr id="3706" name="Text Box 16">
          <a:extLst>
            <a:ext uri="{FF2B5EF4-FFF2-40B4-BE49-F238E27FC236}">
              <a16:creationId xmlns:a16="http://schemas.microsoft.com/office/drawing/2014/main" id="{00FD2DBC-97AA-42D5-9445-98C40CC68E11}"/>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79</xdr:row>
      <xdr:rowOff>0</xdr:rowOff>
    </xdr:from>
    <xdr:ext cx="95250" cy="171450"/>
    <xdr:sp macro="" textlink="">
      <xdr:nvSpPr>
        <xdr:cNvPr id="3707" name="Text Box 17">
          <a:extLst>
            <a:ext uri="{FF2B5EF4-FFF2-40B4-BE49-F238E27FC236}">
              <a16:creationId xmlns:a16="http://schemas.microsoft.com/office/drawing/2014/main" id="{92F781E8-8920-4BED-AB00-9611919F3882}"/>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79</xdr:row>
      <xdr:rowOff>0</xdr:rowOff>
    </xdr:from>
    <xdr:ext cx="95250" cy="171450"/>
    <xdr:sp macro="" textlink="">
      <xdr:nvSpPr>
        <xdr:cNvPr id="3708" name="Text Box 18">
          <a:extLst>
            <a:ext uri="{FF2B5EF4-FFF2-40B4-BE49-F238E27FC236}">
              <a16:creationId xmlns:a16="http://schemas.microsoft.com/office/drawing/2014/main" id="{072504E1-F71A-4869-A86C-78ABF60D92D6}"/>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79</xdr:row>
      <xdr:rowOff>0</xdr:rowOff>
    </xdr:from>
    <xdr:ext cx="95250" cy="171450"/>
    <xdr:sp macro="" textlink="">
      <xdr:nvSpPr>
        <xdr:cNvPr id="3709" name="Text Box 19">
          <a:extLst>
            <a:ext uri="{FF2B5EF4-FFF2-40B4-BE49-F238E27FC236}">
              <a16:creationId xmlns:a16="http://schemas.microsoft.com/office/drawing/2014/main" id="{5769AE62-38B9-4058-A089-678B624B03F8}"/>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80</xdr:row>
      <xdr:rowOff>504825</xdr:rowOff>
    </xdr:from>
    <xdr:ext cx="95250" cy="444014"/>
    <xdr:sp macro="" textlink="">
      <xdr:nvSpPr>
        <xdr:cNvPr id="3710" name="Text Box 15">
          <a:extLst>
            <a:ext uri="{FF2B5EF4-FFF2-40B4-BE49-F238E27FC236}">
              <a16:creationId xmlns:a16="http://schemas.microsoft.com/office/drawing/2014/main" id="{76C82D4B-0790-47A2-9CE9-4DC106B7B53D}"/>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0</xdr:rowOff>
    </xdr:from>
    <xdr:ext cx="95250" cy="171450"/>
    <xdr:sp macro="" textlink="">
      <xdr:nvSpPr>
        <xdr:cNvPr id="3711" name="Text Box 16">
          <a:extLst>
            <a:ext uri="{FF2B5EF4-FFF2-40B4-BE49-F238E27FC236}">
              <a16:creationId xmlns:a16="http://schemas.microsoft.com/office/drawing/2014/main" id="{0744E85B-4BA3-4477-9CED-22061213AEA9}"/>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0</xdr:rowOff>
    </xdr:from>
    <xdr:ext cx="95250" cy="171450"/>
    <xdr:sp macro="" textlink="">
      <xdr:nvSpPr>
        <xdr:cNvPr id="3712" name="Text Box 17">
          <a:extLst>
            <a:ext uri="{FF2B5EF4-FFF2-40B4-BE49-F238E27FC236}">
              <a16:creationId xmlns:a16="http://schemas.microsoft.com/office/drawing/2014/main" id="{118DE898-E376-45AE-A16A-2DAC095188EC}"/>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0</xdr:rowOff>
    </xdr:from>
    <xdr:ext cx="95250" cy="171450"/>
    <xdr:sp macro="" textlink="">
      <xdr:nvSpPr>
        <xdr:cNvPr id="3713" name="Text Box 18">
          <a:extLst>
            <a:ext uri="{FF2B5EF4-FFF2-40B4-BE49-F238E27FC236}">
              <a16:creationId xmlns:a16="http://schemas.microsoft.com/office/drawing/2014/main" id="{A5A67860-6AB6-4F66-B995-7A03BD2AC55F}"/>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0</xdr:rowOff>
    </xdr:from>
    <xdr:ext cx="95250" cy="171450"/>
    <xdr:sp macro="" textlink="">
      <xdr:nvSpPr>
        <xdr:cNvPr id="3714" name="Text Box 19">
          <a:extLst>
            <a:ext uri="{FF2B5EF4-FFF2-40B4-BE49-F238E27FC236}">
              <a16:creationId xmlns:a16="http://schemas.microsoft.com/office/drawing/2014/main" id="{8A0B52FB-76BD-45E2-BE73-BEC85F3A02B7}"/>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82</xdr:row>
      <xdr:rowOff>0</xdr:rowOff>
    </xdr:from>
    <xdr:ext cx="95250" cy="171450"/>
    <xdr:sp macro="" textlink="">
      <xdr:nvSpPr>
        <xdr:cNvPr id="3715" name="Text Box 16">
          <a:extLst>
            <a:ext uri="{FF2B5EF4-FFF2-40B4-BE49-F238E27FC236}">
              <a16:creationId xmlns:a16="http://schemas.microsoft.com/office/drawing/2014/main" id="{F50FE25B-2421-425B-AD52-0E5044BE8307}"/>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82</xdr:row>
      <xdr:rowOff>0</xdr:rowOff>
    </xdr:from>
    <xdr:ext cx="95250" cy="171450"/>
    <xdr:sp macro="" textlink="">
      <xdr:nvSpPr>
        <xdr:cNvPr id="3716" name="Text Box 17">
          <a:extLst>
            <a:ext uri="{FF2B5EF4-FFF2-40B4-BE49-F238E27FC236}">
              <a16:creationId xmlns:a16="http://schemas.microsoft.com/office/drawing/2014/main" id="{60C2A238-7FA2-414B-8B02-C86A79336AC7}"/>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82</xdr:row>
      <xdr:rowOff>15875</xdr:rowOff>
    </xdr:from>
    <xdr:ext cx="95250" cy="171450"/>
    <xdr:sp macro="" textlink="">
      <xdr:nvSpPr>
        <xdr:cNvPr id="3717" name="Text Box 18">
          <a:extLst>
            <a:ext uri="{FF2B5EF4-FFF2-40B4-BE49-F238E27FC236}">
              <a16:creationId xmlns:a16="http://schemas.microsoft.com/office/drawing/2014/main" id="{ADE91C44-D951-4CBE-B68A-A7D17BCEAB5B}"/>
            </a:ext>
          </a:extLst>
        </xdr:cNvPr>
        <xdr:cNvSpPr txBox="1">
          <a:spLocks noChangeArrowheads="1"/>
        </xdr:cNvSpPr>
      </xdr:nvSpPr>
      <xdr:spPr bwMode="auto">
        <a:xfrm>
          <a:off x="12485398" y="711633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82</xdr:row>
      <xdr:rowOff>0</xdr:rowOff>
    </xdr:from>
    <xdr:ext cx="95250" cy="171450"/>
    <xdr:sp macro="" textlink="">
      <xdr:nvSpPr>
        <xdr:cNvPr id="3718" name="Text Box 16">
          <a:extLst>
            <a:ext uri="{FF2B5EF4-FFF2-40B4-BE49-F238E27FC236}">
              <a16:creationId xmlns:a16="http://schemas.microsoft.com/office/drawing/2014/main" id="{540AD9BE-8D88-4BD9-AA5F-553C1F2E8F55}"/>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82</xdr:row>
      <xdr:rowOff>0</xdr:rowOff>
    </xdr:from>
    <xdr:ext cx="95250" cy="171450"/>
    <xdr:sp macro="" textlink="">
      <xdr:nvSpPr>
        <xdr:cNvPr id="3719" name="Text Box 17">
          <a:extLst>
            <a:ext uri="{FF2B5EF4-FFF2-40B4-BE49-F238E27FC236}">
              <a16:creationId xmlns:a16="http://schemas.microsoft.com/office/drawing/2014/main" id="{D5E921FA-1BD3-4C71-8D47-F46720955D5D}"/>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82</xdr:row>
      <xdr:rowOff>0</xdr:rowOff>
    </xdr:from>
    <xdr:ext cx="95250" cy="171450"/>
    <xdr:sp macro="" textlink="">
      <xdr:nvSpPr>
        <xdr:cNvPr id="3720" name="Text Box 18">
          <a:extLst>
            <a:ext uri="{FF2B5EF4-FFF2-40B4-BE49-F238E27FC236}">
              <a16:creationId xmlns:a16="http://schemas.microsoft.com/office/drawing/2014/main" id="{04BD1307-07A4-40F5-BAEB-AAEE4877CC3E}"/>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82</xdr:row>
      <xdr:rowOff>0</xdr:rowOff>
    </xdr:from>
    <xdr:ext cx="95250" cy="171450"/>
    <xdr:sp macro="" textlink="">
      <xdr:nvSpPr>
        <xdr:cNvPr id="3721" name="Text Box 19">
          <a:extLst>
            <a:ext uri="{FF2B5EF4-FFF2-40B4-BE49-F238E27FC236}">
              <a16:creationId xmlns:a16="http://schemas.microsoft.com/office/drawing/2014/main" id="{CB08ECD1-6E30-4D21-8D05-DAC51F183394}"/>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82</xdr:row>
      <xdr:rowOff>0</xdr:rowOff>
    </xdr:from>
    <xdr:ext cx="95250" cy="171450"/>
    <xdr:sp macro="" textlink="">
      <xdr:nvSpPr>
        <xdr:cNvPr id="3722" name="Text Box 16">
          <a:extLst>
            <a:ext uri="{FF2B5EF4-FFF2-40B4-BE49-F238E27FC236}">
              <a16:creationId xmlns:a16="http://schemas.microsoft.com/office/drawing/2014/main" id="{75EFF894-BC6E-411C-9A6C-B7430A691E4B}"/>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82</xdr:row>
      <xdr:rowOff>170392</xdr:rowOff>
    </xdr:from>
    <xdr:ext cx="95250" cy="213632"/>
    <xdr:sp macro="" textlink="">
      <xdr:nvSpPr>
        <xdr:cNvPr id="3723" name="Text Box 15">
          <a:extLst>
            <a:ext uri="{FF2B5EF4-FFF2-40B4-BE49-F238E27FC236}">
              <a16:creationId xmlns:a16="http://schemas.microsoft.com/office/drawing/2014/main" id="{4A996122-E0EA-45AA-890E-EDFDDA8D289E}"/>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504825</xdr:rowOff>
    </xdr:from>
    <xdr:ext cx="95250" cy="448496"/>
    <xdr:sp macro="" textlink="">
      <xdr:nvSpPr>
        <xdr:cNvPr id="3724" name="Text Box 15">
          <a:extLst>
            <a:ext uri="{FF2B5EF4-FFF2-40B4-BE49-F238E27FC236}">
              <a16:creationId xmlns:a16="http://schemas.microsoft.com/office/drawing/2014/main" id="{16782361-7F8D-4D9C-8678-D1DC9F138566}"/>
            </a:ext>
          </a:extLst>
        </xdr:cNvPr>
        <xdr:cNvSpPr txBox="1">
          <a:spLocks noChangeArrowheads="1"/>
        </xdr:cNvSpPr>
      </xdr:nvSpPr>
      <xdr:spPr bwMode="auto">
        <a:xfrm>
          <a:off x="4664364" y="5994111"/>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82</xdr:row>
      <xdr:rowOff>504825</xdr:rowOff>
    </xdr:from>
    <xdr:ext cx="95250" cy="442269"/>
    <xdr:sp macro="" textlink="">
      <xdr:nvSpPr>
        <xdr:cNvPr id="3725" name="Text Box 15">
          <a:extLst>
            <a:ext uri="{FF2B5EF4-FFF2-40B4-BE49-F238E27FC236}">
              <a16:creationId xmlns:a16="http://schemas.microsoft.com/office/drawing/2014/main" id="{4804FEE7-D092-4526-A779-1D30822C26EE}"/>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82</xdr:row>
      <xdr:rowOff>504825</xdr:rowOff>
    </xdr:from>
    <xdr:ext cx="95250" cy="442269"/>
    <xdr:sp macro="" textlink="">
      <xdr:nvSpPr>
        <xdr:cNvPr id="3726" name="Text Box 15">
          <a:extLst>
            <a:ext uri="{FF2B5EF4-FFF2-40B4-BE49-F238E27FC236}">
              <a16:creationId xmlns:a16="http://schemas.microsoft.com/office/drawing/2014/main" id="{453756A0-2842-41E9-95D6-B10735AF2837}"/>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504825</xdr:rowOff>
    </xdr:from>
    <xdr:ext cx="95250" cy="213632"/>
    <xdr:sp macro="" textlink="">
      <xdr:nvSpPr>
        <xdr:cNvPr id="3727" name="Text Box 15">
          <a:extLst>
            <a:ext uri="{FF2B5EF4-FFF2-40B4-BE49-F238E27FC236}">
              <a16:creationId xmlns:a16="http://schemas.microsoft.com/office/drawing/2014/main" id="{376B8D5B-ACA4-4075-971D-D313BF511B3B}"/>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504825</xdr:rowOff>
    </xdr:from>
    <xdr:ext cx="95250" cy="444331"/>
    <xdr:sp macro="" textlink="">
      <xdr:nvSpPr>
        <xdr:cNvPr id="3728" name="Text Box 15">
          <a:extLst>
            <a:ext uri="{FF2B5EF4-FFF2-40B4-BE49-F238E27FC236}">
              <a16:creationId xmlns:a16="http://schemas.microsoft.com/office/drawing/2014/main" id="{12779942-5C33-4953-A300-047505825925}"/>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82</xdr:row>
      <xdr:rowOff>170392</xdr:rowOff>
    </xdr:from>
    <xdr:ext cx="95250" cy="213632"/>
    <xdr:sp macro="" textlink="">
      <xdr:nvSpPr>
        <xdr:cNvPr id="3729" name="Text Box 15">
          <a:extLst>
            <a:ext uri="{FF2B5EF4-FFF2-40B4-BE49-F238E27FC236}">
              <a16:creationId xmlns:a16="http://schemas.microsoft.com/office/drawing/2014/main" id="{7994E08A-F4B5-4841-92CB-16FBD0FBB384}"/>
            </a:ext>
          </a:extLst>
        </xdr:cNvPr>
        <xdr:cNvSpPr txBox="1">
          <a:spLocks noChangeArrowheads="1"/>
        </xdr:cNvSpPr>
      </xdr:nvSpPr>
      <xdr:spPr bwMode="auto">
        <a:xfrm>
          <a:off x="12578484" y="579302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0</xdr:rowOff>
    </xdr:from>
    <xdr:ext cx="95250" cy="171450"/>
    <xdr:sp macro="" textlink="">
      <xdr:nvSpPr>
        <xdr:cNvPr id="3730" name="Text Box 16">
          <a:extLst>
            <a:ext uri="{FF2B5EF4-FFF2-40B4-BE49-F238E27FC236}">
              <a16:creationId xmlns:a16="http://schemas.microsoft.com/office/drawing/2014/main" id="{D60276CB-751D-46C9-8791-4D189078236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0</xdr:rowOff>
    </xdr:from>
    <xdr:ext cx="95250" cy="171450"/>
    <xdr:sp macro="" textlink="">
      <xdr:nvSpPr>
        <xdr:cNvPr id="3731" name="Text Box 17">
          <a:extLst>
            <a:ext uri="{FF2B5EF4-FFF2-40B4-BE49-F238E27FC236}">
              <a16:creationId xmlns:a16="http://schemas.microsoft.com/office/drawing/2014/main" id="{69550D61-1EA7-411C-B9DF-78F267D220D9}"/>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0</xdr:rowOff>
    </xdr:from>
    <xdr:ext cx="95250" cy="171450"/>
    <xdr:sp macro="" textlink="">
      <xdr:nvSpPr>
        <xdr:cNvPr id="3732" name="Text Box 18">
          <a:extLst>
            <a:ext uri="{FF2B5EF4-FFF2-40B4-BE49-F238E27FC236}">
              <a16:creationId xmlns:a16="http://schemas.microsoft.com/office/drawing/2014/main" id="{8DB8388F-22EA-4E5D-88A8-EFFE9DE302F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0</xdr:rowOff>
    </xdr:from>
    <xdr:ext cx="95250" cy="171450"/>
    <xdr:sp macro="" textlink="">
      <xdr:nvSpPr>
        <xdr:cNvPr id="3733" name="Text Box 19">
          <a:extLst>
            <a:ext uri="{FF2B5EF4-FFF2-40B4-BE49-F238E27FC236}">
              <a16:creationId xmlns:a16="http://schemas.microsoft.com/office/drawing/2014/main" id="{0C434696-9A3F-4DEB-9799-72B8840730E7}"/>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86</xdr:row>
      <xdr:rowOff>0</xdr:rowOff>
    </xdr:from>
    <xdr:ext cx="95250" cy="171450"/>
    <xdr:sp macro="" textlink="">
      <xdr:nvSpPr>
        <xdr:cNvPr id="3734" name="Text Box 16">
          <a:extLst>
            <a:ext uri="{FF2B5EF4-FFF2-40B4-BE49-F238E27FC236}">
              <a16:creationId xmlns:a16="http://schemas.microsoft.com/office/drawing/2014/main" id="{A22BDA34-3F6E-440B-90E4-25D063767A95}"/>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86</xdr:row>
      <xdr:rowOff>0</xdr:rowOff>
    </xdr:from>
    <xdr:ext cx="95250" cy="171450"/>
    <xdr:sp macro="" textlink="">
      <xdr:nvSpPr>
        <xdr:cNvPr id="3735" name="Text Box 17">
          <a:extLst>
            <a:ext uri="{FF2B5EF4-FFF2-40B4-BE49-F238E27FC236}">
              <a16:creationId xmlns:a16="http://schemas.microsoft.com/office/drawing/2014/main" id="{1F84EA10-840F-418A-9FEE-D47F9F075519}"/>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86</xdr:row>
      <xdr:rowOff>0</xdr:rowOff>
    </xdr:from>
    <xdr:ext cx="95250" cy="171450"/>
    <xdr:sp macro="" textlink="">
      <xdr:nvSpPr>
        <xdr:cNvPr id="3736" name="Text Box 18">
          <a:extLst>
            <a:ext uri="{FF2B5EF4-FFF2-40B4-BE49-F238E27FC236}">
              <a16:creationId xmlns:a16="http://schemas.microsoft.com/office/drawing/2014/main" id="{B8E1D8A3-6BFD-4391-BF67-818E588B14BA}"/>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86</xdr:row>
      <xdr:rowOff>0</xdr:rowOff>
    </xdr:from>
    <xdr:ext cx="95250" cy="171450"/>
    <xdr:sp macro="" textlink="">
      <xdr:nvSpPr>
        <xdr:cNvPr id="3737" name="Text Box 19">
          <a:extLst>
            <a:ext uri="{FF2B5EF4-FFF2-40B4-BE49-F238E27FC236}">
              <a16:creationId xmlns:a16="http://schemas.microsoft.com/office/drawing/2014/main" id="{D01FB201-052C-4FD5-8AE2-E5FD08EC0005}"/>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86</xdr:row>
      <xdr:rowOff>0</xdr:rowOff>
    </xdr:from>
    <xdr:ext cx="95250" cy="171450"/>
    <xdr:sp macro="" textlink="">
      <xdr:nvSpPr>
        <xdr:cNvPr id="3738" name="Text Box 16">
          <a:extLst>
            <a:ext uri="{FF2B5EF4-FFF2-40B4-BE49-F238E27FC236}">
              <a16:creationId xmlns:a16="http://schemas.microsoft.com/office/drawing/2014/main" id="{265D99A6-BFCF-4A93-8CB4-7944B1816E2B}"/>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86</xdr:row>
      <xdr:rowOff>0</xdr:rowOff>
    </xdr:from>
    <xdr:ext cx="95250" cy="171450"/>
    <xdr:sp macro="" textlink="">
      <xdr:nvSpPr>
        <xdr:cNvPr id="3739" name="Text Box 17">
          <a:extLst>
            <a:ext uri="{FF2B5EF4-FFF2-40B4-BE49-F238E27FC236}">
              <a16:creationId xmlns:a16="http://schemas.microsoft.com/office/drawing/2014/main" id="{B15A1F41-6AB8-4067-9497-030003C6247C}"/>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86</xdr:row>
      <xdr:rowOff>0</xdr:rowOff>
    </xdr:from>
    <xdr:ext cx="95250" cy="171450"/>
    <xdr:sp macro="" textlink="">
      <xdr:nvSpPr>
        <xdr:cNvPr id="3740" name="Text Box 18">
          <a:extLst>
            <a:ext uri="{FF2B5EF4-FFF2-40B4-BE49-F238E27FC236}">
              <a16:creationId xmlns:a16="http://schemas.microsoft.com/office/drawing/2014/main" id="{8DCF6B47-9063-49F7-8D08-6289CE85C5D9}"/>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86</xdr:row>
      <xdr:rowOff>0</xdr:rowOff>
    </xdr:from>
    <xdr:ext cx="95250" cy="171450"/>
    <xdr:sp macro="" textlink="">
      <xdr:nvSpPr>
        <xdr:cNvPr id="3741" name="Text Box 19">
          <a:extLst>
            <a:ext uri="{FF2B5EF4-FFF2-40B4-BE49-F238E27FC236}">
              <a16:creationId xmlns:a16="http://schemas.microsoft.com/office/drawing/2014/main" id="{D56AD81F-C60A-4021-8E19-64DBB11EFB27}"/>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504825</xdr:rowOff>
    </xdr:from>
    <xdr:ext cx="95250" cy="444014"/>
    <xdr:sp macro="" textlink="">
      <xdr:nvSpPr>
        <xdr:cNvPr id="3742" name="Text Box 15">
          <a:extLst>
            <a:ext uri="{FF2B5EF4-FFF2-40B4-BE49-F238E27FC236}">
              <a16:creationId xmlns:a16="http://schemas.microsoft.com/office/drawing/2014/main" id="{4F36566C-4187-443F-B7AB-E173F23EB95D}"/>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0</xdr:rowOff>
    </xdr:from>
    <xdr:ext cx="95250" cy="171450"/>
    <xdr:sp macro="" textlink="">
      <xdr:nvSpPr>
        <xdr:cNvPr id="3743" name="Text Box 16">
          <a:extLst>
            <a:ext uri="{FF2B5EF4-FFF2-40B4-BE49-F238E27FC236}">
              <a16:creationId xmlns:a16="http://schemas.microsoft.com/office/drawing/2014/main" id="{D833DD0D-FEA3-42F0-83F0-9109B0088527}"/>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0</xdr:rowOff>
    </xdr:from>
    <xdr:ext cx="95250" cy="171450"/>
    <xdr:sp macro="" textlink="">
      <xdr:nvSpPr>
        <xdr:cNvPr id="3744" name="Text Box 17">
          <a:extLst>
            <a:ext uri="{FF2B5EF4-FFF2-40B4-BE49-F238E27FC236}">
              <a16:creationId xmlns:a16="http://schemas.microsoft.com/office/drawing/2014/main" id="{67744001-7527-4F17-BA75-AB40F1836F22}"/>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0</xdr:rowOff>
    </xdr:from>
    <xdr:ext cx="95250" cy="171450"/>
    <xdr:sp macro="" textlink="">
      <xdr:nvSpPr>
        <xdr:cNvPr id="3745" name="Text Box 18">
          <a:extLst>
            <a:ext uri="{FF2B5EF4-FFF2-40B4-BE49-F238E27FC236}">
              <a16:creationId xmlns:a16="http://schemas.microsoft.com/office/drawing/2014/main" id="{A1650CAC-DC79-4E87-A002-D56655B1BC16}"/>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0</xdr:rowOff>
    </xdr:from>
    <xdr:ext cx="95250" cy="171450"/>
    <xdr:sp macro="" textlink="">
      <xdr:nvSpPr>
        <xdr:cNvPr id="3746" name="Text Box 19">
          <a:extLst>
            <a:ext uri="{FF2B5EF4-FFF2-40B4-BE49-F238E27FC236}">
              <a16:creationId xmlns:a16="http://schemas.microsoft.com/office/drawing/2014/main" id="{A725CA0F-2B70-4265-A0E1-54BFAA26B9D5}"/>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86</xdr:row>
      <xdr:rowOff>0</xdr:rowOff>
    </xdr:from>
    <xdr:ext cx="95250" cy="171450"/>
    <xdr:sp macro="" textlink="">
      <xdr:nvSpPr>
        <xdr:cNvPr id="3747" name="Text Box 16">
          <a:extLst>
            <a:ext uri="{FF2B5EF4-FFF2-40B4-BE49-F238E27FC236}">
              <a16:creationId xmlns:a16="http://schemas.microsoft.com/office/drawing/2014/main" id="{B5E5C817-8A9C-41A4-A60D-B77072DE5D12}"/>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86</xdr:row>
      <xdr:rowOff>0</xdr:rowOff>
    </xdr:from>
    <xdr:ext cx="95250" cy="171450"/>
    <xdr:sp macro="" textlink="">
      <xdr:nvSpPr>
        <xdr:cNvPr id="3748" name="Text Box 17">
          <a:extLst>
            <a:ext uri="{FF2B5EF4-FFF2-40B4-BE49-F238E27FC236}">
              <a16:creationId xmlns:a16="http://schemas.microsoft.com/office/drawing/2014/main" id="{0D45CA74-1212-419D-B738-C624A35674E2}"/>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86</xdr:row>
      <xdr:rowOff>0</xdr:rowOff>
    </xdr:from>
    <xdr:ext cx="95250" cy="171450"/>
    <xdr:sp macro="" textlink="">
      <xdr:nvSpPr>
        <xdr:cNvPr id="3749" name="Text Box 18">
          <a:extLst>
            <a:ext uri="{FF2B5EF4-FFF2-40B4-BE49-F238E27FC236}">
              <a16:creationId xmlns:a16="http://schemas.microsoft.com/office/drawing/2014/main" id="{7EE702C0-3CC8-43FE-8301-960D3839D41A}"/>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86</xdr:row>
      <xdr:rowOff>0</xdr:rowOff>
    </xdr:from>
    <xdr:ext cx="95250" cy="171450"/>
    <xdr:sp macro="" textlink="">
      <xdr:nvSpPr>
        <xdr:cNvPr id="3750" name="Text Box 16">
          <a:extLst>
            <a:ext uri="{FF2B5EF4-FFF2-40B4-BE49-F238E27FC236}">
              <a16:creationId xmlns:a16="http://schemas.microsoft.com/office/drawing/2014/main" id="{93C19F45-1C6F-425F-8E06-4AA54D46A57A}"/>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86</xdr:row>
      <xdr:rowOff>0</xdr:rowOff>
    </xdr:from>
    <xdr:ext cx="95250" cy="171450"/>
    <xdr:sp macro="" textlink="">
      <xdr:nvSpPr>
        <xdr:cNvPr id="3751" name="Text Box 17">
          <a:extLst>
            <a:ext uri="{FF2B5EF4-FFF2-40B4-BE49-F238E27FC236}">
              <a16:creationId xmlns:a16="http://schemas.microsoft.com/office/drawing/2014/main" id="{1160C1CA-9EFA-413F-A8E4-4A5A2689B532}"/>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86</xdr:row>
      <xdr:rowOff>0</xdr:rowOff>
    </xdr:from>
    <xdr:ext cx="95250" cy="171450"/>
    <xdr:sp macro="" textlink="">
      <xdr:nvSpPr>
        <xdr:cNvPr id="3752" name="Text Box 18">
          <a:extLst>
            <a:ext uri="{FF2B5EF4-FFF2-40B4-BE49-F238E27FC236}">
              <a16:creationId xmlns:a16="http://schemas.microsoft.com/office/drawing/2014/main" id="{34005C5B-3F19-4156-A8BD-8055A8DA10E2}"/>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86</xdr:row>
      <xdr:rowOff>0</xdr:rowOff>
    </xdr:from>
    <xdr:ext cx="95250" cy="171450"/>
    <xdr:sp macro="" textlink="">
      <xdr:nvSpPr>
        <xdr:cNvPr id="3753" name="Text Box 19">
          <a:extLst>
            <a:ext uri="{FF2B5EF4-FFF2-40B4-BE49-F238E27FC236}">
              <a16:creationId xmlns:a16="http://schemas.microsoft.com/office/drawing/2014/main" id="{C642A2DB-FD43-4A73-8434-A6AAF276A00B}"/>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86</xdr:row>
      <xdr:rowOff>0</xdr:rowOff>
    </xdr:from>
    <xdr:ext cx="95250" cy="171450"/>
    <xdr:sp macro="" textlink="">
      <xdr:nvSpPr>
        <xdr:cNvPr id="3754" name="Text Box 16">
          <a:extLst>
            <a:ext uri="{FF2B5EF4-FFF2-40B4-BE49-F238E27FC236}">
              <a16:creationId xmlns:a16="http://schemas.microsoft.com/office/drawing/2014/main" id="{99FC64AE-AD5C-438F-9F3F-546E3CE47F3C}"/>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86</xdr:row>
      <xdr:rowOff>0</xdr:rowOff>
    </xdr:from>
    <xdr:ext cx="95250" cy="171450"/>
    <xdr:sp macro="" textlink="">
      <xdr:nvSpPr>
        <xdr:cNvPr id="3755" name="Text Box 17">
          <a:extLst>
            <a:ext uri="{FF2B5EF4-FFF2-40B4-BE49-F238E27FC236}">
              <a16:creationId xmlns:a16="http://schemas.microsoft.com/office/drawing/2014/main" id="{8B74DE42-432E-4987-8DD4-02F4854B4BBC}"/>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86</xdr:row>
      <xdr:rowOff>0</xdr:rowOff>
    </xdr:from>
    <xdr:ext cx="95250" cy="171450"/>
    <xdr:sp macro="" textlink="">
      <xdr:nvSpPr>
        <xdr:cNvPr id="3756" name="Text Box 18">
          <a:extLst>
            <a:ext uri="{FF2B5EF4-FFF2-40B4-BE49-F238E27FC236}">
              <a16:creationId xmlns:a16="http://schemas.microsoft.com/office/drawing/2014/main" id="{530CA720-1AA8-412D-9216-2277E739DD27}"/>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86</xdr:row>
      <xdr:rowOff>0</xdr:rowOff>
    </xdr:from>
    <xdr:ext cx="95250" cy="171450"/>
    <xdr:sp macro="" textlink="">
      <xdr:nvSpPr>
        <xdr:cNvPr id="3757" name="Text Box 19">
          <a:extLst>
            <a:ext uri="{FF2B5EF4-FFF2-40B4-BE49-F238E27FC236}">
              <a16:creationId xmlns:a16="http://schemas.microsoft.com/office/drawing/2014/main" id="{39E6B6D9-60DC-4FB5-AEB3-2F1EBC18EA54}"/>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504825</xdr:rowOff>
    </xdr:from>
    <xdr:ext cx="95250" cy="456743"/>
    <xdr:sp macro="" textlink="">
      <xdr:nvSpPr>
        <xdr:cNvPr id="3758" name="Text Box 15">
          <a:extLst>
            <a:ext uri="{FF2B5EF4-FFF2-40B4-BE49-F238E27FC236}">
              <a16:creationId xmlns:a16="http://schemas.microsoft.com/office/drawing/2014/main" id="{A9D5D5C8-93BE-4C5A-90CF-D455E6F54168}"/>
            </a:ext>
          </a:extLst>
        </xdr:cNvPr>
        <xdr:cNvSpPr txBox="1">
          <a:spLocks noChangeArrowheads="1"/>
        </xdr:cNvSpPr>
      </xdr:nvSpPr>
      <xdr:spPr bwMode="auto">
        <a:xfrm>
          <a:off x="4664364" y="5994111"/>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82</xdr:row>
      <xdr:rowOff>504825</xdr:rowOff>
    </xdr:from>
    <xdr:ext cx="95250" cy="442269"/>
    <xdr:sp macro="" textlink="">
      <xdr:nvSpPr>
        <xdr:cNvPr id="3759" name="Text Box 15">
          <a:extLst>
            <a:ext uri="{FF2B5EF4-FFF2-40B4-BE49-F238E27FC236}">
              <a16:creationId xmlns:a16="http://schemas.microsoft.com/office/drawing/2014/main" id="{2861185A-1FBC-44AB-B9A8-01E3A79B1CAE}"/>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82</xdr:row>
      <xdr:rowOff>504825</xdr:rowOff>
    </xdr:from>
    <xdr:ext cx="95250" cy="442269"/>
    <xdr:sp macro="" textlink="">
      <xdr:nvSpPr>
        <xdr:cNvPr id="3760" name="Text Box 15">
          <a:extLst>
            <a:ext uri="{FF2B5EF4-FFF2-40B4-BE49-F238E27FC236}">
              <a16:creationId xmlns:a16="http://schemas.microsoft.com/office/drawing/2014/main" id="{ECB3B6C8-2B2E-40FD-8342-3D0834B331B3}"/>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504825</xdr:rowOff>
    </xdr:from>
    <xdr:ext cx="95250" cy="213632"/>
    <xdr:sp macro="" textlink="">
      <xdr:nvSpPr>
        <xdr:cNvPr id="3761" name="Text Box 15">
          <a:extLst>
            <a:ext uri="{FF2B5EF4-FFF2-40B4-BE49-F238E27FC236}">
              <a16:creationId xmlns:a16="http://schemas.microsoft.com/office/drawing/2014/main" id="{1C98A625-E21F-4022-BC1D-0EB0C947919C}"/>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504825</xdr:rowOff>
    </xdr:from>
    <xdr:ext cx="95250" cy="444331"/>
    <xdr:sp macro="" textlink="">
      <xdr:nvSpPr>
        <xdr:cNvPr id="3762" name="Text Box 15">
          <a:extLst>
            <a:ext uri="{FF2B5EF4-FFF2-40B4-BE49-F238E27FC236}">
              <a16:creationId xmlns:a16="http://schemas.microsoft.com/office/drawing/2014/main" id="{02CDC77C-260E-4B45-8113-F1E9C6C44E9D}"/>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82</xdr:row>
      <xdr:rowOff>504825</xdr:rowOff>
    </xdr:from>
    <xdr:ext cx="95250" cy="213632"/>
    <xdr:sp macro="" textlink="">
      <xdr:nvSpPr>
        <xdr:cNvPr id="3763" name="Text Box 15">
          <a:extLst>
            <a:ext uri="{FF2B5EF4-FFF2-40B4-BE49-F238E27FC236}">
              <a16:creationId xmlns:a16="http://schemas.microsoft.com/office/drawing/2014/main" id="{593A48F9-93B5-4A1F-82B8-BF9F25E2A601}"/>
            </a:ext>
          </a:extLst>
        </xdr:cNvPr>
        <xdr:cNvSpPr txBox="1">
          <a:spLocks noChangeArrowheads="1"/>
        </xdr:cNvSpPr>
      </xdr:nvSpPr>
      <xdr:spPr bwMode="auto">
        <a:xfrm>
          <a:off x="12540961"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0</xdr:rowOff>
    </xdr:from>
    <xdr:ext cx="95250" cy="171450"/>
    <xdr:sp macro="" textlink="">
      <xdr:nvSpPr>
        <xdr:cNvPr id="3764" name="Text Box 16">
          <a:extLst>
            <a:ext uri="{FF2B5EF4-FFF2-40B4-BE49-F238E27FC236}">
              <a16:creationId xmlns:a16="http://schemas.microsoft.com/office/drawing/2014/main" id="{E01AF9D4-2C4B-4B41-A1FC-F99C74C6CB17}"/>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0</xdr:rowOff>
    </xdr:from>
    <xdr:ext cx="95250" cy="171450"/>
    <xdr:sp macro="" textlink="">
      <xdr:nvSpPr>
        <xdr:cNvPr id="3765" name="Text Box 17">
          <a:extLst>
            <a:ext uri="{FF2B5EF4-FFF2-40B4-BE49-F238E27FC236}">
              <a16:creationId xmlns:a16="http://schemas.microsoft.com/office/drawing/2014/main" id="{EEC659CA-76C2-4C2D-BFB6-997A0D275778}"/>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0</xdr:rowOff>
    </xdr:from>
    <xdr:ext cx="95250" cy="171450"/>
    <xdr:sp macro="" textlink="">
      <xdr:nvSpPr>
        <xdr:cNvPr id="3766" name="Text Box 18">
          <a:extLst>
            <a:ext uri="{FF2B5EF4-FFF2-40B4-BE49-F238E27FC236}">
              <a16:creationId xmlns:a16="http://schemas.microsoft.com/office/drawing/2014/main" id="{3320AF65-338A-41FA-8993-9AE0E324454F}"/>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0</xdr:rowOff>
    </xdr:from>
    <xdr:ext cx="95250" cy="171450"/>
    <xdr:sp macro="" textlink="">
      <xdr:nvSpPr>
        <xdr:cNvPr id="3767" name="Text Box 19">
          <a:extLst>
            <a:ext uri="{FF2B5EF4-FFF2-40B4-BE49-F238E27FC236}">
              <a16:creationId xmlns:a16="http://schemas.microsoft.com/office/drawing/2014/main" id="{C3870FD4-45D9-42C9-A41B-06C3DDD48E24}"/>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86</xdr:row>
      <xdr:rowOff>0</xdr:rowOff>
    </xdr:from>
    <xdr:ext cx="95250" cy="171450"/>
    <xdr:sp macro="" textlink="">
      <xdr:nvSpPr>
        <xdr:cNvPr id="3768" name="Text Box 16">
          <a:extLst>
            <a:ext uri="{FF2B5EF4-FFF2-40B4-BE49-F238E27FC236}">
              <a16:creationId xmlns:a16="http://schemas.microsoft.com/office/drawing/2014/main" id="{3722E533-F250-4516-84D6-FC91100B270B}"/>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86</xdr:row>
      <xdr:rowOff>0</xdr:rowOff>
    </xdr:from>
    <xdr:ext cx="95250" cy="171450"/>
    <xdr:sp macro="" textlink="">
      <xdr:nvSpPr>
        <xdr:cNvPr id="3769" name="Text Box 17">
          <a:extLst>
            <a:ext uri="{FF2B5EF4-FFF2-40B4-BE49-F238E27FC236}">
              <a16:creationId xmlns:a16="http://schemas.microsoft.com/office/drawing/2014/main" id="{CBAB7CFF-6180-488D-A181-8F88E404DD29}"/>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86</xdr:row>
      <xdr:rowOff>0</xdr:rowOff>
    </xdr:from>
    <xdr:ext cx="95250" cy="171450"/>
    <xdr:sp macro="" textlink="">
      <xdr:nvSpPr>
        <xdr:cNvPr id="3770" name="Text Box 18">
          <a:extLst>
            <a:ext uri="{FF2B5EF4-FFF2-40B4-BE49-F238E27FC236}">
              <a16:creationId xmlns:a16="http://schemas.microsoft.com/office/drawing/2014/main" id="{EBEA9E7C-8905-4641-9B74-6DD69CB67543}"/>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86</xdr:row>
      <xdr:rowOff>0</xdr:rowOff>
    </xdr:from>
    <xdr:ext cx="95250" cy="171450"/>
    <xdr:sp macro="" textlink="">
      <xdr:nvSpPr>
        <xdr:cNvPr id="3771" name="Text Box 19">
          <a:extLst>
            <a:ext uri="{FF2B5EF4-FFF2-40B4-BE49-F238E27FC236}">
              <a16:creationId xmlns:a16="http://schemas.microsoft.com/office/drawing/2014/main" id="{5294F032-24A4-4D82-A609-56432255A7C1}"/>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86</xdr:row>
      <xdr:rowOff>0</xdr:rowOff>
    </xdr:from>
    <xdr:ext cx="95250" cy="171450"/>
    <xdr:sp macro="" textlink="">
      <xdr:nvSpPr>
        <xdr:cNvPr id="3772" name="Text Box 16">
          <a:extLst>
            <a:ext uri="{FF2B5EF4-FFF2-40B4-BE49-F238E27FC236}">
              <a16:creationId xmlns:a16="http://schemas.microsoft.com/office/drawing/2014/main" id="{A7BB5F96-447D-4D49-BDA7-197D9DBFC6E6}"/>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86</xdr:row>
      <xdr:rowOff>0</xdr:rowOff>
    </xdr:from>
    <xdr:ext cx="95250" cy="171450"/>
    <xdr:sp macro="" textlink="">
      <xdr:nvSpPr>
        <xdr:cNvPr id="3773" name="Text Box 17">
          <a:extLst>
            <a:ext uri="{FF2B5EF4-FFF2-40B4-BE49-F238E27FC236}">
              <a16:creationId xmlns:a16="http://schemas.microsoft.com/office/drawing/2014/main" id="{EC91B274-6C0D-489E-BA4E-4C3F70D8A6A7}"/>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86</xdr:row>
      <xdr:rowOff>0</xdr:rowOff>
    </xdr:from>
    <xdr:ext cx="95250" cy="171450"/>
    <xdr:sp macro="" textlink="">
      <xdr:nvSpPr>
        <xdr:cNvPr id="3774" name="Text Box 18">
          <a:extLst>
            <a:ext uri="{FF2B5EF4-FFF2-40B4-BE49-F238E27FC236}">
              <a16:creationId xmlns:a16="http://schemas.microsoft.com/office/drawing/2014/main" id="{41176413-8CDA-4166-9228-F4D59FF23B96}"/>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86</xdr:row>
      <xdr:rowOff>0</xdr:rowOff>
    </xdr:from>
    <xdr:ext cx="95250" cy="171450"/>
    <xdr:sp macro="" textlink="">
      <xdr:nvSpPr>
        <xdr:cNvPr id="3775" name="Text Box 19">
          <a:extLst>
            <a:ext uri="{FF2B5EF4-FFF2-40B4-BE49-F238E27FC236}">
              <a16:creationId xmlns:a16="http://schemas.microsoft.com/office/drawing/2014/main" id="{06CA03BF-BB0A-4684-A07E-AF09C3BEF8FE}"/>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504825</xdr:rowOff>
    </xdr:from>
    <xdr:ext cx="95250" cy="444014"/>
    <xdr:sp macro="" textlink="">
      <xdr:nvSpPr>
        <xdr:cNvPr id="3776" name="Text Box 15">
          <a:extLst>
            <a:ext uri="{FF2B5EF4-FFF2-40B4-BE49-F238E27FC236}">
              <a16:creationId xmlns:a16="http://schemas.microsoft.com/office/drawing/2014/main" id="{7FFBBB66-BAF8-422A-8E61-4F19BCFFA129}"/>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0</xdr:rowOff>
    </xdr:from>
    <xdr:ext cx="95250" cy="171450"/>
    <xdr:sp macro="" textlink="">
      <xdr:nvSpPr>
        <xdr:cNvPr id="3777" name="Text Box 16">
          <a:extLst>
            <a:ext uri="{FF2B5EF4-FFF2-40B4-BE49-F238E27FC236}">
              <a16:creationId xmlns:a16="http://schemas.microsoft.com/office/drawing/2014/main" id="{1E73957B-E2E5-446A-B089-CF466060088C}"/>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0</xdr:rowOff>
    </xdr:from>
    <xdr:ext cx="95250" cy="171450"/>
    <xdr:sp macro="" textlink="">
      <xdr:nvSpPr>
        <xdr:cNvPr id="3778" name="Text Box 17">
          <a:extLst>
            <a:ext uri="{FF2B5EF4-FFF2-40B4-BE49-F238E27FC236}">
              <a16:creationId xmlns:a16="http://schemas.microsoft.com/office/drawing/2014/main" id="{FCA26FF5-B0E0-480E-9A95-31811FA182F8}"/>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0</xdr:rowOff>
    </xdr:from>
    <xdr:ext cx="95250" cy="171450"/>
    <xdr:sp macro="" textlink="">
      <xdr:nvSpPr>
        <xdr:cNvPr id="3779" name="Text Box 18">
          <a:extLst>
            <a:ext uri="{FF2B5EF4-FFF2-40B4-BE49-F238E27FC236}">
              <a16:creationId xmlns:a16="http://schemas.microsoft.com/office/drawing/2014/main" id="{78259F58-9C4A-4AD9-804B-770C2E54617E}"/>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0</xdr:rowOff>
    </xdr:from>
    <xdr:ext cx="95250" cy="171450"/>
    <xdr:sp macro="" textlink="">
      <xdr:nvSpPr>
        <xdr:cNvPr id="3780" name="Text Box 19">
          <a:extLst>
            <a:ext uri="{FF2B5EF4-FFF2-40B4-BE49-F238E27FC236}">
              <a16:creationId xmlns:a16="http://schemas.microsoft.com/office/drawing/2014/main" id="{C6D06A78-2A76-4E1D-AA5E-519BFD9476B4}"/>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84</xdr:row>
      <xdr:rowOff>504825</xdr:rowOff>
    </xdr:from>
    <xdr:ext cx="95250" cy="442269"/>
    <xdr:sp macro="" textlink="">
      <xdr:nvSpPr>
        <xdr:cNvPr id="3781" name="Text Box 15">
          <a:extLst>
            <a:ext uri="{FF2B5EF4-FFF2-40B4-BE49-F238E27FC236}">
              <a16:creationId xmlns:a16="http://schemas.microsoft.com/office/drawing/2014/main" id="{52F75381-4E04-4048-B198-2D5795813DC3}"/>
            </a:ext>
          </a:extLst>
        </xdr:cNvPr>
        <xdr:cNvSpPr txBox="1">
          <a:spLocks noChangeArrowheads="1"/>
        </xdr:cNvSpPr>
      </xdr:nvSpPr>
      <xdr:spPr bwMode="auto">
        <a:xfrm>
          <a:off x="12540961" y="673302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86</xdr:row>
      <xdr:rowOff>0</xdr:rowOff>
    </xdr:from>
    <xdr:ext cx="95250" cy="171450"/>
    <xdr:sp macro="" textlink="">
      <xdr:nvSpPr>
        <xdr:cNvPr id="3782" name="Text Box 16">
          <a:extLst>
            <a:ext uri="{FF2B5EF4-FFF2-40B4-BE49-F238E27FC236}">
              <a16:creationId xmlns:a16="http://schemas.microsoft.com/office/drawing/2014/main" id="{F8AC5C1E-065A-485D-8673-016096579B2E}"/>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86</xdr:row>
      <xdr:rowOff>0</xdr:rowOff>
    </xdr:from>
    <xdr:ext cx="95250" cy="171450"/>
    <xdr:sp macro="" textlink="">
      <xdr:nvSpPr>
        <xdr:cNvPr id="3783" name="Text Box 17">
          <a:extLst>
            <a:ext uri="{FF2B5EF4-FFF2-40B4-BE49-F238E27FC236}">
              <a16:creationId xmlns:a16="http://schemas.microsoft.com/office/drawing/2014/main" id="{A550E9C2-9E1F-48BC-A2D5-9973043CD12F}"/>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86</xdr:row>
      <xdr:rowOff>0</xdr:rowOff>
    </xdr:from>
    <xdr:ext cx="95250" cy="171450"/>
    <xdr:sp macro="" textlink="">
      <xdr:nvSpPr>
        <xdr:cNvPr id="3784" name="Text Box 18">
          <a:extLst>
            <a:ext uri="{FF2B5EF4-FFF2-40B4-BE49-F238E27FC236}">
              <a16:creationId xmlns:a16="http://schemas.microsoft.com/office/drawing/2014/main" id="{F6B244EE-88A1-42D6-8AAB-895106763594}"/>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86</xdr:row>
      <xdr:rowOff>0</xdr:rowOff>
    </xdr:from>
    <xdr:ext cx="95250" cy="171450"/>
    <xdr:sp macro="" textlink="">
      <xdr:nvSpPr>
        <xdr:cNvPr id="3785" name="Text Box 16">
          <a:extLst>
            <a:ext uri="{FF2B5EF4-FFF2-40B4-BE49-F238E27FC236}">
              <a16:creationId xmlns:a16="http://schemas.microsoft.com/office/drawing/2014/main" id="{BBFF8D6A-5300-42FE-ACD0-301927C834EC}"/>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86</xdr:row>
      <xdr:rowOff>0</xdr:rowOff>
    </xdr:from>
    <xdr:ext cx="95250" cy="171450"/>
    <xdr:sp macro="" textlink="">
      <xdr:nvSpPr>
        <xdr:cNvPr id="3786" name="Text Box 17">
          <a:extLst>
            <a:ext uri="{FF2B5EF4-FFF2-40B4-BE49-F238E27FC236}">
              <a16:creationId xmlns:a16="http://schemas.microsoft.com/office/drawing/2014/main" id="{68739D26-33A8-4B51-ADBA-93C4DB85E3C4}"/>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86</xdr:row>
      <xdr:rowOff>0</xdr:rowOff>
    </xdr:from>
    <xdr:ext cx="95250" cy="171450"/>
    <xdr:sp macro="" textlink="">
      <xdr:nvSpPr>
        <xdr:cNvPr id="3787" name="Text Box 18">
          <a:extLst>
            <a:ext uri="{FF2B5EF4-FFF2-40B4-BE49-F238E27FC236}">
              <a16:creationId xmlns:a16="http://schemas.microsoft.com/office/drawing/2014/main" id="{F872A707-4C6A-4FDB-BFE9-FD8C626CC5EA}"/>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86</xdr:row>
      <xdr:rowOff>0</xdr:rowOff>
    </xdr:from>
    <xdr:ext cx="95250" cy="171450"/>
    <xdr:sp macro="" textlink="">
      <xdr:nvSpPr>
        <xdr:cNvPr id="3788" name="Text Box 19">
          <a:extLst>
            <a:ext uri="{FF2B5EF4-FFF2-40B4-BE49-F238E27FC236}">
              <a16:creationId xmlns:a16="http://schemas.microsoft.com/office/drawing/2014/main" id="{2DECEE72-C8AE-45AB-8F8E-0FC3792567D6}"/>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86</xdr:row>
      <xdr:rowOff>0</xdr:rowOff>
    </xdr:from>
    <xdr:ext cx="95250" cy="171450"/>
    <xdr:sp macro="" textlink="">
      <xdr:nvSpPr>
        <xdr:cNvPr id="3789" name="Text Box 16">
          <a:extLst>
            <a:ext uri="{FF2B5EF4-FFF2-40B4-BE49-F238E27FC236}">
              <a16:creationId xmlns:a16="http://schemas.microsoft.com/office/drawing/2014/main" id="{1F00093C-C771-4687-AF53-9A3881110DA8}"/>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86</xdr:row>
      <xdr:rowOff>0</xdr:rowOff>
    </xdr:from>
    <xdr:ext cx="95250" cy="171450"/>
    <xdr:sp macro="" textlink="">
      <xdr:nvSpPr>
        <xdr:cNvPr id="3790" name="Text Box 17">
          <a:extLst>
            <a:ext uri="{FF2B5EF4-FFF2-40B4-BE49-F238E27FC236}">
              <a16:creationId xmlns:a16="http://schemas.microsoft.com/office/drawing/2014/main" id="{7308DDED-5898-4FD9-AFED-C1F414E75FE6}"/>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86</xdr:row>
      <xdr:rowOff>0</xdr:rowOff>
    </xdr:from>
    <xdr:ext cx="95250" cy="171450"/>
    <xdr:sp macro="" textlink="">
      <xdr:nvSpPr>
        <xdr:cNvPr id="3791" name="Text Box 18">
          <a:extLst>
            <a:ext uri="{FF2B5EF4-FFF2-40B4-BE49-F238E27FC236}">
              <a16:creationId xmlns:a16="http://schemas.microsoft.com/office/drawing/2014/main" id="{AC1AA303-C204-4BDA-B822-66BD65921FD9}"/>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86</xdr:row>
      <xdr:rowOff>170392</xdr:rowOff>
    </xdr:from>
    <xdr:ext cx="95250" cy="213632"/>
    <xdr:sp macro="" textlink="">
      <xdr:nvSpPr>
        <xdr:cNvPr id="3792" name="Text Box 15">
          <a:extLst>
            <a:ext uri="{FF2B5EF4-FFF2-40B4-BE49-F238E27FC236}">
              <a16:creationId xmlns:a16="http://schemas.microsoft.com/office/drawing/2014/main" id="{3549BCC9-8FFE-47EF-9CC6-BB683F78ABCB}"/>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0</xdr:rowOff>
    </xdr:from>
    <xdr:ext cx="95250" cy="171450"/>
    <xdr:sp macro="" textlink="">
      <xdr:nvSpPr>
        <xdr:cNvPr id="3793" name="Text Box 16">
          <a:extLst>
            <a:ext uri="{FF2B5EF4-FFF2-40B4-BE49-F238E27FC236}">
              <a16:creationId xmlns:a16="http://schemas.microsoft.com/office/drawing/2014/main" id="{D6F17A71-D30B-4578-B3C3-DE2BE7C7B29D}"/>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0</xdr:rowOff>
    </xdr:from>
    <xdr:ext cx="95250" cy="171450"/>
    <xdr:sp macro="" textlink="">
      <xdr:nvSpPr>
        <xdr:cNvPr id="3794" name="Text Box 17">
          <a:extLst>
            <a:ext uri="{FF2B5EF4-FFF2-40B4-BE49-F238E27FC236}">
              <a16:creationId xmlns:a16="http://schemas.microsoft.com/office/drawing/2014/main" id="{A2F0D098-961B-430C-811B-47E7D263A7EA}"/>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0</xdr:rowOff>
    </xdr:from>
    <xdr:ext cx="95250" cy="171450"/>
    <xdr:sp macro="" textlink="">
      <xdr:nvSpPr>
        <xdr:cNvPr id="3795" name="Text Box 18">
          <a:extLst>
            <a:ext uri="{FF2B5EF4-FFF2-40B4-BE49-F238E27FC236}">
              <a16:creationId xmlns:a16="http://schemas.microsoft.com/office/drawing/2014/main" id="{E049B4AD-EC7C-4CB3-8784-E6FB1A9658D4}"/>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0</xdr:rowOff>
    </xdr:from>
    <xdr:ext cx="95250" cy="171450"/>
    <xdr:sp macro="" textlink="">
      <xdr:nvSpPr>
        <xdr:cNvPr id="3796" name="Text Box 19">
          <a:extLst>
            <a:ext uri="{FF2B5EF4-FFF2-40B4-BE49-F238E27FC236}">
              <a16:creationId xmlns:a16="http://schemas.microsoft.com/office/drawing/2014/main" id="{E6D50177-E7C7-4DBE-A838-A4902F2A66FC}"/>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86</xdr:row>
      <xdr:rowOff>0</xdr:rowOff>
    </xdr:from>
    <xdr:ext cx="95250" cy="171450"/>
    <xdr:sp macro="" textlink="">
      <xdr:nvSpPr>
        <xdr:cNvPr id="3797" name="Text Box 16">
          <a:extLst>
            <a:ext uri="{FF2B5EF4-FFF2-40B4-BE49-F238E27FC236}">
              <a16:creationId xmlns:a16="http://schemas.microsoft.com/office/drawing/2014/main" id="{A2C9ACC9-0A0C-4417-BC18-C5E7E0842CF4}"/>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86</xdr:row>
      <xdr:rowOff>0</xdr:rowOff>
    </xdr:from>
    <xdr:ext cx="95250" cy="171450"/>
    <xdr:sp macro="" textlink="">
      <xdr:nvSpPr>
        <xdr:cNvPr id="3798" name="Text Box 17">
          <a:extLst>
            <a:ext uri="{FF2B5EF4-FFF2-40B4-BE49-F238E27FC236}">
              <a16:creationId xmlns:a16="http://schemas.microsoft.com/office/drawing/2014/main" id="{E3BFDFFA-6264-4C85-9476-F4AFD420FD07}"/>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86</xdr:row>
      <xdr:rowOff>0</xdr:rowOff>
    </xdr:from>
    <xdr:ext cx="95250" cy="171450"/>
    <xdr:sp macro="" textlink="">
      <xdr:nvSpPr>
        <xdr:cNvPr id="3799" name="Text Box 18">
          <a:extLst>
            <a:ext uri="{FF2B5EF4-FFF2-40B4-BE49-F238E27FC236}">
              <a16:creationId xmlns:a16="http://schemas.microsoft.com/office/drawing/2014/main" id="{BFE4E159-4676-4786-9F94-1B8417C81DD2}"/>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86</xdr:row>
      <xdr:rowOff>0</xdr:rowOff>
    </xdr:from>
    <xdr:ext cx="95250" cy="171450"/>
    <xdr:sp macro="" textlink="">
      <xdr:nvSpPr>
        <xdr:cNvPr id="3800" name="Text Box 19">
          <a:extLst>
            <a:ext uri="{FF2B5EF4-FFF2-40B4-BE49-F238E27FC236}">
              <a16:creationId xmlns:a16="http://schemas.microsoft.com/office/drawing/2014/main" id="{BCB14EA3-6CE8-4E7D-A179-3736D48D4316}"/>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83</xdr:row>
      <xdr:rowOff>0</xdr:rowOff>
    </xdr:from>
    <xdr:ext cx="95250" cy="171450"/>
    <xdr:sp macro="" textlink="">
      <xdr:nvSpPr>
        <xdr:cNvPr id="3801" name="Text Box 16">
          <a:extLst>
            <a:ext uri="{FF2B5EF4-FFF2-40B4-BE49-F238E27FC236}">
              <a16:creationId xmlns:a16="http://schemas.microsoft.com/office/drawing/2014/main" id="{6DCB4C46-3F17-4780-BCFA-E3D6E8B7CCBC}"/>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83</xdr:row>
      <xdr:rowOff>0</xdr:rowOff>
    </xdr:from>
    <xdr:ext cx="95250" cy="171450"/>
    <xdr:sp macro="" textlink="">
      <xdr:nvSpPr>
        <xdr:cNvPr id="3802" name="Text Box 17">
          <a:extLst>
            <a:ext uri="{FF2B5EF4-FFF2-40B4-BE49-F238E27FC236}">
              <a16:creationId xmlns:a16="http://schemas.microsoft.com/office/drawing/2014/main" id="{08A9AB6C-10ED-4278-AF84-DC69BBDB339C}"/>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83</xdr:row>
      <xdr:rowOff>0</xdr:rowOff>
    </xdr:from>
    <xdr:ext cx="95250" cy="171450"/>
    <xdr:sp macro="" textlink="">
      <xdr:nvSpPr>
        <xdr:cNvPr id="3803" name="Text Box 18">
          <a:extLst>
            <a:ext uri="{FF2B5EF4-FFF2-40B4-BE49-F238E27FC236}">
              <a16:creationId xmlns:a16="http://schemas.microsoft.com/office/drawing/2014/main" id="{EAFA30A2-2B1D-45ED-8A61-EFC8D97643FC}"/>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83</xdr:row>
      <xdr:rowOff>0</xdr:rowOff>
    </xdr:from>
    <xdr:ext cx="95250" cy="171450"/>
    <xdr:sp macro="" textlink="">
      <xdr:nvSpPr>
        <xdr:cNvPr id="3804" name="Text Box 19">
          <a:extLst>
            <a:ext uri="{FF2B5EF4-FFF2-40B4-BE49-F238E27FC236}">
              <a16:creationId xmlns:a16="http://schemas.microsoft.com/office/drawing/2014/main" id="{CB703499-B227-4871-8968-E684AAD142B8}"/>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504825</xdr:rowOff>
    </xdr:from>
    <xdr:ext cx="95250" cy="444014"/>
    <xdr:sp macro="" textlink="">
      <xdr:nvSpPr>
        <xdr:cNvPr id="3805" name="Text Box 15">
          <a:extLst>
            <a:ext uri="{FF2B5EF4-FFF2-40B4-BE49-F238E27FC236}">
              <a16:creationId xmlns:a16="http://schemas.microsoft.com/office/drawing/2014/main" id="{2823DF4A-0DD5-4DA0-AABB-0964EA6F8018}"/>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0</xdr:rowOff>
    </xdr:from>
    <xdr:ext cx="95250" cy="171450"/>
    <xdr:sp macro="" textlink="">
      <xdr:nvSpPr>
        <xdr:cNvPr id="3806" name="Text Box 16">
          <a:extLst>
            <a:ext uri="{FF2B5EF4-FFF2-40B4-BE49-F238E27FC236}">
              <a16:creationId xmlns:a16="http://schemas.microsoft.com/office/drawing/2014/main" id="{EAE61991-5957-4D9E-8D8D-733294BDD4DA}"/>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0</xdr:rowOff>
    </xdr:from>
    <xdr:ext cx="95250" cy="171450"/>
    <xdr:sp macro="" textlink="">
      <xdr:nvSpPr>
        <xdr:cNvPr id="3807" name="Text Box 17">
          <a:extLst>
            <a:ext uri="{FF2B5EF4-FFF2-40B4-BE49-F238E27FC236}">
              <a16:creationId xmlns:a16="http://schemas.microsoft.com/office/drawing/2014/main" id="{8B69381A-55B5-46EC-AC03-C634FD1D9119}"/>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0</xdr:rowOff>
    </xdr:from>
    <xdr:ext cx="95250" cy="171450"/>
    <xdr:sp macro="" textlink="">
      <xdr:nvSpPr>
        <xdr:cNvPr id="3808" name="Text Box 18">
          <a:extLst>
            <a:ext uri="{FF2B5EF4-FFF2-40B4-BE49-F238E27FC236}">
              <a16:creationId xmlns:a16="http://schemas.microsoft.com/office/drawing/2014/main" id="{066237A3-89D9-4AA0-BC20-0B95FE355025}"/>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0</xdr:rowOff>
    </xdr:from>
    <xdr:ext cx="95250" cy="171450"/>
    <xdr:sp macro="" textlink="">
      <xdr:nvSpPr>
        <xdr:cNvPr id="3809" name="Text Box 19">
          <a:extLst>
            <a:ext uri="{FF2B5EF4-FFF2-40B4-BE49-F238E27FC236}">
              <a16:creationId xmlns:a16="http://schemas.microsoft.com/office/drawing/2014/main" id="{B887559E-D83B-4CF2-8136-81FF751F71CC}"/>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86</xdr:row>
      <xdr:rowOff>0</xdr:rowOff>
    </xdr:from>
    <xdr:ext cx="95250" cy="171450"/>
    <xdr:sp macro="" textlink="">
      <xdr:nvSpPr>
        <xdr:cNvPr id="3810" name="Text Box 16">
          <a:extLst>
            <a:ext uri="{FF2B5EF4-FFF2-40B4-BE49-F238E27FC236}">
              <a16:creationId xmlns:a16="http://schemas.microsoft.com/office/drawing/2014/main" id="{E2E37512-0824-4BF2-9EFC-BD52CA888519}"/>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86</xdr:row>
      <xdr:rowOff>0</xdr:rowOff>
    </xdr:from>
    <xdr:ext cx="95250" cy="171450"/>
    <xdr:sp macro="" textlink="">
      <xdr:nvSpPr>
        <xdr:cNvPr id="3811" name="Text Box 17">
          <a:extLst>
            <a:ext uri="{FF2B5EF4-FFF2-40B4-BE49-F238E27FC236}">
              <a16:creationId xmlns:a16="http://schemas.microsoft.com/office/drawing/2014/main" id="{57425478-42F9-440A-A1DA-B85AFB845B71}"/>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86</xdr:row>
      <xdr:rowOff>15875</xdr:rowOff>
    </xdr:from>
    <xdr:ext cx="95250" cy="171450"/>
    <xdr:sp macro="" textlink="">
      <xdr:nvSpPr>
        <xdr:cNvPr id="3812" name="Text Box 18">
          <a:extLst>
            <a:ext uri="{FF2B5EF4-FFF2-40B4-BE49-F238E27FC236}">
              <a16:creationId xmlns:a16="http://schemas.microsoft.com/office/drawing/2014/main" id="{E9E60201-4F0B-40FA-A3F5-F4D96D018224}"/>
            </a:ext>
          </a:extLst>
        </xdr:cNvPr>
        <xdr:cNvSpPr txBox="1">
          <a:spLocks noChangeArrowheads="1"/>
        </xdr:cNvSpPr>
      </xdr:nvSpPr>
      <xdr:spPr bwMode="auto">
        <a:xfrm>
          <a:off x="12485398" y="711633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86</xdr:row>
      <xdr:rowOff>0</xdr:rowOff>
    </xdr:from>
    <xdr:ext cx="95250" cy="171450"/>
    <xdr:sp macro="" textlink="">
      <xdr:nvSpPr>
        <xdr:cNvPr id="3813" name="Text Box 16">
          <a:extLst>
            <a:ext uri="{FF2B5EF4-FFF2-40B4-BE49-F238E27FC236}">
              <a16:creationId xmlns:a16="http://schemas.microsoft.com/office/drawing/2014/main" id="{CCFB344E-73C9-4CC8-8583-471E4498D07D}"/>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86</xdr:row>
      <xdr:rowOff>0</xdr:rowOff>
    </xdr:from>
    <xdr:ext cx="95250" cy="171450"/>
    <xdr:sp macro="" textlink="">
      <xdr:nvSpPr>
        <xdr:cNvPr id="3814" name="Text Box 17">
          <a:extLst>
            <a:ext uri="{FF2B5EF4-FFF2-40B4-BE49-F238E27FC236}">
              <a16:creationId xmlns:a16="http://schemas.microsoft.com/office/drawing/2014/main" id="{214E556E-3E70-4FB6-936C-52752D5F9151}"/>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86</xdr:row>
      <xdr:rowOff>0</xdr:rowOff>
    </xdr:from>
    <xdr:ext cx="95250" cy="171450"/>
    <xdr:sp macro="" textlink="">
      <xdr:nvSpPr>
        <xdr:cNvPr id="3815" name="Text Box 18">
          <a:extLst>
            <a:ext uri="{FF2B5EF4-FFF2-40B4-BE49-F238E27FC236}">
              <a16:creationId xmlns:a16="http://schemas.microsoft.com/office/drawing/2014/main" id="{D1A43D9E-B8AB-4413-98CC-4BE72A10E372}"/>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86</xdr:row>
      <xdr:rowOff>0</xdr:rowOff>
    </xdr:from>
    <xdr:ext cx="95250" cy="171450"/>
    <xdr:sp macro="" textlink="">
      <xdr:nvSpPr>
        <xdr:cNvPr id="3816" name="Text Box 19">
          <a:extLst>
            <a:ext uri="{FF2B5EF4-FFF2-40B4-BE49-F238E27FC236}">
              <a16:creationId xmlns:a16="http://schemas.microsoft.com/office/drawing/2014/main" id="{63C017E5-1433-4A1B-868D-AB7873705A45}"/>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86</xdr:row>
      <xdr:rowOff>0</xdr:rowOff>
    </xdr:from>
    <xdr:ext cx="95250" cy="171450"/>
    <xdr:sp macro="" textlink="">
      <xdr:nvSpPr>
        <xdr:cNvPr id="3817" name="Text Box 16">
          <a:extLst>
            <a:ext uri="{FF2B5EF4-FFF2-40B4-BE49-F238E27FC236}">
              <a16:creationId xmlns:a16="http://schemas.microsoft.com/office/drawing/2014/main" id="{7B821747-DC46-4711-8555-C0F0B9F2EFD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86</xdr:row>
      <xdr:rowOff>170392</xdr:rowOff>
    </xdr:from>
    <xdr:ext cx="95250" cy="213632"/>
    <xdr:sp macro="" textlink="">
      <xdr:nvSpPr>
        <xdr:cNvPr id="3818" name="Text Box 15">
          <a:extLst>
            <a:ext uri="{FF2B5EF4-FFF2-40B4-BE49-F238E27FC236}">
              <a16:creationId xmlns:a16="http://schemas.microsoft.com/office/drawing/2014/main" id="{69FA6F25-B076-4EBA-8D14-F4DD4B05A385}"/>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28</xdr:col>
      <xdr:colOff>207168</xdr:colOff>
      <xdr:row>26</xdr:row>
      <xdr:rowOff>128588</xdr:rowOff>
    </xdr:from>
    <xdr:to>
      <xdr:col>33</xdr:col>
      <xdr:colOff>1475286</xdr:colOff>
      <xdr:row>63</xdr:row>
      <xdr:rowOff>119415</xdr:rowOff>
    </xdr:to>
    <xdr:pic>
      <xdr:nvPicPr>
        <xdr:cNvPr id="2" name="Imagen 1">
          <a:extLst>
            <a:ext uri="{FF2B5EF4-FFF2-40B4-BE49-F238E27FC236}">
              <a16:creationId xmlns:a16="http://schemas.microsoft.com/office/drawing/2014/main" id="{822CD78E-75AE-458C-BE5C-17706B1454BE}"/>
            </a:ext>
          </a:extLst>
        </xdr:cNvPr>
        <xdr:cNvPicPr>
          <a:picLocks noChangeAspect="1"/>
        </xdr:cNvPicPr>
      </xdr:nvPicPr>
      <xdr:blipFill>
        <a:blip xmlns:r="http://schemas.openxmlformats.org/officeDocument/2006/relationships" r:embed="rId1"/>
        <a:stretch>
          <a:fillRect/>
        </a:stretch>
      </xdr:blipFill>
      <xdr:spPr>
        <a:xfrm>
          <a:off x="20431918" y="5360988"/>
          <a:ext cx="7516517" cy="7110992"/>
        </a:xfrm>
        <a:prstGeom prst="rect">
          <a:avLst/>
        </a:prstGeom>
      </xdr:spPr>
    </xdr:pic>
    <xdr:clientData/>
  </xdr:twoCellAnchor>
  <xdr:twoCellAnchor editAs="oneCell">
    <xdr:from>
      <xdr:col>32</xdr:col>
      <xdr:colOff>889000</xdr:colOff>
      <xdr:row>28</xdr:row>
      <xdr:rowOff>0</xdr:rowOff>
    </xdr:from>
    <xdr:to>
      <xdr:col>48</xdr:col>
      <xdr:colOff>238127</xdr:colOff>
      <xdr:row>63</xdr:row>
      <xdr:rowOff>24532</xdr:rowOff>
    </xdr:to>
    <xdr:pic>
      <xdr:nvPicPr>
        <xdr:cNvPr id="3" name="Imagen 2">
          <a:extLst>
            <a:ext uri="{FF2B5EF4-FFF2-40B4-BE49-F238E27FC236}">
              <a16:creationId xmlns:a16="http://schemas.microsoft.com/office/drawing/2014/main" id="{F09F2A0F-F4E8-43D4-9434-CD7060B50D8B}"/>
            </a:ext>
          </a:extLst>
        </xdr:cNvPr>
        <xdr:cNvPicPr>
          <a:picLocks noChangeAspect="1"/>
        </xdr:cNvPicPr>
      </xdr:nvPicPr>
      <xdr:blipFill rotWithShape="1">
        <a:blip xmlns:r="http://schemas.openxmlformats.org/officeDocument/2006/relationships" r:embed="rId2"/>
        <a:srcRect l="6425" t="17904" r="5370" b="16965"/>
        <a:stretch/>
      </xdr:blipFill>
      <xdr:spPr>
        <a:xfrm>
          <a:off x="25768300" y="5549900"/>
          <a:ext cx="16163927" cy="638723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28</xdr:col>
      <xdr:colOff>207168</xdr:colOff>
      <xdr:row>27</xdr:row>
      <xdr:rowOff>128588</xdr:rowOff>
    </xdr:from>
    <xdr:to>
      <xdr:col>33</xdr:col>
      <xdr:colOff>1475285</xdr:colOff>
      <xdr:row>67</xdr:row>
      <xdr:rowOff>83129</xdr:rowOff>
    </xdr:to>
    <xdr:pic>
      <xdr:nvPicPr>
        <xdr:cNvPr id="2" name="Imagen 1">
          <a:extLst>
            <a:ext uri="{FF2B5EF4-FFF2-40B4-BE49-F238E27FC236}">
              <a16:creationId xmlns:a16="http://schemas.microsoft.com/office/drawing/2014/main" id="{F57A9246-BDD7-412A-94A5-2D4514547C5B}"/>
            </a:ext>
          </a:extLst>
        </xdr:cNvPr>
        <xdr:cNvPicPr>
          <a:picLocks noChangeAspect="1"/>
        </xdr:cNvPicPr>
      </xdr:nvPicPr>
      <xdr:blipFill>
        <a:blip xmlns:r="http://schemas.openxmlformats.org/officeDocument/2006/relationships" r:embed="rId1"/>
        <a:stretch>
          <a:fillRect/>
        </a:stretch>
      </xdr:blipFill>
      <xdr:spPr>
        <a:xfrm>
          <a:off x="24089518" y="7062788"/>
          <a:ext cx="7516518" cy="7110992"/>
        </a:xfrm>
        <a:prstGeom prst="rect">
          <a:avLst/>
        </a:prstGeom>
      </xdr:spPr>
    </xdr:pic>
    <xdr:clientData/>
  </xdr:twoCellAnchor>
  <xdr:twoCellAnchor editAs="oneCell">
    <xdr:from>
      <xdr:col>32</xdr:col>
      <xdr:colOff>889000</xdr:colOff>
      <xdr:row>29</xdr:row>
      <xdr:rowOff>0</xdr:rowOff>
    </xdr:from>
    <xdr:to>
      <xdr:col>48</xdr:col>
      <xdr:colOff>238126</xdr:colOff>
      <xdr:row>64</xdr:row>
      <xdr:rowOff>24531</xdr:rowOff>
    </xdr:to>
    <xdr:pic>
      <xdr:nvPicPr>
        <xdr:cNvPr id="3" name="Imagen 2">
          <a:extLst>
            <a:ext uri="{FF2B5EF4-FFF2-40B4-BE49-F238E27FC236}">
              <a16:creationId xmlns:a16="http://schemas.microsoft.com/office/drawing/2014/main" id="{71E73BD4-29BB-4442-BA44-D43A3A24D15E}"/>
            </a:ext>
          </a:extLst>
        </xdr:cNvPr>
        <xdr:cNvPicPr>
          <a:picLocks noChangeAspect="1"/>
        </xdr:cNvPicPr>
      </xdr:nvPicPr>
      <xdr:blipFill rotWithShape="1">
        <a:blip xmlns:r="http://schemas.openxmlformats.org/officeDocument/2006/relationships" r:embed="rId2"/>
        <a:srcRect l="6425" t="17904" r="5370" b="16965"/>
        <a:stretch/>
      </xdr:blipFill>
      <xdr:spPr>
        <a:xfrm>
          <a:off x="29425900" y="7251700"/>
          <a:ext cx="16163927" cy="638723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Users/romulo%20mu&#241;oz/Downloads/MAPA%20DE%20RIESGOS.%20BIENES%20Y%20SERVICIOS%20VIC.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docs.live.net/Users/BENAVIDES%20SALAS/Dropbox/VICTOR%20BENAVIDES/GOBERNACION%202018/PRODUCTOS/F-ES-05%20MAPA%20DE%20RIESGOS%20V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iamarquezr/Library/Containers/com.microsoft.Excel/Data/Documents/C:\Users\USUARIO\Downloads\Copia%20de%201.%20Matriz_mapa_riesgos%20de%20CORRUPCI&#211;N%20-%20nuev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CONTROL DE CAMBIOS"/>
      <sheetName val="GLOSARIO DAFP RIESGOS"/>
      <sheetName val="FACTORES CRITICOS DEL RIESGO"/>
      <sheetName val="CONTEXTO E IDENTIFICACIÓN"/>
      <sheetName val="PROBABILIDAD"/>
      <sheetName val="IMPACTO RIESGOS CORRUPCION"/>
      <sheetName val="IMPACTO"/>
      <sheetName val="ANALISIS R. INHERENTE"/>
      <sheetName val="VALORACIÓN DEL CONTROL"/>
      <sheetName val="MAPA DE RIESGOS"/>
      <sheetName val="ANALISIS R. RESIDUAL"/>
      <sheetName val="RIESGO DEL PROCESO"/>
      <sheetName val="LISTAS FORMULAS"/>
    </sheetNames>
    <sheetDataSet>
      <sheetData sheetId="0" refreshError="1"/>
      <sheetData sheetId="1" refreshError="1"/>
      <sheetData sheetId="2" refreshError="1"/>
      <sheetData sheetId="3" refreshError="1"/>
      <sheetData sheetId="4">
        <row r="29">
          <cell r="E29" t="str">
            <v>Externo</v>
          </cell>
        </row>
        <row r="30">
          <cell r="E30" t="str">
            <v>Interno</v>
          </cell>
        </row>
        <row r="31">
          <cell r="E31" t="str">
            <v>Proceso</v>
          </cell>
        </row>
        <row r="32">
          <cell r="E32" t="str">
            <v>Corrupción</v>
          </cell>
        </row>
      </sheetData>
      <sheetData sheetId="5"/>
      <sheetData sheetId="6" refreshError="1"/>
      <sheetData sheetId="7"/>
      <sheetData sheetId="8" refreshError="1"/>
      <sheetData sheetId="9" refreshError="1"/>
      <sheetData sheetId="10"/>
      <sheetData sheetId="11" refreshError="1"/>
      <sheetData sheetId="12" refreshError="1"/>
      <sheetData sheetId="13">
        <row r="3">
          <cell r="C3" t="str">
            <v>Insignificante</v>
          </cell>
          <cell r="F3" t="str">
            <v>Directamente</v>
          </cell>
          <cell r="G3" t="str">
            <v>Directamente</v>
          </cell>
          <cell r="H3" t="str">
            <v>Débil</v>
          </cell>
        </row>
        <row r="4">
          <cell r="C4" t="str">
            <v>Menor</v>
          </cell>
          <cell r="F4" t="str">
            <v>No Disminuye</v>
          </cell>
          <cell r="G4" t="str">
            <v>Indirectamente</v>
          </cell>
          <cell r="H4" t="str">
            <v>Moderado</v>
          </cell>
        </row>
        <row r="5">
          <cell r="C5" t="str">
            <v>Moderado</v>
          </cell>
          <cell r="G5" t="str">
            <v>No Disminuye</v>
          </cell>
          <cell r="H5" t="str">
            <v>Fuerte</v>
          </cell>
        </row>
        <row r="6">
          <cell r="C6" t="str">
            <v>Mayor</v>
          </cell>
        </row>
        <row r="7">
          <cell r="C7" t="str">
            <v>Catastrofico</v>
          </cell>
        </row>
        <row r="14">
          <cell r="F14">
            <v>15</v>
          </cell>
        </row>
        <row r="15">
          <cell r="F15">
            <v>0</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 DE CAMBIOS"/>
      <sheetName val="CONTEXTO E IDENTIFICACIÓN"/>
      <sheetName val="ANALISIS"/>
      <sheetName val="VALORACIÓN DEL RIESGO"/>
      <sheetName val="MAPA DE RIESGOS"/>
      <sheetName val="DEFINICIONES "/>
    </sheetNames>
    <sheetDataSet>
      <sheetData sheetId="0"/>
      <sheetData sheetId="1">
        <row r="6">
          <cell r="C6" t="str">
            <v>Externo</v>
          </cell>
        </row>
        <row r="21">
          <cell r="C21" t="str">
            <v>Corrupción</v>
          </cell>
        </row>
        <row r="22">
          <cell r="C22" t="str">
            <v>Externo</v>
          </cell>
        </row>
        <row r="23">
          <cell r="C23" t="str">
            <v>Interno</v>
          </cell>
        </row>
        <row r="24">
          <cell r="C24" t="str">
            <v>Proceso</v>
          </cell>
        </row>
      </sheetData>
      <sheetData sheetId="2"/>
      <sheetData sheetId="3"/>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pciones Tratamiento"/>
    </sheetNames>
    <sheetDataSet>
      <sheetData sheetId="0"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H128"/>
  <sheetViews>
    <sheetView zoomScale="90" zoomScaleNormal="90" workbookViewId="0">
      <selection activeCell="B7" sqref="B7:H7"/>
    </sheetView>
  </sheetViews>
  <sheetFormatPr baseColWidth="10" defaultColWidth="11.5" defaultRowHeight="15" x14ac:dyDescent="0.2"/>
  <cols>
    <col min="1" max="1" width="2.83203125" style="291" customWidth="1"/>
    <col min="2" max="3" width="24.6640625" style="291" customWidth="1"/>
    <col min="4" max="4" width="16" style="291" customWidth="1"/>
    <col min="5" max="5" width="24.6640625" style="291" customWidth="1"/>
    <col min="6" max="6" width="27.6640625" style="291" customWidth="1"/>
    <col min="7" max="8" width="24.6640625" style="291" customWidth="1"/>
    <col min="9" max="16384" width="11.5" style="291"/>
  </cols>
  <sheetData>
    <row r="1" spans="2:8" ht="16" thickBot="1" x14ac:dyDescent="0.25"/>
    <row r="2" spans="2:8" ht="18" x14ac:dyDescent="0.2">
      <c r="B2" s="391" t="s">
        <v>163</v>
      </c>
      <c r="C2" s="392"/>
      <c r="D2" s="392"/>
      <c r="E2" s="392"/>
      <c r="F2" s="392"/>
      <c r="G2" s="392"/>
      <c r="H2" s="393"/>
    </row>
    <row r="3" spans="2:8" x14ac:dyDescent="0.2">
      <c r="B3" s="292"/>
      <c r="C3" s="293"/>
      <c r="D3" s="293"/>
      <c r="E3" s="293"/>
      <c r="F3" s="293"/>
      <c r="G3" s="293"/>
      <c r="H3" s="294"/>
    </row>
    <row r="4" spans="2:8" ht="63" customHeight="1" x14ac:dyDescent="0.2">
      <c r="B4" s="394" t="s">
        <v>173</v>
      </c>
      <c r="C4" s="395"/>
      <c r="D4" s="395"/>
      <c r="E4" s="395"/>
      <c r="F4" s="395"/>
      <c r="G4" s="395"/>
      <c r="H4" s="396"/>
    </row>
    <row r="5" spans="2:8" ht="63" customHeight="1" x14ac:dyDescent="0.2">
      <c r="B5" s="397"/>
      <c r="C5" s="398"/>
      <c r="D5" s="398"/>
      <c r="E5" s="398"/>
      <c r="F5" s="398"/>
      <c r="G5" s="398"/>
      <c r="H5" s="399"/>
    </row>
    <row r="6" spans="2:8" x14ac:dyDescent="0.2">
      <c r="B6" s="384" t="s">
        <v>164</v>
      </c>
      <c r="C6" s="400"/>
      <c r="D6" s="400"/>
      <c r="E6" s="400"/>
      <c r="F6" s="400"/>
      <c r="G6" s="400"/>
      <c r="H6" s="401"/>
    </row>
    <row r="7" spans="2:8" ht="95.25" customHeight="1" x14ac:dyDescent="0.2">
      <c r="B7" s="402" t="s">
        <v>174</v>
      </c>
      <c r="C7" s="403"/>
      <c r="D7" s="403"/>
      <c r="E7" s="403"/>
      <c r="F7" s="403"/>
      <c r="G7" s="403"/>
      <c r="H7" s="404"/>
    </row>
    <row r="8" spans="2:8" x14ac:dyDescent="0.2">
      <c r="B8" s="271"/>
      <c r="C8" s="272"/>
      <c r="D8" s="272"/>
      <c r="E8" s="272"/>
      <c r="F8" s="272"/>
      <c r="G8" s="272"/>
      <c r="H8" s="273"/>
    </row>
    <row r="9" spans="2:8" ht="20.5" customHeight="1" x14ac:dyDescent="0.2">
      <c r="B9" s="406" t="s">
        <v>191</v>
      </c>
      <c r="C9" s="407"/>
      <c r="D9" s="407"/>
      <c r="E9" s="407"/>
      <c r="F9" s="407"/>
      <c r="G9" s="407"/>
      <c r="H9" s="408"/>
    </row>
    <row r="10" spans="2:8" x14ac:dyDescent="0.2">
      <c r="B10" s="277"/>
      <c r="C10" s="278"/>
      <c r="D10" s="278"/>
      <c r="E10" s="278"/>
      <c r="F10" s="278"/>
      <c r="G10" s="278"/>
      <c r="H10" s="279"/>
    </row>
    <row r="11" spans="2:8" ht="20.5" customHeight="1" x14ac:dyDescent="0.2">
      <c r="B11" s="409" t="s">
        <v>192</v>
      </c>
      <c r="C11" s="410"/>
      <c r="D11" s="410"/>
      <c r="E11" s="410"/>
      <c r="F11" s="410"/>
      <c r="G11" s="410"/>
      <c r="H11" s="411"/>
    </row>
    <row r="12" spans="2:8" s="316" customFormat="1" ht="20.5" customHeight="1" x14ac:dyDescent="0.2">
      <c r="B12" s="313"/>
      <c r="C12" s="314"/>
      <c r="D12" s="314"/>
      <c r="E12" s="314"/>
      <c r="F12" s="314"/>
      <c r="G12" s="314"/>
      <c r="H12" s="315"/>
    </row>
    <row r="13" spans="2:8" ht="20.5" customHeight="1" x14ac:dyDescent="0.2">
      <c r="B13" s="384" t="s">
        <v>189</v>
      </c>
      <c r="C13" s="385"/>
      <c r="D13" s="385"/>
      <c r="E13" s="385"/>
      <c r="F13" s="385"/>
      <c r="G13" s="385"/>
      <c r="H13" s="386"/>
    </row>
    <row r="14" spans="2:8" ht="9" customHeight="1" x14ac:dyDescent="0.2">
      <c r="B14" s="384"/>
      <c r="C14" s="385"/>
      <c r="D14" s="385"/>
      <c r="E14" s="385"/>
      <c r="F14" s="385"/>
      <c r="G14" s="385"/>
      <c r="H14" s="386"/>
    </row>
    <row r="15" spans="2:8" x14ac:dyDescent="0.2">
      <c r="B15" s="384" t="s">
        <v>188</v>
      </c>
      <c r="C15" s="385"/>
      <c r="D15" s="385"/>
      <c r="E15" s="385"/>
      <c r="F15" s="385"/>
      <c r="G15" s="385"/>
      <c r="H15" s="386"/>
    </row>
    <row r="16" spans="2:8" x14ac:dyDescent="0.2">
      <c r="B16" s="274"/>
      <c r="C16" s="275"/>
      <c r="D16" s="275"/>
      <c r="E16" s="275"/>
      <c r="F16" s="275"/>
      <c r="G16" s="275"/>
      <c r="H16" s="276"/>
    </row>
    <row r="17" spans="2:8" ht="18.5" customHeight="1" x14ac:dyDescent="0.2">
      <c r="B17" s="384" t="s">
        <v>190</v>
      </c>
      <c r="C17" s="385"/>
      <c r="D17" s="385"/>
      <c r="E17" s="385"/>
      <c r="F17" s="385"/>
      <c r="G17" s="385"/>
      <c r="H17" s="386"/>
    </row>
    <row r="18" spans="2:8" ht="18.5" customHeight="1" x14ac:dyDescent="0.2">
      <c r="B18" s="274"/>
      <c r="C18" s="275"/>
      <c r="D18" s="275"/>
      <c r="E18" s="275"/>
      <c r="F18" s="275"/>
      <c r="G18" s="275"/>
      <c r="H18" s="276"/>
    </row>
    <row r="19" spans="2:8" ht="18.5" customHeight="1" x14ac:dyDescent="0.2">
      <c r="B19" s="384" t="s">
        <v>193</v>
      </c>
      <c r="C19" s="385"/>
      <c r="D19" s="385"/>
      <c r="E19" s="385"/>
      <c r="F19" s="385"/>
      <c r="G19" s="385"/>
      <c r="H19" s="386"/>
    </row>
    <row r="20" spans="2:8" ht="18.5" customHeight="1" thickBot="1" x14ac:dyDescent="0.25">
      <c r="B20" s="212"/>
      <c r="C20" s="280"/>
      <c r="D20" s="280"/>
      <c r="E20" s="280"/>
      <c r="F20" s="280"/>
      <c r="G20" s="280"/>
      <c r="H20" s="281"/>
    </row>
    <row r="21" spans="2:8" ht="16" thickTop="1" x14ac:dyDescent="0.2">
      <c r="B21" s="295"/>
      <c r="C21" s="363" t="s">
        <v>165</v>
      </c>
      <c r="D21" s="364"/>
      <c r="E21" s="365" t="s">
        <v>166</v>
      </c>
      <c r="F21" s="366"/>
      <c r="G21" s="300"/>
      <c r="H21" s="296"/>
    </row>
    <row r="22" spans="2:8" ht="35.25" customHeight="1" x14ac:dyDescent="0.2">
      <c r="B22" s="295"/>
      <c r="C22" s="380" t="s">
        <v>167</v>
      </c>
      <c r="D22" s="373"/>
      <c r="E22" s="374" t="s">
        <v>168</v>
      </c>
      <c r="F22" s="375"/>
      <c r="G22" s="300"/>
      <c r="H22" s="296"/>
    </row>
    <row r="23" spans="2:8" ht="17.25" customHeight="1" x14ac:dyDescent="0.2">
      <c r="B23" s="295"/>
      <c r="C23" s="380" t="s">
        <v>202</v>
      </c>
      <c r="D23" s="373"/>
      <c r="E23" s="374" t="s">
        <v>169</v>
      </c>
      <c r="F23" s="375"/>
      <c r="G23" s="300"/>
      <c r="H23" s="296"/>
    </row>
    <row r="24" spans="2:8" ht="69.75" customHeight="1" x14ac:dyDescent="0.2">
      <c r="B24" s="295"/>
      <c r="C24" s="380" t="s">
        <v>187</v>
      </c>
      <c r="D24" s="373"/>
      <c r="E24" s="374" t="s">
        <v>216</v>
      </c>
      <c r="F24" s="375"/>
      <c r="G24" s="300"/>
      <c r="H24" s="296"/>
    </row>
    <row r="25" spans="2:8" ht="69.75" customHeight="1" x14ac:dyDescent="0.2">
      <c r="B25" s="295"/>
      <c r="C25" s="380" t="s">
        <v>217</v>
      </c>
      <c r="D25" s="373"/>
      <c r="E25" s="374" t="s">
        <v>218</v>
      </c>
      <c r="F25" s="375"/>
      <c r="G25" s="300"/>
      <c r="H25" s="296"/>
    </row>
    <row r="26" spans="2:8" ht="69.75" customHeight="1" x14ac:dyDescent="0.2">
      <c r="B26" s="295"/>
      <c r="C26" s="380" t="s">
        <v>204</v>
      </c>
      <c r="D26" s="373"/>
      <c r="E26" s="374" t="s">
        <v>170</v>
      </c>
      <c r="F26" s="375"/>
      <c r="G26" s="300"/>
      <c r="H26" s="296"/>
    </row>
    <row r="27" spans="2:8" ht="69.75" customHeight="1" x14ac:dyDescent="0.2">
      <c r="B27" s="295"/>
      <c r="C27" s="376" t="s">
        <v>58</v>
      </c>
      <c r="D27" s="371"/>
      <c r="E27" s="361" t="s">
        <v>215</v>
      </c>
      <c r="F27" s="362"/>
      <c r="G27" s="300"/>
      <c r="H27" s="296"/>
    </row>
    <row r="28" spans="2:8" ht="69.75" customHeight="1" x14ac:dyDescent="0.2">
      <c r="B28" s="295"/>
      <c r="C28" s="376" t="s">
        <v>205</v>
      </c>
      <c r="D28" s="371"/>
      <c r="E28" s="361" t="s">
        <v>206</v>
      </c>
      <c r="F28" s="362"/>
      <c r="G28" s="300"/>
      <c r="H28" s="296"/>
    </row>
    <row r="29" spans="2:8" ht="69.75" customHeight="1" x14ac:dyDescent="0.2">
      <c r="B29" s="295"/>
      <c r="C29" s="376" t="s">
        <v>207</v>
      </c>
      <c r="D29" s="371"/>
      <c r="E29" s="361" t="s">
        <v>208</v>
      </c>
      <c r="F29" s="362"/>
      <c r="G29" s="300"/>
      <c r="H29" s="296"/>
    </row>
    <row r="30" spans="2:8" ht="69.75" customHeight="1" x14ac:dyDescent="0.2">
      <c r="B30" s="295"/>
      <c r="C30" s="376" t="s">
        <v>30</v>
      </c>
      <c r="D30" s="371"/>
      <c r="E30" s="361" t="s">
        <v>209</v>
      </c>
      <c r="F30" s="362"/>
      <c r="G30" s="300"/>
      <c r="H30" s="296"/>
    </row>
    <row r="31" spans="2:8" ht="69.75" customHeight="1" x14ac:dyDescent="0.2">
      <c r="B31" s="295"/>
      <c r="C31" s="376" t="s">
        <v>210</v>
      </c>
      <c r="D31" s="371"/>
      <c r="E31" s="361" t="s">
        <v>211</v>
      </c>
      <c r="F31" s="362"/>
      <c r="G31" s="300"/>
      <c r="H31" s="296"/>
    </row>
    <row r="32" spans="2:8" ht="69.75" customHeight="1" x14ac:dyDescent="0.2">
      <c r="B32" s="295"/>
      <c r="C32" s="376" t="s">
        <v>212</v>
      </c>
      <c r="D32" s="371"/>
      <c r="E32" s="361" t="s">
        <v>213</v>
      </c>
      <c r="F32" s="362"/>
      <c r="G32" s="300"/>
      <c r="H32" s="296"/>
    </row>
    <row r="33" spans="2:8" ht="69.75" customHeight="1" x14ac:dyDescent="0.2">
      <c r="B33" s="295"/>
      <c r="C33" s="376" t="s">
        <v>147</v>
      </c>
      <c r="D33" s="371"/>
      <c r="E33" s="361" t="s">
        <v>214</v>
      </c>
      <c r="F33" s="362"/>
      <c r="G33" s="300"/>
      <c r="H33" s="296"/>
    </row>
    <row r="34" spans="2:8" x14ac:dyDescent="0.2">
      <c r="B34" s="295"/>
      <c r="C34" s="285"/>
      <c r="D34" s="285"/>
      <c r="E34" s="286"/>
      <c r="F34" s="286"/>
      <c r="G34" s="300"/>
      <c r="H34" s="296"/>
    </row>
    <row r="35" spans="2:8" x14ac:dyDescent="0.2">
      <c r="B35" s="384" t="s">
        <v>219</v>
      </c>
      <c r="C35" s="385"/>
      <c r="D35" s="385"/>
      <c r="E35" s="385"/>
      <c r="F35" s="385"/>
      <c r="G35" s="385"/>
      <c r="H35" s="386"/>
    </row>
    <row r="36" spans="2:8" ht="14.5" customHeight="1" thickBot="1" x14ac:dyDescent="0.25">
      <c r="B36" s="301"/>
      <c r="C36" s="290"/>
      <c r="D36" s="290"/>
      <c r="E36" s="290"/>
      <c r="F36" s="290"/>
      <c r="G36" s="290"/>
      <c r="H36" s="302"/>
    </row>
    <row r="37" spans="2:8" ht="14.5" customHeight="1" thickTop="1" x14ac:dyDescent="0.2">
      <c r="B37" s="301"/>
      <c r="C37" s="363" t="s">
        <v>165</v>
      </c>
      <c r="D37" s="364"/>
      <c r="E37" s="365" t="s">
        <v>166</v>
      </c>
      <c r="F37" s="366"/>
      <c r="G37" s="290"/>
      <c r="H37" s="302"/>
    </row>
    <row r="38" spans="2:8" ht="90" customHeight="1" x14ac:dyDescent="0.2">
      <c r="B38" s="301"/>
      <c r="C38" s="376" t="s">
        <v>180</v>
      </c>
      <c r="D38" s="371"/>
      <c r="E38" s="361" t="s">
        <v>220</v>
      </c>
      <c r="F38" s="362"/>
      <c r="G38" s="290"/>
      <c r="H38" s="302"/>
    </row>
    <row r="39" spans="2:8" ht="53.5" customHeight="1" x14ac:dyDescent="0.2">
      <c r="B39" s="301"/>
      <c r="C39" s="376" t="s">
        <v>152</v>
      </c>
      <c r="D39" s="371"/>
      <c r="E39" s="361" t="s">
        <v>245</v>
      </c>
      <c r="F39" s="362"/>
      <c r="G39" s="290"/>
      <c r="H39" s="302"/>
    </row>
    <row r="40" spans="2:8" ht="54" customHeight="1" x14ac:dyDescent="0.2">
      <c r="B40" s="301"/>
      <c r="C40" s="376" t="s">
        <v>44</v>
      </c>
      <c r="D40" s="371"/>
      <c r="E40" s="361" t="s">
        <v>246</v>
      </c>
      <c r="F40" s="362"/>
      <c r="G40" s="290"/>
      <c r="H40" s="302"/>
    </row>
    <row r="41" spans="2:8" ht="32.5" customHeight="1" x14ac:dyDescent="0.2">
      <c r="B41" s="301"/>
      <c r="C41" s="376" t="s">
        <v>221</v>
      </c>
      <c r="D41" s="371"/>
      <c r="E41" s="361" t="s">
        <v>222</v>
      </c>
      <c r="F41" s="362"/>
      <c r="G41" s="290"/>
      <c r="H41" s="302"/>
    </row>
    <row r="42" spans="2:8" x14ac:dyDescent="0.2">
      <c r="B42" s="301"/>
      <c r="C42" s="290"/>
      <c r="D42" s="290"/>
      <c r="E42" s="290"/>
      <c r="F42" s="290"/>
      <c r="G42" s="290"/>
      <c r="H42" s="302"/>
    </row>
    <row r="43" spans="2:8" ht="18.5" customHeight="1" x14ac:dyDescent="0.2">
      <c r="B43" s="377" t="s">
        <v>198</v>
      </c>
      <c r="C43" s="378"/>
      <c r="D43" s="378"/>
      <c r="E43" s="378"/>
      <c r="F43" s="378"/>
      <c r="G43" s="378"/>
      <c r="H43" s="379"/>
    </row>
    <row r="44" spans="2:8" ht="18.5" customHeight="1" x14ac:dyDescent="0.2">
      <c r="B44" s="287"/>
      <c r="C44" s="288"/>
      <c r="D44" s="288"/>
      <c r="E44" s="288"/>
      <c r="F44" s="288"/>
      <c r="G44" s="288"/>
      <c r="H44" s="289"/>
    </row>
    <row r="45" spans="2:8" ht="18.5" customHeight="1" x14ac:dyDescent="0.2">
      <c r="B45" s="384" t="s">
        <v>194</v>
      </c>
      <c r="C45" s="385"/>
      <c r="D45" s="385"/>
      <c r="E45" s="385"/>
      <c r="F45" s="385"/>
      <c r="G45" s="385"/>
      <c r="H45" s="386"/>
    </row>
    <row r="46" spans="2:8" ht="18.5" customHeight="1" thickBot="1" x14ac:dyDescent="0.25">
      <c r="B46" s="212"/>
      <c r="C46" s="280"/>
      <c r="D46" s="280"/>
      <c r="E46" s="280"/>
      <c r="F46" s="280"/>
      <c r="G46" s="280"/>
      <c r="H46" s="281"/>
    </row>
    <row r="47" spans="2:8" ht="18.5" customHeight="1" thickTop="1" x14ac:dyDescent="0.2">
      <c r="B47" s="212"/>
      <c r="C47" s="363" t="s">
        <v>165</v>
      </c>
      <c r="D47" s="364"/>
      <c r="E47" s="365" t="s">
        <v>166</v>
      </c>
      <c r="F47" s="366"/>
      <c r="G47" s="280"/>
      <c r="H47" s="281"/>
    </row>
    <row r="48" spans="2:8" ht="53" customHeight="1" x14ac:dyDescent="0.2">
      <c r="B48" s="212"/>
      <c r="C48" s="367" t="s">
        <v>155</v>
      </c>
      <c r="D48" s="360"/>
      <c r="E48" s="361" t="s">
        <v>171</v>
      </c>
      <c r="F48" s="362"/>
      <c r="G48" s="280"/>
      <c r="H48" s="281"/>
    </row>
    <row r="49" spans="2:8" ht="54" customHeight="1" x14ac:dyDescent="0.2">
      <c r="B49" s="212"/>
      <c r="C49" s="367" t="s">
        <v>70</v>
      </c>
      <c r="D49" s="360"/>
      <c r="E49" s="361" t="s">
        <v>223</v>
      </c>
      <c r="F49" s="362"/>
      <c r="G49" s="280"/>
      <c r="H49" s="281"/>
    </row>
    <row r="50" spans="2:8" ht="52" customHeight="1" x14ac:dyDescent="0.2">
      <c r="B50" s="212"/>
      <c r="C50" s="367" t="s">
        <v>71</v>
      </c>
      <c r="D50" s="360"/>
      <c r="E50" s="361" t="s">
        <v>225</v>
      </c>
      <c r="F50" s="362"/>
      <c r="G50" s="280"/>
      <c r="H50" s="281"/>
    </row>
    <row r="51" spans="2:8" ht="53.5" customHeight="1" x14ac:dyDescent="0.2">
      <c r="B51" s="212"/>
      <c r="C51" s="367" t="s">
        <v>94</v>
      </c>
      <c r="D51" s="360"/>
      <c r="E51" s="361" t="s">
        <v>225</v>
      </c>
      <c r="F51" s="362"/>
      <c r="G51" s="280"/>
      <c r="H51" s="281"/>
    </row>
    <row r="52" spans="2:8" ht="48.5" customHeight="1" x14ac:dyDescent="0.2">
      <c r="B52" s="212"/>
      <c r="C52" s="367" t="s">
        <v>72</v>
      </c>
      <c r="D52" s="360"/>
      <c r="E52" s="361" t="s">
        <v>226</v>
      </c>
      <c r="F52" s="362"/>
      <c r="G52" s="280"/>
      <c r="H52" s="281"/>
    </row>
    <row r="53" spans="2:8" ht="49.5" customHeight="1" x14ac:dyDescent="0.2">
      <c r="B53" s="212"/>
      <c r="C53" s="367" t="s">
        <v>73</v>
      </c>
      <c r="D53" s="360"/>
      <c r="E53" s="361" t="s">
        <v>224</v>
      </c>
      <c r="F53" s="362"/>
      <c r="G53" s="280"/>
      <c r="H53" s="281"/>
    </row>
    <row r="54" spans="2:8" ht="50" customHeight="1" x14ac:dyDescent="0.2">
      <c r="B54" s="212"/>
      <c r="C54" s="367" t="s">
        <v>89</v>
      </c>
      <c r="D54" s="360"/>
      <c r="E54" s="361" t="s">
        <v>229</v>
      </c>
      <c r="F54" s="362"/>
      <c r="G54" s="280"/>
      <c r="H54" s="281"/>
    </row>
    <row r="55" spans="2:8" ht="29.5" customHeight="1" x14ac:dyDescent="0.2">
      <c r="B55" s="212"/>
      <c r="C55" s="367" t="s">
        <v>93</v>
      </c>
      <c r="D55" s="360"/>
      <c r="E55" s="361" t="s">
        <v>227</v>
      </c>
      <c r="F55" s="362"/>
      <c r="G55" s="280"/>
      <c r="H55" s="281"/>
    </row>
    <row r="56" spans="2:8" ht="40" customHeight="1" x14ac:dyDescent="0.2">
      <c r="B56" s="212"/>
      <c r="C56" s="367" t="s">
        <v>97</v>
      </c>
      <c r="D56" s="360"/>
      <c r="E56" s="361" t="s">
        <v>228</v>
      </c>
      <c r="F56" s="362"/>
      <c r="G56" s="280"/>
      <c r="H56" s="281"/>
    </row>
    <row r="57" spans="2:8" ht="29.5" customHeight="1" x14ac:dyDescent="0.2">
      <c r="B57" s="212"/>
      <c r="C57" s="367" t="s">
        <v>10</v>
      </c>
      <c r="D57" s="360"/>
      <c r="E57" s="361" t="s">
        <v>183</v>
      </c>
      <c r="F57" s="362"/>
      <c r="G57" s="280"/>
      <c r="H57" s="281"/>
    </row>
    <row r="58" spans="2:8" ht="18.5" customHeight="1" x14ac:dyDescent="0.2">
      <c r="B58" s="212"/>
      <c r="C58" s="280"/>
      <c r="D58" s="280"/>
      <c r="E58" s="280"/>
      <c r="F58" s="280"/>
      <c r="G58" s="280"/>
      <c r="H58" s="281"/>
    </row>
    <row r="59" spans="2:8" ht="18.5" customHeight="1" x14ac:dyDescent="0.2">
      <c r="B59" s="381" t="s">
        <v>197</v>
      </c>
      <c r="C59" s="382"/>
      <c r="D59" s="382"/>
      <c r="E59" s="382"/>
      <c r="F59" s="382"/>
      <c r="G59" s="382"/>
      <c r="H59" s="383"/>
    </row>
    <row r="60" spans="2:8" ht="18.5" customHeight="1" x14ac:dyDescent="0.2">
      <c r="B60" s="212"/>
      <c r="C60" s="280"/>
      <c r="D60" s="280"/>
      <c r="E60" s="280"/>
      <c r="F60" s="280"/>
      <c r="G60" s="280"/>
      <c r="H60" s="281"/>
    </row>
    <row r="61" spans="2:8" ht="18.5" customHeight="1" x14ac:dyDescent="0.2">
      <c r="B61" s="368" t="s">
        <v>195</v>
      </c>
      <c r="C61" s="369"/>
      <c r="D61" s="369"/>
      <c r="E61" s="369"/>
      <c r="F61" s="369"/>
      <c r="G61" s="369"/>
      <c r="H61" s="370"/>
    </row>
    <row r="62" spans="2:8" ht="18.5" customHeight="1" x14ac:dyDescent="0.2">
      <c r="B62" s="274"/>
      <c r="C62" s="275"/>
      <c r="D62" s="275"/>
      <c r="E62" s="275"/>
      <c r="F62" s="275"/>
      <c r="G62" s="275"/>
      <c r="H62" s="276"/>
    </row>
    <row r="63" spans="2:8" ht="30" customHeight="1" x14ac:dyDescent="0.2">
      <c r="B63" s="384" t="s">
        <v>196</v>
      </c>
      <c r="C63" s="385"/>
      <c r="D63" s="385"/>
      <c r="E63" s="385"/>
      <c r="F63" s="385"/>
      <c r="G63" s="385"/>
      <c r="H63" s="386"/>
    </row>
    <row r="64" spans="2:8" ht="16" thickBot="1" x14ac:dyDescent="0.25">
      <c r="B64" s="212"/>
      <c r="C64" s="280"/>
      <c r="D64" s="280"/>
      <c r="E64" s="280"/>
      <c r="F64" s="280"/>
      <c r="G64" s="280"/>
      <c r="H64" s="281"/>
    </row>
    <row r="65" spans="2:8" ht="30" customHeight="1" thickTop="1" x14ac:dyDescent="0.2">
      <c r="B65" s="212"/>
      <c r="C65" s="363" t="s">
        <v>165</v>
      </c>
      <c r="D65" s="364"/>
      <c r="E65" s="365" t="s">
        <v>166</v>
      </c>
      <c r="F65" s="366"/>
      <c r="G65" s="280"/>
      <c r="H65" s="281"/>
    </row>
    <row r="66" spans="2:8" ht="30" customHeight="1" x14ac:dyDescent="0.2">
      <c r="B66" s="212"/>
      <c r="C66" s="367" t="s">
        <v>104</v>
      </c>
      <c r="D66" s="360"/>
      <c r="E66" s="361" t="s">
        <v>230</v>
      </c>
      <c r="F66" s="362"/>
      <c r="G66" s="280"/>
      <c r="H66" s="281"/>
    </row>
    <row r="67" spans="2:8" ht="44.5" customHeight="1" x14ac:dyDescent="0.2">
      <c r="B67" s="212"/>
      <c r="C67" s="367" t="s">
        <v>105</v>
      </c>
      <c r="D67" s="360"/>
      <c r="E67" s="361" t="s">
        <v>231</v>
      </c>
      <c r="F67" s="362"/>
      <c r="G67" s="280"/>
      <c r="H67" s="281"/>
    </row>
    <row r="68" spans="2:8" ht="51" customHeight="1" x14ac:dyDescent="0.2">
      <c r="B68" s="212"/>
      <c r="C68" s="367" t="s">
        <v>158</v>
      </c>
      <c r="D68" s="360"/>
      <c r="E68" s="361" t="s">
        <v>232</v>
      </c>
      <c r="F68" s="362"/>
      <c r="G68" s="280"/>
      <c r="H68" s="281"/>
    </row>
    <row r="69" spans="2:8" ht="76.5" customHeight="1" x14ac:dyDescent="0.2">
      <c r="B69" s="212"/>
      <c r="C69" s="367" t="s">
        <v>233</v>
      </c>
      <c r="D69" s="360"/>
      <c r="E69" s="361" t="s">
        <v>172</v>
      </c>
      <c r="F69" s="362"/>
      <c r="G69" s="280"/>
      <c r="H69" s="281"/>
    </row>
    <row r="70" spans="2:8" ht="30" customHeight="1" x14ac:dyDescent="0.2">
      <c r="B70" s="212"/>
      <c r="C70" s="367" t="s">
        <v>130</v>
      </c>
      <c r="D70" s="360"/>
      <c r="E70" s="361" t="s">
        <v>235</v>
      </c>
      <c r="F70" s="362"/>
      <c r="G70" s="280"/>
      <c r="H70" s="281"/>
    </row>
    <row r="71" spans="2:8" ht="30" customHeight="1" x14ac:dyDescent="0.2">
      <c r="B71" s="212"/>
      <c r="C71" s="367" t="s">
        <v>236</v>
      </c>
      <c r="D71" s="360"/>
      <c r="E71" s="361" t="s">
        <v>237</v>
      </c>
      <c r="F71" s="362"/>
      <c r="G71" s="280"/>
      <c r="H71" s="281"/>
    </row>
    <row r="72" spans="2:8" ht="30" customHeight="1" x14ac:dyDescent="0.2">
      <c r="B72" s="212"/>
      <c r="C72" s="367" t="s">
        <v>238</v>
      </c>
      <c r="D72" s="360"/>
      <c r="E72" s="361" t="s">
        <v>239</v>
      </c>
      <c r="F72" s="362"/>
      <c r="G72" s="280"/>
      <c r="H72" s="281"/>
    </row>
    <row r="73" spans="2:8" ht="53.5" customHeight="1" x14ac:dyDescent="0.2">
      <c r="B73" s="212"/>
      <c r="C73" s="367" t="s">
        <v>112</v>
      </c>
      <c r="D73" s="360"/>
      <c r="E73" s="361" t="s">
        <v>234</v>
      </c>
      <c r="F73" s="362"/>
      <c r="G73" s="280"/>
      <c r="H73" s="281"/>
    </row>
    <row r="74" spans="2:8" ht="30" customHeight="1" x14ac:dyDescent="0.2">
      <c r="B74" s="212"/>
      <c r="C74" s="280"/>
      <c r="D74" s="280"/>
      <c r="E74" s="280"/>
      <c r="F74" s="280"/>
      <c r="G74" s="280"/>
      <c r="H74" s="281"/>
    </row>
    <row r="75" spans="2:8" ht="18.5" customHeight="1" x14ac:dyDescent="0.2">
      <c r="B75" s="368" t="s">
        <v>199</v>
      </c>
      <c r="C75" s="369"/>
      <c r="D75" s="369"/>
      <c r="E75" s="369"/>
      <c r="F75" s="369"/>
      <c r="G75" s="369"/>
      <c r="H75" s="370"/>
    </row>
    <row r="76" spans="2:8" ht="18.5" customHeight="1" x14ac:dyDescent="0.2">
      <c r="B76" s="282"/>
      <c r="C76" s="283"/>
      <c r="D76" s="283"/>
      <c r="E76" s="283"/>
      <c r="F76" s="283"/>
      <c r="G76" s="283"/>
      <c r="H76" s="284"/>
    </row>
    <row r="77" spans="2:8" ht="18.5" customHeight="1" x14ac:dyDescent="0.2">
      <c r="B77" s="368" t="s">
        <v>200</v>
      </c>
      <c r="C77" s="369"/>
      <c r="D77" s="369"/>
      <c r="E77" s="369"/>
      <c r="F77" s="369"/>
      <c r="G77" s="369"/>
      <c r="H77" s="370"/>
    </row>
    <row r="78" spans="2:8" ht="18.5" customHeight="1" x14ac:dyDescent="0.2">
      <c r="B78" s="282"/>
      <c r="C78" s="283"/>
      <c r="D78" s="283"/>
      <c r="E78" s="283"/>
      <c r="F78" s="283"/>
      <c r="G78" s="283"/>
      <c r="H78" s="284"/>
    </row>
    <row r="79" spans="2:8" ht="18.5" customHeight="1" x14ac:dyDescent="0.2">
      <c r="B79" s="368" t="s">
        <v>201</v>
      </c>
      <c r="C79" s="369"/>
      <c r="D79" s="369"/>
      <c r="E79" s="369"/>
      <c r="F79" s="369"/>
      <c r="G79" s="369"/>
      <c r="H79" s="370"/>
    </row>
    <row r="80" spans="2:8" x14ac:dyDescent="0.2">
      <c r="B80" s="212"/>
      <c r="C80" s="303"/>
      <c r="D80" s="303"/>
      <c r="E80" s="303"/>
      <c r="F80" s="303"/>
      <c r="G80" s="303"/>
      <c r="H80" s="213"/>
    </row>
    <row r="81" spans="2:8" x14ac:dyDescent="0.2">
      <c r="B81" s="212"/>
      <c r="C81" s="303"/>
      <c r="D81" s="303"/>
      <c r="E81" s="303"/>
      <c r="F81" s="303"/>
      <c r="G81" s="303"/>
      <c r="H81" s="213"/>
    </row>
    <row r="82" spans="2:8" x14ac:dyDescent="0.2">
      <c r="B82" s="212" t="s">
        <v>242</v>
      </c>
      <c r="C82" s="303"/>
      <c r="D82" s="303"/>
      <c r="E82" s="303"/>
      <c r="F82" s="303"/>
      <c r="G82" s="303"/>
      <c r="H82" s="213"/>
    </row>
    <row r="83" spans="2:8" x14ac:dyDescent="0.2">
      <c r="B83" s="212"/>
      <c r="C83" s="303"/>
      <c r="D83" s="303"/>
      <c r="E83" s="303"/>
      <c r="F83" s="303"/>
      <c r="G83" s="303"/>
      <c r="H83" s="213"/>
    </row>
    <row r="84" spans="2:8" ht="16" thickBot="1" x14ac:dyDescent="0.25">
      <c r="B84" s="295"/>
      <c r="C84" s="300"/>
      <c r="D84" s="304"/>
      <c r="E84" s="305"/>
      <c r="F84" s="305"/>
      <c r="G84" s="306"/>
      <c r="H84" s="296"/>
    </row>
    <row r="85" spans="2:8" ht="16" thickTop="1" x14ac:dyDescent="0.2">
      <c r="B85" s="307" t="s">
        <v>243</v>
      </c>
      <c r="C85" s="405" t="s">
        <v>165</v>
      </c>
      <c r="D85" s="364"/>
      <c r="E85" s="365" t="s">
        <v>166</v>
      </c>
      <c r="F85" s="366"/>
      <c r="G85" s="300"/>
      <c r="H85" s="296"/>
    </row>
    <row r="86" spans="2:8" s="211" customFormat="1" x14ac:dyDescent="0.2">
      <c r="B86" s="311">
        <v>2</v>
      </c>
      <c r="C86" s="372" t="s">
        <v>167</v>
      </c>
      <c r="D86" s="373"/>
      <c r="E86" s="374" t="s">
        <v>168</v>
      </c>
      <c r="F86" s="375"/>
      <c r="G86" s="308"/>
      <c r="H86" s="214"/>
    </row>
    <row r="87" spans="2:8" s="211" customFormat="1" ht="17.25" customHeight="1" x14ac:dyDescent="0.2">
      <c r="B87" s="311">
        <v>2</v>
      </c>
      <c r="C87" s="372" t="s">
        <v>202</v>
      </c>
      <c r="D87" s="373"/>
      <c r="E87" s="374" t="s">
        <v>169</v>
      </c>
      <c r="F87" s="375"/>
      <c r="G87" s="308"/>
      <c r="H87" s="214"/>
    </row>
    <row r="88" spans="2:8" s="211" customFormat="1" ht="25.5" customHeight="1" x14ac:dyDescent="0.2">
      <c r="B88" s="311">
        <v>2</v>
      </c>
      <c r="C88" s="372" t="s">
        <v>187</v>
      </c>
      <c r="D88" s="373"/>
      <c r="E88" s="374" t="s">
        <v>216</v>
      </c>
      <c r="F88" s="375"/>
      <c r="G88" s="308"/>
      <c r="H88" s="214"/>
    </row>
    <row r="89" spans="2:8" s="211" customFormat="1" ht="25.5" customHeight="1" x14ac:dyDescent="0.2">
      <c r="B89" s="311">
        <v>2</v>
      </c>
      <c r="C89" s="372" t="s">
        <v>217</v>
      </c>
      <c r="D89" s="373"/>
      <c r="E89" s="374" t="s">
        <v>218</v>
      </c>
      <c r="F89" s="375"/>
      <c r="G89" s="308"/>
      <c r="H89" s="214"/>
    </row>
    <row r="90" spans="2:8" s="211" customFormat="1" ht="67" customHeight="1" x14ac:dyDescent="0.2">
      <c r="B90" s="311">
        <v>2</v>
      </c>
      <c r="C90" s="372" t="s">
        <v>204</v>
      </c>
      <c r="D90" s="373"/>
      <c r="E90" s="374" t="s">
        <v>170</v>
      </c>
      <c r="F90" s="375"/>
      <c r="G90" s="308"/>
      <c r="H90" s="214"/>
    </row>
    <row r="91" spans="2:8" s="211" customFormat="1" ht="67.5" customHeight="1" x14ac:dyDescent="0.2">
      <c r="B91" s="311">
        <v>2</v>
      </c>
      <c r="C91" s="360" t="s">
        <v>58</v>
      </c>
      <c r="D91" s="371"/>
      <c r="E91" s="361" t="s">
        <v>215</v>
      </c>
      <c r="F91" s="362"/>
      <c r="G91" s="308"/>
      <c r="H91" s="214"/>
    </row>
    <row r="92" spans="2:8" s="211" customFormat="1" ht="43.5" customHeight="1" x14ac:dyDescent="0.2">
      <c r="B92" s="311">
        <v>2</v>
      </c>
      <c r="C92" s="360" t="s">
        <v>205</v>
      </c>
      <c r="D92" s="371"/>
      <c r="E92" s="361" t="s">
        <v>206</v>
      </c>
      <c r="F92" s="362"/>
      <c r="G92" s="308"/>
      <c r="H92" s="214"/>
    </row>
    <row r="93" spans="2:8" s="211" customFormat="1" ht="35" customHeight="1" x14ac:dyDescent="0.2">
      <c r="B93" s="311">
        <v>2</v>
      </c>
      <c r="C93" s="360" t="s">
        <v>207</v>
      </c>
      <c r="D93" s="371"/>
      <c r="E93" s="361" t="s">
        <v>208</v>
      </c>
      <c r="F93" s="362"/>
      <c r="G93" s="308"/>
      <c r="H93" s="214"/>
    </row>
    <row r="94" spans="2:8" s="211" customFormat="1" ht="72.75" customHeight="1" x14ac:dyDescent="0.2">
      <c r="B94" s="311">
        <v>2</v>
      </c>
      <c r="C94" s="360" t="s">
        <v>30</v>
      </c>
      <c r="D94" s="371"/>
      <c r="E94" s="361" t="s">
        <v>240</v>
      </c>
      <c r="F94" s="362"/>
      <c r="G94" s="308"/>
      <c r="H94" s="214"/>
    </row>
    <row r="95" spans="2:8" s="211" customFormat="1" ht="94" customHeight="1" x14ac:dyDescent="0.2">
      <c r="B95" s="311">
        <v>2</v>
      </c>
      <c r="C95" s="360" t="s">
        <v>210</v>
      </c>
      <c r="D95" s="371"/>
      <c r="E95" s="361" t="s">
        <v>211</v>
      </c>
      <c r="F95" s="362"/>
      <c r="G95" s="308"/>
      <c r="H95" s="214"/>
    </row>
    <row r="96" spans="2:8" s="211" customFormat="1" ht="94" customHeight="1" x14ac:dyDescent="0.2">
      <c r="B96" s="311">
        <v>2</v>
      </c>
      <c r="C96" s="360" t="s">
        <v>212</v>
      </c>
      <c r="D96" s="371"/>
      <c r="E96" s="361" t="s">
        <v>213</v>
      </c>
      <c r="F96" s="362"/>
      <c r="G96" s="308"/>
      <c r="H96" s="214"/>
    </row>
    <row r="97" spans="2:8" s="211" customFormat="1" x14ac:dyDescent="0.2">
      <c r="B97" s="311">
        <v>2</v>
      </c>
      <c r="C97" s="360" t="s">
        <v>147</v>
      </c>
      <c r="D97" s="371"/>
      <c r="E97" s="361" t="s">
        <v>214</v>
      </c>
      <c r="F97" s="362"/>
      <c r="G97" s="308"/>
      <c r="H97" s="214"/>
    </row>
    <row r="98" spans="2:8" s="211" customFormat="1" ht="66.5" customHeight="1" x14ac:dyDescent="0.2">
      <c r="B98" s="311">
        <v>3</v>
      </c>
      <c r="C98" s="360" t="s">
        <v>180</v>
      </c>
      <c r="D98" s="371"/>
      <c r="E98" s="361" t="s">
        <v>220</v>
      </c>
      <c r="F98" s="362"/>
      <c r="G98" s="308"/>
      <c r="H98" s="214"/>
    </row>
    <row r="99" spans="2:8" s="211" customFormat="1" ht="66.5" customHeight="1" x14ac:dyDescent="0.2">
      <c r="B99" s="311">
        <v>3</v>
      </c>
      <c r="C99" s="360" t="s">
        <v>152</v>
      </c>
      <c r="D99" s="371"/>
      <c r="E99" s="361" t="s">
        <v>245</v>
      </c>
      <c r="F99" s="362"/>
      <c r="G99" s="308"/>
      <c r="H99" s="214"/>
    </row>
    <row r="100" spans="2:8" s="211" customFormat="1" ht="62.5" customHeight="1" x14ac:dyDescent="0.2">
      <c r="B100" s="311">
        <v>3</v>
      </c>
      <c r="C100" s="360" t="s">
        <v>44</v>
      </c>
      <c r="D100" s="371"/>
      <c r="E100" s="361" t="s">
        <v>246</v>
      </c>
      <c r="F100" s="362"/>
      <c r="G100" s="308"/>
      <c r="H100" s="214"/>
    </row>
    <row r="101" spans="2:8" s="211" customFormat="1" ht="38.5" customHeight="1" x14ac:dyDescent="0.2">
      <c r="B101" s="311">
        <v>3</v>
      </c>
      <c r="C101" s="360" t="s">
        <v>221</v>
      </c>
      <c r="D101" s="371"/>
      <c r="E101" s="361" t="s">
        <v>222</v>
      </c>
      <c r="F101" s="362"/>
      <c r="G101" s="308"/>
      <c r="H101" s="214"/>
    </row>
    <row r="102" spans="2:8" ht="59.25" customHeight="1" x14ac:dyDescent="0.2">
      <c r="B102" s="312">
        <v>5</v>
      </c>
      <c r="C102" s="359" t="s">
        <v>155</v>
      </c>
      <c r="D102" s="360"/>
      <c r="E102" s="361" t="s">
        <v>241</v>
      </c>
      <c r="F102" s="362"/>
      <c r="G102" s="300"/>
      <c r="H102" s="296"/>
    </row>
    <row r="103" spans="2:8" ht="59.25" customHeight="1" x14ac:dyDescent="0.2">
      <c r="B103" s="312">
        <v>5</v>
      </c>
      <c r="C103" s="359" t="s">
        <v>70</v>
      </c>
      <c r="D103" s="360"/>
      <c r="E103" s="361" t="s">
        <v>223</v>
      </c>
      <c r="F103" s="362"/>
      <c r="G103" s="300"/>
      <c r="H103" s="296"/>
    </row>
    <row r="104" spans="2:8" ht="59.25" customHeight="1" x14ac:dyDescent="0.2">
      <c r="B104" s="312">
        <v>5</v>
      </c>
      <c r="C104" s="359" t="s">
        <v>71</v>
      </c>
      <c r="D104" s="360"/>
      <c r="E104" s="361" t="s">
        <v>225</v>
      </c>
      <c r="F104" s="362"/>
      <c r="G104" s="300"/>
      <c r="H104" s="296"/>
    </row>
    <row r="105" spans="2:8" ht="59.25" customHeight="1" x14ac:dyDescent="0.2">
      <c r="B105" s="312">
        <v>5</v>
      </c>
      <c r="C105" s="359" t="s">
        <v>94</v>
      </c>
      <c r="D105" s="360"/>
      <c r="E105" s="361" t="s">
        <v>225</v>
      </c>
      <c r="F105" s="362"/>
      <c r="G105" s="300"/>
      <c r="H105" s="296"/>
    </row>
    <row r="106" spans="2:8" ht="47.5" customHeight="1" x14ac:dyDescent="0.2">
      <c r="B106" s="312">
        <v>5</v>
      </c>
      <c r="C106" s="359" t="s">
        <v>72</v>
      </c>
      <c r="D106" s="360"/>
      <c r="E106" s="361" t="s">
        <v>226</v>
      </c>
      <c r="F106" s="362"/>
      <c r="G106" s="300"/>
      <c r="H106" s="296"/>
    </row>
    <row r="107" spans="2:8" ht="45.5" customHeight="1" x14ac:dyDescent="0.2">
      <c r="B107" s="312">
        <v>5</v>
      </c>
      <c r="C107" s="359" t="s">
        <v>73</v>
      </c>
      <c r="D107" s="360"/>
      <c r="E107" s="361" t="s">
        <v>224</v>
      </c>
      <c r="F107" s="362"/>
      <c r="G107" s="300"/>
      <c r="H107" s="296"/>
    </row>
    <row r="108" spans="2:8" ht="32.5" customHeight="1" x14ac:dyDescent="0.2">
      <c r="B108" s="312">
        <v>5</v>
      </c>
      <c r="C108" s="359" t="s">
        <v>89</v>
      </c>
      <c r="D108" s="360"/>
      <c r="E108" s="361" t="s">
        <v>229</v>
      </c>
      <c r="F108" s="362"/>
      <c r="G108" s="300"/>
      <c r="H108" s="296"/>
    </row>
    <row r="109" spans="2:8" ht="33.5" customHeight="1" x14ac:dyDescent="0.2">
      <c r="B109" s="312">
        <v>5</v>
      </c>
      <c r="C109" s="359" t="s">
        <v>93</v>
      </c>
      <c r="D109" s="360"/>
      <c r="E109" s="361" t="s">
        <v>227</v>
      </c>
      <c r="F109" s="362"/>
      <c r="G109" s="300"/>
      <c r="H109" s="296"/>
    </row>
    <row r="110" spans="2:8" ht="33.5" customHeight="1" x14ac:dyDescent="0.2">
      <c r="B110" s="312">
        <v>5</v>
      </c>
      <c r="C110" s="359" t="s">
        <v>97</v>
      </c>
      <c r="D110" s="360"/>
      <c r="E110" s="361" t="s">
        <v>228</v>
      </c>
      <c r="F110" s="362"/>
      <c r="G110" s="300"/>
      <c r="H110" s="296"/>
    </row>
    <row r="111" spans="2:8" x14ac:dyDescent="0.2">
      <c r="B111" s="312">
        <v>5</v>
      </c>
      <c r="C111" s="359" t="s">
        <v>10</v>
      </c>
      <c r="D111" s="360"/>
      <c r="E111" s="361" t="s">
        <v>183</v>
      </c>
      <c r="F111" s="362"/>
      <c r="G111" s="300"/>
      <c r="H111" s="296"/>
    </row>
    <row r="112" spans="2:8" ht="25" customHeight="1" x14ac:dyDescent="0.2">
      <c r="B112" s="312">
        <v>8</v>
      </c>
      <c r="C112" s="359" t="s">
        <v>104</v>
      </c>
      <c r="D112" s="360"/>
      <c r="E112" s="361" t="s">
        <v>230</v>
      </c>
      <c r="F112" s="362"/>
      <c r="G112" s="300"/>
      <c r="H112" s="296"/>
    </row>
    <row r="113" spans="2:8" ht="46.5" customHeight="1" x14ac:dyDescent="0.2">
      <c r="B113" s="312">
        <v>8</v>
      </c>
      <c r="C113" s="359" t="s">
        <v>105</v>
      </c>
      <c r="D113" s="360"/>
      <c r="E113" s="361" t="s">
        <v>231</v>
      </c>
      <c r="F113" s="362"/>
      <c r="G113" s="300"/>
      <c r="H113" s="296"/>
    </row>
    <row r="114" spans="2:8" ht="46.5" customHeight="1" x14ac:dyDescent="0.2">
      <c r="B114" s="312">
        <v>8</v>
      </c>
      <c r="C114" s="359" t="s">
        <v>158</v>
      </c>
      <c r="D114" s="360"/>
      <c r="E114" s="361" t="s">
        <v>232</v>
      </c>
      <c r="F114" s="362"/>
      <c r="G114" s="300"/>
      <c r="H114" s="296"/>
    </row>
    <row r="115" spans="2:8" s="211" customFormat="1" ht="82.5" customHeight="1" x14ac:dyDescent="0.2">
      <c r="B115" s="311">
        <v>8</v>
      </c>
      <c r="C115" s="359" t="s">
        <v>233</v>
      </c>
      <c r="D115" s="360"/>
      <c r="E115" s="361" t="s">
        <v>172</v>
      </c>
      <c r="F115" s="362"/>
      <c r="G115" s="308"/>
      <c r="H115" s="214"/>
    </row>
    <row r="116" spans="2:8" s="211" customFormat="1" ht="34" customHeight="1" x14ac:dyDescent="0.2">
      <c r="B116" s="311">
        <v>8</v>
      </c>
      <c r="C116" s="359" t="s">
        <v>130</v>
      </c>
      <c r="D116" s="360"/>
      <c r="E116" s="361" t="s">
        <v>235</v>
      </c>
      <c r="F116" s="362"/>
      <c r="G116" s="308"/>
      <c r="H116" s="214"/>
    </row>
    <row r="117" spans="2:8" s="211" customFormat="1" ht="34" customHeight="1" x14ac:dyDescent="0.2">
      <c r="B117" s="311">
        <v>8</v>
      </c>
      <c r="C117" s="359" t="s">
        <v>236</v>
      </c>
      <c r="D117" s="360"/>
      <c r="E117" s="361" t="s">
        <v>237</v>
      </c>
      <c r="F117" s="362"/>
      <c r="G117" s="308"/>
      <c r="H117" s="214"/>
    </row>
    <row r="118" spans="2:8" s="211" customFormat="1" ht="34" customHeight="1" x14ac:dyDescent="0.2">
      <c r="B118" s="311">
        <v>8</v>
      </c>
      <c r="C118" s="359" t="s">
        <v>238</v>
      </c>
      <c r="D118" s="360"/>
      <c r="E118" s="361" t="s">
        <v>239</v>
      </c>
      <c r="F118" s="362"/>
      <c r="G118" s="308"/>
      <c r="H118" s="214"/>
    </row>
    <row r="119" spans="2:8" s="211" customFormat="1" ht="46.5" customHeight="1" x14ac:dyDescent="0.2">
      <c r="B119" s="311">
        <v>8</v>
      </c>
      <c r="C119" s="359" t="s">
        <v>112</v>
      </c>
      <c r="D119" s="360"/>
      <c r="E119" s="361" t="s">
        <v>234</v>
      </c>
      <c r="F119" s="362"/>
      <c r="G119" s="308"/>
      <c r="H119" s="214"/>
    </row>
    <row r="120" spans="2:8" ht="6.75" customHeight="1" thickBot="1" x14ac:dyDescent="0.25">
      <c r="B120" s="295"/>
      <c r="C120" s="387"/>
      <c r="D120" s="388"/>
      <c r="E120" s="389"/>
      <c r="F120" s="390"/>
      <c r="G120" s="300"/>
      <c r="H120" s="296"/>
    </row>
    <row r="121" spans="2:8" ht="16" thickTop="1" x14ac:dyDescent="0.2">
      <c r="B121" s="295"/>
      <c r="C121" s="309"/>
      <c r="D121" s="309"/>
      <c r="E121" s="310"/>
      <c r="F121" s="310"/>
      <c r="G121" s="300"/>
      <c r="H121" s="296"/>
    </row>
    <row r="122" spans="2:8" ht="16" thickBot="1" x14ac:dyDescent="0.25">
      <c r="B122" s="297"/>
      <c r="C122" s="298"/>
      <c r="D122" s="298"/>
      <c r="E122" s="298"/>
      <c r="F122" s="298"/>
      <c r="G122" s="298"/>
      <c r="H122" s="299"/>
    </row>
    <row r="126" spans="2:8" ht="16" x14ac:dyDescent="0.2">
      <c r="B126" s="336" t="s">
        <v>255</v>
      </c>
    </row>
    <row r="127" spans="2:8" ht="48" customHeight="1" x14ac:dyDescent="0.2">
      <c r="B127" s="357" t="s">
        <v>256</v>
      </c>
      <c r="C127" s="357"/>
    </row>
    <row r="128" spans="2:8" x14ac:dyDescent="0.2">
      <c r="B128" s="358">
        <v>44342</v>
      </c>
      <c r="C128" s="358"/>
    </row>
  </sheetData>
  <sheetProtection sheet="1" scenarios="1" formatCells="0" formatColumns="0" formatRows="0"/>
  <autoFilter ref="B85:H119" xr:uid="{00000000-0009-0000-0000-000000000000}">
    <filterColumn colId="1" showButton="0"/>
    <filterColumn colId="3" showButton="0"/>
  </autoFilter>
  <mergeCells count="170">
    <mergeCell ref="B2:H2"/>
    <mergeCell ref="B4:H5"/>
    <mergeCell ref="B6:H6"/>
    <mergeCell ref="B7:H7"/>
    <mergeCell ref="C85:D85"/>
    <mergeCell ref="E85:F85"/>
    <mergeCell ref="B9:H9"/>
    <mergeCell ref="B11:H11"/>
    <mergeCell ref="B45:H45"/>
    <mergeCell ref="B15:H15"/>
    <mergeCell ref="B17:H17"/>
    <mergeCell ref="B13:H13"/>
    <mergeCell ref="B19:H19"/>
    <mergeCell ref="B14:H14"/>
    <mergeCell ref="B35:H35"/>
    <mergeCell ref="C25:D25"/>
    <mergeCell ref="E25:F25"/>
    <mergeCell ref="C31:D31"/>
    <mergeCell ref="E31:F31"/>
    <mergeCell ref="C32:D32"/>
    <mergeCell ref="E32:F32"/>
    <mergeCell ref="C33:D33"/>
    <mergeCell ref="E33:F33"/>
    <mergeCell ref="C30:D30"/>
    <mergeCell ref="C119:D119"/>
    <mergeCell ref="E119:F119"/>
    <mergeCell ref="C120:D120"/>
    <mergeCell ref="E120:F120"/>
    <mergeCell ref="C118:D118"/>
    <mergeCell ref="E118:F118"/>
    <mergeCell ref="C117:D117"/>
    <mergeCell ref="E117:F117"/>
    <mergeCell ref="C115:D115"/>
    <mergeCell ref="E115:F115"/>
    <mergeCell ref="C116:D116"/>
    <mergeCell ref="E116:F116"/>
    <mergeCell ref="C21:D21"/>
    <mergeCell ref="E21:F21"/>
    <mergeCell ref="C22:D22"/>
    <mergeCell ref="E22:F22"/>
    <mergeCell ref="C23:D23"/>
    <mergeCell ref="E23:F23"/>
    <mergeCell ref="B59:H59"/>
    <mergeCell ref="B61:H61"/>
    <mergeCell ref="B63:H63"/>
    <mergeCell ref="C24:D24"/>
    <mergeCell ref="E24:F24"/>
    <mergeCell ref="E30:F30"/>
    <mergeCell ref="C29:D29"/>
    <mergeCell ref="E29:F29"/>
    <mergeCell ref="C28:D28"/>
    <mergeCell ref="E28:F28"/>
    <mergeCell ref="C27:D27"/>
    <mergeCell ref="E27:F27"/>
    <mergeCell ref="C26:D26"/>
    <mergeCell ref="E26:F26"/>
    <mergeCell ref="C37:D37"/>
    <mergeCell ref="E37:F37"/>
    <mergeCell ref="C38:D38"/>
    <mergeCell ref="E38:F38"/>
    <mergeCell ref="C89:D89"/>
    <mergeCell ref="E89:F89"/>
    <mergeCell ref="E86:F86"/>
    <mergeCell ref="C87:D87"/>
    <mergeCell ref="E87:F87"/>
    <mergeCell ref="C114:D114"/>
    <mergeCell ref="E114:F114"/>
    <mergeCell ref="C102:D102"/>
    <mergeCell ref="E102:F102"/>
    <mergeCell ref="C104:D104"/>
    <mergeCell ref="E104:F104"/>
    <mergeCell ref="C105:D105"/>
    <mergeCell ref="E105:F105"/>
    <mergeCell ref="C95:D95"/>
    <mergeCell ref="E95:F95"/>
    <mergeCell ref="C97:D97"/>
    <mergeCell ref="E97:F97"/>
    <mergeCell ref="C96:D96"/>
    <mergeCell ref="C101:D101"/>
    <mergeCell ref="E101:F101"/>
    <mergeCell ref="C100:D100"/>
    <mergeCell ref="E100:F100"/>
    <mergeCell ref="E92:F92"/>
    <mergeCell ref="C86:D86"/>
    <mergeCell ref="C39:D39"/>
    <mergeCell ref="E39:F39"/>
    <mergeCell ref="B43:H43"/>
    <mergeCell ref="C99:D99"/>
    <mergeCell ref="E99:F99"/>
    <mergeCell ref="C49:D49"/>
    <mergeCell ref="E49:F49"/>
    <mergeCell ref="C98:D98"/>
    <mergeCell ref="E98:F98"/>
    <mergeCell ref="C40:D40"/>
    <mergeCell ref="E40:F40"/>
    <mergeCell ref="C41:D41"/>
    <mergeCell ref="E41:F41"/>
    <mergeCell ref="C55:D55"/>
    <mergeCell ref="E55:F55"/>
    <mergeCell ref="E96:F96"/>
    <mergeCell ref="C88:D88"/>
    <mergeCell ref="E88:F88"/>
    <mergeCell ref="B75:H75"/>
    <mergeCell ref="B77:H77"/>
    <mergeCell ref="C47:D47"/>
    <mergeCell ref="E47:F47"/>
    <mergeCell ref="C48:D48"/>
    <mergeCell ref="E48:F48"/>
    <mergeCell ref="C50:D50"/>
    <mergeCell ref="E50:F50"/>
    <mergeCell ref="C51:D51"/>
    <mergeCell ref="E51:F51"/>
    <mergeCell ref="C52:D52"/>
    <mergeCell ref="E52:F52"/>
    <mergeCell ref="C56:D56"/>
    <mergeCell ref="E56:F56"/>
    <mergeCell ref="C57:D57"/>
    <mergeCell ref="E57:F57"/>
    <mergeCell ref="C53:D53"/>
    <mergeCell ref="E53:F53"/>
    <mergeCell ref="C54:D54"/>
    <mergeCell ref="E54:F54"/>
    <mergeCell ref="B79:H79"/>
    <mergeCell ref="C93:D93"/>
    <mergeCell ref="C70:D70"/>
    <mergeCell ref="E70:F70"/>
    <mergeCell ref="C109:D109"/>
    <mergeCell ref="E109:F109"/>
    <mergeCell ref="C110:D110"/>
    <mergeCell ref="E110:F110"/>
    <mergeCell ref="C106:D106"/>
    <mergeCell ref="E106:F106"/>
    <mergeCell ref="C107:D107"/>
    <mergeCell ref="E107:F107"/>
    <mergeCell ref="C108:D108"/>
    <mergeCell ref="E108:F108"/>
    <mergeCell ref="C103:D103"/>
    <mergeCell ref="E103:F103"/>
    <mergeCell ref="E93:F93"/>
    <mergeCell ref="C94:D94"/>
    <mergeCell ref="E94:F94"/>
    <mergeCell ref="C90:D90"/>
    <mergeCell ref="E90:F90"/>
    <mergeCell ref="C91:D91"/>
    <mergeCell ref="E91:F91"/>
    <mergeCell ref="C92:D92"/>
    <mergeCell ref="B127:C127"/>
    <mergeCell ref="B128:C128"/>
    <mergeCell ref="C111:D111"/>
    <mergeCell ref="E111:F111"/>
    <mergeCell ref="C65:D65"/>
    <mergeCell ref="E65:F65"/>
    <mergeCell ref="C66:D66"/>
    <mergeCell ref="E66:F66"/>
    <mergeCell ref="C67:D67"/>
    <mergeCell ref="E67:F67"/>
    <mergeCell ref="C113:D113"/>
    <mergeCell ref="E113:F113"/>
    <mergeCell ref="C112:D112"/>
    <mergeCell ref="E112:F112"/>
    <mergeCell ref="C71:D71"/>
    <mergeCell ref="E71:F71"/>
    <mergeCell ref="C72:D72"/>
    <mergeCell ref="E72:F72"/>
    <mergeCell ref="C73:D73"/>
    <mergeCell ref="E73:F73"/>
    <mergeCell ref="C68:D68"/>
    <mergeCell ref="E68:F68"/>
    <mergeCell ref="C69:D69"/>
    <mergeCell ref="E69:F69"/>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V26"/>
  <sheetViews>
    <sheetView zoomScale="70" zoomScaleNormal="70" workbookViewId="0">
      <selection activeCell="T10" sqref="T10"/>
    </sheetView>
  </sheetViews>
  <sheetFormatPr baseColWidth="10" defaultColWidth="10.83203125" defaultRowHeight="13" x14ac:dyDescent="0.15"/>
  <cols>
    <col min="1" max="1" width="32.1640625" style="155" customWidth="1"/>
    <col min="2" max="2" width="38.5" style="155" bestFit="1" customWidth="1"/>
    <col min="3" max="3" width="21.6640625" style="155" customWidth="1"/>
    <col min="4" max="4" width="10.83203125" style="155"/>
    <col min="5" max="5" width="20.5" style="155" customWidth="1"/>
    <col min="6" max="6" width="16.5" style="155" customWidth="1"/>
    <col min="7" max="7" width="10.83203125" style="155"/>
    <col min="8" max="8" width="16" style="155" customWidth="1"/>
    <col min="9" max="9" width="21" style="155" customWidth="1"/>
    <col min="10" max="10" width="10.83203125" style="155"/>
    <col min="11" max="11" width="20.83203125" style="155" customWidth="1"/>
    <col min="12" max="12" width="10.83203125" style="155"/>
    <col min="13" max="13" width="21" style="155" customWidth="1"/>
    <col min="14" max="15" width="10.83203125" style="155"/>
    <col min="16" max="16" width="14.83203125" style="155" customWidth="1"/>
    <col min="17" max="17" width="10.83203125" style="155"/>
    <col min="18" max="18" width="16.5" style="155" customWidth="1"/>
    <col min="19" max="19" width="10.83203125" style="155"/>
    <col min="20" max="20" width="30.1640625" style="155" customWidth="1"/>
    <col min="21" max="16384" width="10.83203125" style="155"/>
  </cols>
  <sheetData>
    <row r="1" spans="1:22" ht="25.5" customHeight="1" x14ac:dyDescent="0.15">
      <c r="A1" s="492" t="s">
        <v>261</v>
      </c>
      <c r="B1" s="492"/>
      <c r="E1" s="491" t="s">
        <v>115</v>
      </c>
      <c r="F1" s="491"/>
      <c r="G1" s="491"/>
      <c r="H1" s="491"/>
    </row>
    <row r="2" spans="1:22" ht="49" customHeight="1" x14ac:dyDescent="0.15">
      <c r="B2" s="168" t="s">
        <v>31</v>
      </c>
      <c r="C2" s="168"/>
      <c r="E2" s="490" t="s">
        <v>85</v>
      </c>
      <c r="F2" s="490"/>
      <c r="G2" s="490"/>
      <c r="H2" s="490"/>
      <c r="I2" s="490"/>
      <c r="K2" s="490" t="s">
        <v>76</v>
      </c>
      <c r="L2" s="490"/>
      <c r="M2" s="490"/>
      <c r="O2" s="490" t="s">
        <v>94</v>
      </c>
      <c r="P2" s="490"/>
      <c r="R2" s="156" t="s">
        <v>105</v>
      </c>
      <c r="T2" s="156" t="s">
        <v>136</v>
      </c>
      <c r="V2" s="95" t="s">
        <v>112</v>
      </c>
    </row>
    <row r="3" spans="1:22" ht="29" thickBot="1" x14ac:dyDescent="0.2">
      <c r="A3" s="157" t="s">
        <v>8</v>
      </c>
      <c r="B3" s="168" t="s">
        <v>8</v>
      </c>
      <c r="C3" s="168" t="s">
        <v>31</v>
      </c>
      <c r="E3" s="158" t="s">
        <v>70</v>
      </c>
      <c r="F3" s="158" t="s">
        <v>71</v>
      </c>
      <c r="H3" s="158" t="s">
        <v>72</v>
      </c>
      <c r="I3" s="158" t="s">
        <v>73</v>
      </c>
      <c r="K3" s="156" t="s">
        <v>77</v>
      </c>
      <c r="L3" s="156" t="s">
        <v>3</v>
      </c>
      <c r="M3" s="156" t="s">
        <v>82</v>
      </c>
      <c r="O3" s="162" t="s">
        <v>70</v>
      </c>
      <c r="P3" s="162" t="s">
        <v>184</v>
      </c>
      <c r="R3" s="157" t="s">
        <v>106</v>
      </c>
      <c r="T3" s="18" t="s">
        <v>120</v>
      </c>
      <c r="V3" s="72" t="s">
        <v>125</v>
      </c>
    </row>
    <row r="4" spans="1:22" ht="30" x14ac:dyDescent="0.15">
      <c r="A4" s="167" t="s">
        <v>140</v>
      </c>
      <c r="B4" s="170" t="s">
        <v>140</v>
      </c>
      <c r="C4" s="182" t="s">
        <v>116</v>
      </c>
      <c r="E4" s="157" t="s">
        <v>86</v>
      </c>
      <c r="F4" s="159">
        <v>0.25</v>
      </c>
      <c r="H4" s="157" t="s">
        <v>74</v>
      </c>
      <c r="I4" s="159">
        <v>0.25</v>
      </c>
      <c r="K4" s="157" t="s">
        <v>78</v>
      </c>
      <c r="L4" s="157" t="s">
        <v>80</v>
      </c>
      <c r="M4" s="157" t="s">
        <v>83</v>
      </c>
      <c r="O4" s="157" t="s">
        <v>86</v>
      </c>
      <c r="P4" s="206" t="s">
        <v>34</v>
      </c>
      <c r="R4" s="157" t="s">
        <v>107</v>
      </c>
      <c r="T4" s="18" t="s">
        <v>121</v>
      </c>
      <c r="V4" s="72" t="s">
        <v>127</v>
      </c>
    </row>
    <row r="5" spans="1:22" ht="31" thickBot="1" x14ac:dyDescent="0.2">
      <c r="A5" s="167" t="s">
        <v>141</v>
      </c>
      <c r="B5" s="174"/>
      <c r="C5" s="183"/>
      <c r="E5" s="157" t="s">
        <v>87</v>
      </c>
      <c r="F5" s="159">
        <v>0.15</v>
      </c>
      <c r="H5" s="157" t="s">
        <v>75</v>
      </c>
      <c r="I5" s="159">
        <v>0.15</v>
      </c>
      <c r="K5" s="157" t="s">
        <v>79</v>
      </c>
      <c r="L5" s="157" t="s">
        <v>81</v>
      </c>
      <c r="M5" s="157" t="s">
        <v>84</v>
      </c>
      <c r="O5" s="157" t="s">
        <v>87</v>
      </c>
      <c r="P5" s="206" t="s">
        <v>34</v>
      </c>
      <c r="R5" s="157" t="s">
        <v>108</v>
      </c>
      <c r="T5" s="18" t="s">
        <v>122</v>
      </c>
      <c r="V5" s="72" t="s">
        <v>126</v>
      </c>
    </row>
    <row r="6" spans="1:22" ht="30" x14ac:dyDescent="0.15">
      <c r="A6" s="167" t="s">
        <v>142</v>
      </c>
      <c r="B6" s="176" t="s">
        <v>141</v>
      </c>
      <c r="C6" s="184" t="s">
        <v>123</v>
      </c>
      <c r="E6" s="157" t="s">
        <v>88</v>
      </c>
      <c r="F6" s="159">
        <v>0.1</v>
      </c>
      <c r="H6" s="157"/>
      <c r="I6" s="157"/>
      <c r="K6" s="157"/>
      <c r="L6" s="157"/>
      <c r="M6" s="157"/>
      <c r="O6" s="157" t="s">
        <v>88</v>
      </c>
      <c r="P6" s="206" t="s">
        <v>67</v>
      </c>
      <c r="R6" s="157" t="s">
        <v>109</v>
      </c>
      <c r="T6" s="18" t="s">
        <v>247</v>
      </c>
      <c r="V6" s="157"/>
    </row>
    <row r="7" spans="1:22" ht="29" thickBot="1" x14ac:dyDescent="0.2">
      <c r="A7" s="167" t="s">
        <v>143</v>
      </c>
      <c r="B7" s="174"/>
      <c r="C7" s="183"/>
      <c r="E7" s="157"/>
      <c r="F7" s="159"/>
      <c r="O7" s="160"/>
      <c r="R7" s="157" t="s">
        <v>110</v>
      </c>
      <c r="T7" s="157" t="s">
        <v>300</v>
      </c>
    </row>
    <row r="8" spans="1:22" ht="28" x14ac:dyDescent="0.15">
      <c r="A8" s="167" t="s">
        <v>144</v>
      </c>
      <c r="B8" s="176" t="s">
        <v>142</v>
      </c>
      <c r="C8" s="184" t="s">
        <v>57</v>
      </c>
      <c r="R8" s="157"/>
      <c r="T8" s="157" t="s">
        <v>301</v>
      </c>
    </row>
    <row r="9" spans="1:22" ht="29" thickBot="1" x14ac:dyDescent="0.2">
      <c r="A9" s="167" t="s">
        <v>145</v>
      </c>
      <c r="B9" s="178"/>
      <c r="C9" s="183"/>
      <c r="T9" s="157" t="s">
        <v>302</v>
      </c>
    </row>
    <row r="10" spans="1:22" ht="14" x14ac:dyDescent="0.15">
      <c r="A10" s="167" t="s">
        <v>146</v>
      </c>
      <c r="B10" s="176" t="s">
        <v>143</v>
      </c>
      <c r="C10" s="184" t="s">
        <v>117</v>
      </c>
    </row>
    <row r="11" spans="1:22" ht="14" customHeight="1" thickBot="1" x14ac:dyDescent="0.2">
      <c r="A11" s="169"/>
      <c r="B11" s="174"/>
      <c r="C11" s="183"/>
    </row>
    <row r="12" spans="1:22" ht="14" customHeight="1" x14ac:dyDescent="0.15">
      <c r="B12" s="176" t="s">
        <v>144</v>
      </c>
      <c r="C12" s="177" t="s">
        <v>116</v>
      </c>
    </row>
    <row r="13" spans="1:22" ht="14" customHeight="1" x14ac:dyDescent="0.15">
      <c r="B13" s="173"/>
      <c r="C13" s="172" t="s">
        <v>123</v>
      </c>
    </row>
    <row r="14" spans="1:22" ht="14" customHeight="1" x14ac:dyDescent="0.15">
      <c r="B14" s="171"/>
      <c r="C14" s="172" t="s">
        <v>57</v>
      </c>
    </row>
    <row r="15" spans="1:22" ht="14" customHeight="1" x14ac:dyDescent="0.15">
      <c r="B15" s="171"/>
      <c r="C15" s="172" t="s">
        <v>117</v>
      </c>
    </row>
    <row r="16" spans="1:22" ht="14" customHeight="1" x14ac:dyDescent="0.15">
      <c r="B16" s="171"/>
      <c r="C16" s="172" t="s">
        <v>29</v>
      </c>
    </row>
    <row r="17" spans="2:3" ht="14" customHeight="1" thickBot="1" x14ac:dyDescent="0.2">
      <c r="B17" s="174"/>
      <c r="C17" s="175"/>
    </row>
    <row r="18" spans="2:3" ht="28" x14ac:dyDescent="0.15">
      <c r="B18" s="176" t="s">
        <v>145</v>
      </c>
      <c r="C18" s="177" t="s">
        <v>116</v>
      </c>
    </row>
    <row r="19" spans="2:3" ht="14" customHeight="1" x14ac:dyDescent="0.15">
      <c r="B19" s="171"/>
      <c r="C19" s="172" t="s">
        <v>123</v>
      </c>
    </row>
    <row r="20" spans="2:3" ht="14" customHeight="1" x14ac:dyDescent="0.15">
      <c r="B20" s="171"/>
      <c r="C20" s="172" t="s">
        <v>57</v>
      </c>
    </row>
    <row r="21" spans="2:3" ht="14" customHeight="1" x14ac:dyDescent="0.15">
      <c r="B21" s="171"/>
      <c r="C21" s="172" t="s">
        <v>117</v>
      </c>
    </row>
    <row r="22" spans="2:3" ht="14" customHeight="1" x14ac:dyDescent="0.15">
      <c r="B22" s="171"/>
      <c r="C22" s="172" t="s">
        <v>29</v>
      </c>
    </row>
    <row r="23" spans="2:3" ht="14" customHeight="1" thickBot="1" x14ac:dyDescent="0.2">
      <c r="B23" s="178"/>
      <c r="C23" s="179"/>
    </row>
    <row r="24" spans="2:3" ht="14" customHeight="1" x14ac:dyDescent="0.15">
      <c r="B24" s="176" t="s">
        <v>146</v>
      </c>
      <c r="C24" s="177" t="s">
        <v>29</v>
      </c>
    </row>
    <row r="25" spans="2:3" ht="14" customHeight="1" x14ac:dyDescent="0.15">
      <c r="B25" s="171"/>
      <c r="C25" s="172" t="s">
        <v>123</v>
      </c>
    </row>
    <row r="26" spans="2:3" ht="14" customHeight="1" thickBot="1" x14ac:dyDescent="0.2">
      <c r="B26" s="174"/>
      <c r="C26" s="175"/>
    </row>
  </sheetData>
  <sheetProtection formatCells="0" formatColumns="0" formatRows="0"/>
  <mergeCells count="5">
    <mergeCell ref="E2:I2"/>
    <mergeCell ref="K2:M2"/>
    <mergeCell ref="O2:P2"/>
    <mergeCell ref="E1:H1"/>
    <mergeCell ref="A1:B1"/>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K21"/>
  <sheetViews>
    <sheetView showGridLines="0" zoomScale="85" zoomScaleNormal="85" workbookViewId="0">
      <selection activeCell="A10" sqref="A10:K10"/>
    </sheetView>
  </sheetViews>
  <sheetFormatPr baseColWidth="10" defaultColWidth="10.83203125" defaultRowHeight="15" x14ac:dyDescent="0.2"/>
  <cols>
    <col min="1" max="1" width="26.5" customWidth="1"/>
    <col min="2" max="2" width="29.5" customWidth="1"/>
    <col min="4" max="4" width="27.5" customWidth="1"/>
    <col min="6" max="6" width="14.5" customWidth="1"/>
  </cols>
  <sheetData>
    <row r="1" spans="1:11" s="9" customFormat="1" ht="37.5" customHeight="1" x14ac:dyDescent="0.15">
      <c r="A1" s="425"/>
      <c r="B1" s="457" t="str">
        <f>+'2 CONTEXTO E IDENTIFICACIÓN-RG'!B1</f>
        <v>MAPA DE RIESGOS</v>
      </c>
      <c r="C1" s="50" t="str">
        <f>+'2 CONTEXTO E IDENTIFICACIÓN-RG'!C1</f>
        <v>CÓDIGO:</v>
      </c>
      <c r="D1" s="50">
        <f>+'2 CONTEXTO E IDENTIFICACIÓN-RG'!D1</f>
        <v>0</v>
      </c>
      <c r="F1" s="240" t="str">
        <f>+'2 CONTEXTO E IDENTIFICACIÓN-RG'!$G$4</f>
        <v>Elaboración o Actualización:</v>
      </c>
      <c r="G1" s="261" t="str">
        <f>+IF('2 CONTEXTO E IDENTIFICACIÓN-RG'!$H$4="","",'2 CONTEXTO E IDENTIFICACIÓN-RG'!$H$4)</f>
        <v/>
      </c>
      <c r="H1" s="20"/>
      <c r="I1" s="20"/>
    </row>
    <row r="2" spans="1:11" s="9" customFormat="1" ht="37.5" customHeight="1" x14ac:dyDescent="0.15">
      <c r="A2" s="425"/>
      <c r="B2" s="458"/>
      <c r="C2" s="50" t="str">
        <f>+'2 CONTEXTO E IDENTIFICACIÓN-RG'!C2</f>
        <v>VERSIÓN:</v>
      </c>
      <c r="D2" s="50">
        <f>+'2 CONTEXTO E IDENTIFICACIÓN-RG'!D2</f>
        <v>0</v>
      </c>
      <c r="F2" s="243" t="str">
        <f>+'2 CONTEXTO E IDENTIFICACIÓN-RG'!$D$5</f>
        <v>Vigencia del:</v>
      </c>
      <c r="G2" s="241" t="str">
        <f>+IF('2 CONTEXTO E IDENTIFICACIÓN-RG'!$F$5="","",'2 CONTEXTO E IDENTIFICACIÓN-RG'!$F$5)</f>
        <v/>
      </c>
      <c r="H2" s="242" t="s">
        <v>91</v>
      </c>
      <c r="I2" s="239" t="str">
        <f>+IF('2 CONTEXTO E IDENTIFICACIÓN-RG'!$H$5="","",'2 CONTEXTO E IDENTIFICACIÓN-RG'!$H$5)</f>
        <v/>
      </c>
    </row>
    <row r="3" spans="1:11" s="9" customFormat="1" ht="8.25" customHeight="1" x14ac:dyDescent="0.15">
      <c r="A3" s="22"/>
      <c r="B3" s="22"/>
      <c r="C3" s="22"/>
      <c r="D3" s="52"/>
      <c r="F3" s="56"/>
    </row>
    <row r="4" spans="1:11" s="10" customFormat="1" ht="14.5" customHeight="1" x14ac:dyDescent="0.2">
      <c r="A4" s="27" t="s">
        <v>139</v>
      </c>
      <c r="B4" s="426" t="str">
        <f>+IF('2 CONTEXTO E IDENTIFICACIÓN-RG'!$B$4="","",'2 CONTEXTO E IDENTIFICACIÓN-RG'!$B$4)</f>
        <v/>
      </c>
      <c r="C4" s="426"/>
      <c r="D4" s="426"/>
      <c r="E4" s="144"/>
      <c r="F4" s="145"/>
    </row>
    <row r="5" spans="1:11" ht="16" thickBot="1" x14ac:dyDescent="0.25">
      <c r="A5" s="27" t="s">
        <v>137</v>
      </c>
      <c r="B5" s="426" t="str">
        <f>+IF('2 CONTEXTO E IDENTIFICACIÓN-RG'!$D$4="","",'2 CONTEXTO E IDENTIFICACIÓN-RG'!$D$4)</f>
        <v/>
      </c>
      <c r="C5" s="427"/>
      <c r="D5" s="427"/>
    </row>
    <row r="6" spans="1:11" ht="16" thickBot="1" x14ac:dyDescent="0.25">
      <c r="A6" s="493" t="s">
        <v>26</v>
      </c>
      <c r="B6" s="494"/>
      <c r="C6" s="494"/>
      <c r="D6" s="494"/>
      <c r="E6" s="494"/>
      <c r="F6" s="494"/>
      <c r="G6" s="494"/>
      <c r="H6" s="494"/>
      <c r="I6" s="494"/>
      <c r="J6" s="494"/>
      <c r="K6" s="495"/>
    </row>
    <row r="7" spans="1:11" ht="6" customHeight="1" thickBot="1" x14ac:dyDescent="0.25">
      <c r="A7" s="493"/>
      <c r="B7" s="494"/>
      <c r="C7" s="494"/>
      <c r="D7" s="494"/>
      <c r="E7" s="494"/>
      <c r="F7" s="494"/>
      <c r="G7" s="494"/>
      <c r="H7" s="494"/>
      <c r="I7" s="494"/>
      <c r="J7" s="494"/>
      <c r="K7" s="495"/>
    </row>
    <row r="8" spans="1:11" ht="34.5" customHeight="1" x14ac:dyDescent="0.2">
      <c r="A8" s="496" t="s">
        <v>27</v>
      </c>
      <c r="B8" s="497"/>
      <c r="C8" s="497"/>
      <c r="D8" s="497"/>
      <c r="E8" s="497"/>
      <c r="F8" s="497"/>
      <c r="G8" s="497"/>
      <c r="H8" s="497"/>
      <c r="I8" s="497"/>
      <c r="J8" s="497"/>
      <c r="K8" s="498"/>
    </row>
    <row r="9" spans="1:11" ht="18.75" customHeight="1" x14ac:dyDescent="0.2">
      <c r="A9" s="502" t="s">
        <v>15</v>
      </c>
      <c r="B9" s="503"/>
      <c r="C9" s="503"/>
      <c r="D9" s="503"/>
      <c r="E9" s="503"/>
      <c r="F9" s="503"/>
      <c r="G9" s="503"/>
      <c r="H9" s="503"/>
      <c r="I9" s="503"/>
      <c r="J9" s="503"/>
      <c r="K9" s="504"/>
    </row>
    <row r="10" spans="1:11" ht="34.5" customHeight="1" x14ac:dyDescent="0.2">
      <c r="A10" s="499" t="s">
        <v>16</v>
      </c>
      <c r="B10" s="500"/>
      <c r="C10" s="500"/>
      <c r="D10" s="500"/>
      <c r="E10" s="500"/>
      <c r="F10" s="500"/>
      <c r="G10" s="500"/>
      <c r="H10" s="500"/>
      <c r="I10" s="500"/>
      <c r="J10" s="500"/>
      <c r="K10" s="501"/>
    </row>
    <row r="11" spans="1:11" ht="50.25" customHeight="1" thickBot="1" x14ac:dyDescent="0.25">
      <c r="A11" s="508" t="s">
        <v>99</v>
      </c>
      <c r="B11" s="509"/>
      <c r="C11" s="509"/>
      <c r="D11" s="509"/>
      <c r="E11" s="509"/>
      <c r="F11" s="509"/>
      <c r="G11" s="509"/>
      <c r="H11" s="509"/>
      <c r="I11" s="509"/>
      <c r="J11" s="509"/>
      <c r="K11" s="510"/>
    </row>
    <row r="12" spans="1:11" x14ac:dyDescent="0.2">
      <c r="A12" s="146"/>
      <c r="B12" s="146"/>
      <c r="C12" s="146"/>
      <c r="D12" s="146"/>
      <c r="E12" s="146"/>
      <c r="F12" s="146"/>
      <c r="G12" s="146"/>
      <c r="H12" s="146"/>
      <c r="I12" s="146"/>
      <c r="J12" s="146"/>
      <c r="K12" s="146"/>
    </row>
    <row r="13" spans="1:11" s="148" customFormat="1" ht="28" x14ac:dyDescent="0.2">
      <c r="A13" s="147"/>
      <c r="B13" s="505" t="s">
        <v>22</v>
      </c>
      <c r="C13" s="506"/>
      <c r="D13" s="507" t="s">
        <v>23</v>
      </c>
      <c r="E13" s="507"/>
      <c r="G13" s="95" t="s">
        <v>68</v>
      </c>
    </row>
    <row r="14" spans="1:11" x14ac:dyDescent="0.2">
      <c r="A14" s="149" t="s">
        <v>17</v>
      </c>
      <c r="B14" s="150">
        <f>+COUNTIF('8 MAPA RIESGOS'!$G$9:$G$28,G14)</f>
        <v>0</v>
      </c>
      <c r="C14" s="151" t="e">
        <f>+B14/$B$18</f>
        <v>#DIV/0!</v>
      </c>
      <c r="D14" s="150">
        <f>+COUNTIF('8 MAPA RIESGOS'!$L$9:$L$28,G14)</f>
        <v>0</v>
      </c>
      <c r="E14" s="151" t="e">
        <f>+D14/$D$18</f>
        <v>#DIV/0!</v>
      </c>
      <c r="G14" s="125" t="s">
        <v>64</v>
      </c>
    </row>
    <row r="15" spans="1:11" x14ac:dyDescent="0.2">
      <c r="A15" s="149" t="s">
        <v>18</v>
      </c>
      <c r="B15" s="150">
        <f>+COUNTIF('8 MAPA RIESGOS'!$G$9:$G$28,G15)</f>
        <v>0</v>
      </c>
      <c r="C15" s="151" t="e">
        <f t="shared" ref="C15:C18" si="0">+B15/$B$18</f>
        <v>#DIV/0!</v>
      </c>
      <c r="D15" s="150">
        <f>+COUNTIF('8 MAPA RIESGOS'!$L$9:$L$28,G15)</f>
        <v>0</v>
      </c>
      <c r="E15" s="151" t="e">
        <f t="shared" ref="E15:E18" si="1">+D15/$D$18</f>
        <v>#DIV/0!</v>
      </c>
      <c r="G15" s="108" t="s">
        <v>65</v>
      </c>
    </row>
    <row r="16" spans="1:11" x14ac:dyDescent="0.2">
      <c r="A16" s="149" t="s">
        <v>19</v>
      </c>
      <c r="B16" s="150">
        <f>+COUNTIF('8 MAPA RIESGOS'!$G$9:$G$28,G16)</f>
        <v>0</v>
      </c>
      <c r="C16" s="151" t="e">
        <f t="shared" si="0"/>
        <v>#DIV/0!</v>
      </c>
      <c r="D16" s="150">
        <f>+COUNTIF('8 MAPA RIESGOS'!$L$9:$L$28,G16)</f>
        <v>0</v>
      </c>
      <c r="E16" s="151" t="e">
        <f t="shared" si="1"/>
        <v>#DIV/0!</v>
      </c>
      <c r="G16" s="112" t="s">
        <v>5</v>
      </c>
    </row>
    <row r="17" spans="1:7" x14ac:dyDescent="0.2">
      <c r="A17" s="149" t="s">
        <v>20</v>
      </c>
      <c r="B17" s="150">
        <f>+COUNTIF('8 MAPA RIESGOS'!$G$9:$G$28,G17)</f>
        <v>0</v>
      </c>
      <c r="C17" s="151" t="e">
        <f t="shared" si="0"/>
        <v>#DIV/0!</v>
      </c>
      <c r="D17" s="150">
        <f>+COUNTIF('8 MAPA RIESGOS'!$L$9:$L$28,G17)</f>
        <v>0</v>
      </c>
      <c r="E17" s="151" t="e">
        <f t="shared" si="1"/>
        <v>#DIV/0!</v>
      </c>
      <c r="G17" s="116" t="s">
        <v>66</v>
      </c>
    </row>
    <row r="18" spans="1:7" x14ac:dyDescent="0.2">
      <c r="A18" s="149" t="s">
        <v>21</v>
      </c>
      <c r="B18" s="150">
        <f>+SUM(B14:B17)</f>
        <v>0</v>
      </c>
      <c r="C18" s="151" t="e">
        <f t="shared" si="0"/>
        <v>#DIV/0!</v>
      </c>
      <c r="D18" s="150">
        <f>+SUM(D14:D17)</f>
        <v>0</v>
      </c>
      <c r="E18" s="151" t="e">
        <f t="shared" si="1"/>
        <v>#DIV/0!</v>
      </c>
    </row>
    <row r="20" spans="1:7" s="152" customFormat="1" x14ac:dyDescent="0.2">
      <c r="B20" s="153" t="s">
        <v>22</v>
      </c>
      <c r="D20" s="153" t="s">
        <v>23</v>
      </c>
    </row>
    <row r="21" spans="1:7" s="152" customFormat="1" ht="41.5" customHeight="1" x14ac:dyDescent="0.2">
      <c r="B21" s="154" t="e">
        <f>+IF((B14/B18)&gt;=0.2,G14,+IF(((B14/B18)+(B15/B18))&gt;=0.3,G15,+IF(((B14/B18)+(B15/B18)+(B16/B18))&gt;=0.4,G16,+IF((B14/B18)+(B15/B18)+(B16/B18)+(B17/B18)&gt;=0.5,G17,""))))</f>
        <v>#DIV/0!</v>
      </c>
      <c r="D21" s="154" t="e">
        <f>+IF((D14/D18)&gt;=0.2,G14,+IF(((D14/D18)+(D15/D18))&gt;=0.3,G15,+IF(((D14/D18)+(D15/D18)+(D16/D18))&gt;=0.4,G16,+IF((D14/D18)+(D15/D18)+(D16/D18)+(D17/D18)&gt;=0.5,G17,""))))</f>
        <v>#DIV/0!</v>
      </c>
    </row>
  </sheetData>
  <sheetProtection sheet="1" formatCells="0" formatColumns="0" formatRows="0"/>
  <mergeCells count="12">
    <mergeCell ref="B13:C13"/>
    <mergeCell ref="D13:E13"/>
    <mergeCell ref="A11:K11"/>
    <mergeCell ref="A6:K6"/>
    <mergeCell ref="B4:D4"/>
    <mergeCell ref="B5:D5"/>
    <mergeCell ref="A1:A2"/>
    <mergeCell ref="A7:K7"/>
    <mergeCell ref="A8:K8"/>
    <mergeCell ref="A10:K10"/>
    <mergeCell ref="A9:K9"/>
    <mergeCell ref="B1:B2"/>
  </mergeCells>
  <conditionalFormatting sqref="B21:D21">
    <cfRule type="containsText" dxfId="249" priority="1" operator="containsText" text="Bajo">
      <formula>NOT(ISERROR(SEARCH("Bajo",B21)))</formula>
    </cfRule>
    <cfRule type="containsText" dxfId="248" priority="2" operator="containsText" text="Moderado">
      <formula>NOT(ISERROR(SEARCH("Moderado",B21)))</formula>
    </cfRule>
    <cfRule type="containsText" dxfId="247" priority="3" operator="containsText" text="Alto">
      <formula>NOT(ISERROR(SEARCH("Alto",B21)))</formula>
    </cfRule>
    <cfRule type="containsText" dxfId="246" priority="4" operator="containsText" text="Extremo">
      <formula>NOT(ISERROR(SEARCH("Extremo",B21)))</formula>
    </cfRule>
  </conditionalFormatting>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5"/>
  <dimension ref="A1:D23"/>
  <sheetViews>
    <sheetView view="pageBreakPreview" zoomScale="110" zoomScaleNormal="100" zoomScaleSheetLayoutView="110" workbookViewId="0">
      <selection activeCell="A4" sqref="A4:D6"/>
    </sheetView>
  </sheetViews>
  <sheetFormatPr baseColWidth="10" defaultRowHeight="15" x14ac:dyDescent="0.2"/>
  <cols>
    <col min="1" max="1" width="17.5" style="325" customWidth="1"/>
    <col min="2" max="2" width="23.5" customWidth="1"/>
    <col min="3" max="3" width="12.5" customWidth="1"/>
    <col min="4" max="4" width="16.5" customWidth="1"/>
    <col min="257" max="257" width="17.6640625" customWidth="1"/>
    <col min="258" max="258" width="23.5" customWidth="1"/>
    <col min="260" max="260" width="12.6640625" customWidth="1"/>
    <col min="513" max="513" width="17.6640625" customWidth="1"/>
    <col min="514" max="514" width="23.5" customWidth="1"/>
    <col min="516" max="516" width="12.6640625" customWidth="1"/>
    <col min="769" max="769" width="17.6640625" customWidth="1"/>
    <col min="770" max="770" width="23.5" customWidth="1"/>
    <col min="772" max="772" width="12.6640625" customWidth="1"/>
    <col min="1025" max="1025" width="17.6640625" customWidth="1"/>
    <col min="1026" max="1026" width="23.5" customWidth="1"/>
    <col min="1028" max="1028" width="12.6640625" customWidth="1"/>
    <col min="1281" max="1281" width="17.6640625" customWidth="1"/>
    <col min="1282" max="1282" width="23.5" customWidth="1"/>
    <col min="1284" max="1284" width="12.6640625" customWidth="1"/>
    <col min="1537" max="1537" width="17.6640625" customWidth="1"/>
    <col min="1538" max="1538" width="23.5" customWidth="1"/>
    <col min="1540" max="1540" width="12.6640625" customWidth="1"/>
    <col min="1793" max="1793" width="17.6640625" customWidth="1"/>
    <col min="1794" max="1794" width="23.5" customWidth="1"/>
    <col min="1796" max="1796" width="12.6640625" customWidth="1"/>
    <col min="2049" max="2049" width="17.6640625" customWidth="1"/>
    <col min="2050" max="2050" width="23.5" customWidth="1"/>
    <col min="2052" max="2052" width="12.6640625" customWidth="1"/>
    <col min="2305" max="2305" width="17.6640625" customWidth="1"/>
    <col min="2306" max="2306" width="23.5" customWidth="1"/>
    <col min="2308" max="2308" width="12.6640625" customWidth="1"/>
    <col min="2561" max="2561" width="17.6640625" customWidth="1"/>
    <col min="2562" max="2562" width="23.5" customWidth="1"/>
    <col min="2564" max="2564" width="12.6640625" customWidth="1"/>
    <col min="2817" max="2817" width="17.6640625" customWidth="1"/>
    <col min="2818" max="2818" width="23.5" customWidth="1"/>
    <col min="2820" max="2820" width="12.6640625" customWidth="1"/>
    <col min="3073" max="3073" width="17.6640625" customWidth="1"/>
    <col min="3074" max="3074" width="23.5" customWidth="1"/>
    <col min="3076" max="3076" width="12.6640625" customWidth="1"/>
    <col min="3329" max="3329" width="17.6640625" customWidth="1"/>
    <col min="3330" max="3330" width="23.5" customWidth="1"/>
    <col min="3332" max="3332" width="12.6640625" customWidth="1"/>
    <col min="3585" max="3585" width="17.6640625" customWidth="1"/>
    <col min="3586" max="3586" width="23.5" customWidth="1"/>
    <col min="3588" max="3588" width="12.6640625" customWidth="1"/>
    <col min="3841" max="3841" width="17.6640625" customWidth="1"/>
    <col min="3842" max="3842" width="23.5" customWidth="1"/>
    <col min="3844" max="3844" width="12.6640625" customWidth="1"/>
    <col min="4097" max="4097" width="17.6640625" customWidth="1"/>
    <col min="4098" max="4098" width="23.5" customWidth="1"/>
    <col min="4100" max="4100" width="12.6640625" customWidth="1"/>
    <col min="4353" max="4353" width="17.6640625" customWidth="1"/>
    <col min="4354" max="4354" width="23.5" customWidth="1"/>
    <col min="4356" max="4356" width="12.6640625" customWidth="1"/>
    <col min="4609" max="4609" width="17.6640625" customWidth="1"/>
    <col min="4610" max="4610" width="23.5" customWidth="1"/>
    <col min="4612" max="4612" width="12.6640625" customWidth="1"/>
    <col min="4865" max="4865" width="17.6640625" customWidth="1"/>
    <col min="4866" max="4866" width="23.5" customWidth="1"/>
    <col min="4868" max="4868" width="12.6640625" customWidth="1"/>
    <col min="5121" max="5121" width="17.6640625" customWidth="1"/>
    <col min="5122" max="5122" width="23.5" customWidth="1"/>
    <col min="5124" max="5124" width="12.6640625" customWidth="1"/>
    <col min="5377" max="5377" width="17.6640625" customWidth="1"/>
    <col min="5378" max="5378" width="23.5" customWidth="1"/>
    <col min="5380" max="5380" width="12.6640625" customWidth="1"/>
    <col min="5633" max="5633" width="17.6640625" customWidth="1"/>
    <col min="5634" max="5634" width="23.5" customWidth="1"/>
    <col min="5636" max="5636" width="12.6640625" customWidth="1"/>
    <col min="5889" max="5889" width="17.6640625" customWidth="1"/>
    <col min="5890" max="5890" width="23.5" customWidth="1"/>
    <col min="5892" max="5892" width="12.6640625" customWidth="1"/>
    <col min="6145" max="6145" width="17.6640625" customWidth="1"/>
    <col min="6146" max="6146" width="23.5" customWidth="1"/>
    <col min="6148" max="6148" width="12.6640625" customWidth="1"/>
    <col min="6401" max="6401" width="17.6640625" customWidth="1"/>
    <col min="6402" max="6402" width="23.5" customWidth="1"/>
    <col min="6404" max="6404" width="12.6640625" customWidth="1"/>
    <col min="6657" max="6657" width="17.6640625" customWidth="1"/>
    <col min="6658" max="6658" width="23.5" customWidth="1"/>
    <col min="6660" max="6660" width="12.6640625" customWidth="1"/>
    <col min="6913" max="6913" width="17.6640625" customWidth="1"/>
    <col min="6914" max="6914" width="23.5" customWidth="1"/>
    <col min="6916" max="6916" width="12.6640625" customWidth="1"/>
    <col min="7169" max="7169" width="17.6640625" customWidth="1"/>
    <col min="7170" max="7170" width="23.5" customWidth="1"/>
    <col min="7172" max="7172" width="12.6640625" customWidth="1"/>
    <col min="7425" max="7425" width="17.6640625" customWidth="1"/>
    <col min="7426" max="7426" width="23.5" customWidth="1"/>
    <col min="7428" max="7428" width="12.6640625" customWidth="1"/>
    <col min="7681" max="7681" width="17.6640625" customWidth="1"/>
    <col min="7682" max="7682" width="23.5" customWidth="1"/>
    <col min="7684" max="7684" width="12.6640625" customWidth="1"/>
    <col min="7937" max="7937" width="17.6640625" customWidth="1"/>
    <col min="7938" max="7938" width="23.5" customWidth="1"/>
    <col min="7940" max="7940" width="12.6640625" customWidth="1"/>
    <col min="8193" max="8193" width="17.6640625" customWidth="1"/>
    <col min="8194" max="8194" width="23.5" customWidth="1"/>
    <col min="8196" max="8196" width="12.6640625" customWidth="1"/>
    <col min="8449" max="8449" width="17.6640625" customWidth="1"/>
    <col min="8450" max="8450" width="23.5" customWidth="1"/>
    <col min="8452" max="8452" width="12.6640625" customWidth="1"/>
    <col min="8705" max="8705" width="17.6640625" customWidth="1"/>
    <col min="8706" max="8706" width="23.5" customWidth="1"/>
    <col min="8708" max="8708" width="12.6640625" customWidth="1"/>
    <col min="8961" max="8961" width="17.6640625" customWidth="1"/>
    <col min="8962" max="8962" width="23.5" customWidth="1"/>
    <col min="8964" max="8964" width="12.6640625" customWidth="1"/>
    <col min="9217" max="9217" width="17.6640625" customWidth="1"/>
    <col min="9218" max="9218" width="23.5" customWidth="1"/>
    <col min="9220" max="9220" width="12.6640625" customWidth="1"/>
    <col min="9473" max="9473" width="17.6640625" customWidth="1"/>
    <col min="9474" max="9474" width="23.5" customWidth="1"/>
    <col min="9476" max="9476" width="12.6640625" customWidth="1"/>
    <col min="9729" max="9729" width="17.6640625" customWidth="1"/>
    <col min="9730" max="9730" width="23.5" customWidth="1"/>
    <col min="9732" max="9732" width="12.6640625" customWidth="1"/>
    <col min="9985" max="9985" width="17.6640625" customWidth="1"/>
    <col min="9986" max="9986" width="23.5" customWidth="1"/>
    <col min="9988" max="9988" width="12.6640625" customWidth="1"/>
    <col min="10241" max="10241" width="17.6640625" customWidth="1"/>
    <col min="10242" max="10242" width="23.5" customWidth="1"/>
    <col min="10244" max="10244" width="12.6640625" customWidth="1"/>
    <col min="10497" max="10497" width="17.6640625" customWidth="1"/>
    <col min="10498" max="10498" width="23.5" customWidth="1"/>
    <col min="10500" max="10500" width="12.6640625" customWidth="1"/>
    <col min="10753" max="10753" width="17.6640625" customWidth="1"/>
    <col min="10754" max="10754" width="23.5" customWidth="1"/>
    <col min="10756" max="10756" width="12.6640625" customWidth="1"/>
    <col min="11009" max="11009" width="17.6640625" customWidth="1"/>
    <col min="11010" max="11010" width="23.5" customWidth="1"/>
    <col min="11012" max="11012" width="12.6640625" customWidth="1"/>
    <col min="11265" max="11265" width="17.6640625" customWidth="1"/>
    <col min="11266" max="11266" width="23.5" customWidth="1"/>
    <col min="11268" max="11268" width="12.6640625" customWidth="1"/>
    <col min="11521" max="11521" width="17.6640625" customWidth="1"/>
    <col min="11522" max="11522" width="23.5" customWidth="1"/>
    <col min="11524" max="11524" width="12.6640625" customWidth="1"/>
    <col min="11777" max="11777" width="17.6640625" customWidth="1"/>
    <col min="11778" max="11778" width="23.5" customWidth="1"/>
    <col min="11780" max="11780" width="12.6640625" customWidth="1"/>
    <col min="12033" max="12033" width="17.6640625" customWidth="1"/>
    <col min="12034" max="12034" width="23.5" customWidth="1"/>
    <col min="12036" max="12036" width="12.6640625" customWidth="1"/>
    <col min="12289" max="12289" width="17.6640625" customWidth="1"/>
    <col min="12290" max="12290" width="23.5" customWidth="1"/>
    <col min="12292" max="12292" width="12.6640625" customWidth="1"/>
    <col min="12545" max="12545" width="17.6640625" customWidth="1"/>
    <col min="12546" max="12546" width="23.5" customWidth="1"/>
    <col min="12548" max="12548" width="12.6640625" customWidth="1"/>
    <col min="12801" max="12801" width="17.6640625" customWidth="1"/>
    <col min="12802" max="12802" width="23.5" customWidth="1"/>
    <col min="12804" max="12804" width="12.6640625" customWidth="1"/>
    <col min="13057" max="13057" width="17.6640625" customWidth="1"/>
    <col min="13058" max="13058" width="23.5" customWidth="1"/>
    <col min="13060" max="13060" width="12.6640625" customWidth="1"/>
    <col min="13313" max="13313" width="17.6640625" customWidth="1"/>
    <col min="13314" max="13314" width="23.5" customWidth="1"/>
    <col min="13316" max="13316" width="12.6640625" customWidth="1"/>
    <col min="13569" max="13569" width="17.6640625" customWidth="1"/>
    <col min="13570" max="13570" width="23.5" customWidth="1"/>
    <col min="13572" max="13572" width="12.6640625" customWidth="1"/>
    <col min="13825" max="13825" width="17.6640625" customWidth="1"/>
    <col min="13826" max="13826" width="23.5" customWidth="1"/>
    <col min="13828" max="13828" width="12.6640625" customWidth="1"/>
    <col min="14081" max="14081" width="17.6640625" customWidth="1"/>
    <col min="14082" max="14082" width="23.5" customWidth="1"/>
    <col min="14084" max="14084" width="12.6640625" customWidth="1"/>
    <col min="14337" max="14337" width="17.6640625" customWidth="1"/>
    <col min="14338" max="14338" width="23.5" customWidth="1"/>
    <col min="14340" max="14340" width="12.6640625" customWidth="1"/>
    <col min="14593" max="14593" width="17.6640625" customWidth="1"/>
    <col min="14594" max="14594" width="23.5" customWidth="1"/>
    <col min="14596" max="14596" width="12.6640625" customWidth="1"/>
    <col min="14849" max="14849" width="17.6640625" customWidth="1"/>
    <col min="14850" max="14850" width="23.5" customWidth="1"/>
    <col min="14852" max="14852" width="12.6640625" customWidth="1"/>
    <col min="15105" max="15105" width="17.6640625" customWidth="1"/>
    <col min="15106" max="15106" width="23.5" customWidth="1"/>
    <col min="15108" max="15108" width="12.6640625" customWidth="1"/>
    <col min="15361" max="15361" width="17.6640625" customWidth="1"/>
    <col min="15362" max="15362" width="23.5" customWidth="1"/>
    <col min="15364" max="15364" width="12.6640625" customWidth="1"/>
    <col min="15617" max="15617" width="17.6640625" customWidth="1"/>
    <col min="15618" max="15618" width="23.5" customWidth="1"/>
    <col min="15620" max="15620" width="12.6640625" customWidth="1"/>
    <col min="15873" max="15873" width="17.6640625" customWidth="1"/>
    <col min="15874" max="15874" width="23.5" customWidth="1"/>
    <col min="15876" max="15876" width="12.6640625" customWidth="1"/>
    <col min="16129" max="16129" width="17.6640625" customWidth="1"/>
    <col min="16130" max="16130" width="23.5" customWidth="1"/>
    <col min="16132" max="16132" width="12.6640625" customWidth="1"/>
  </cols>
  <sheetData>
    <row r="1" spans="1:4" ht="36.75" customHeight="1" x14ac:dyDescent="0.2">
      <c r="A1" s="511"/>
      <c r="B1" s="425" t="str">
        <f>+'2 CONTEXTO E IDENTIFICACIÓN-RG'!B1</f>
        <v>MAPA DE RIESGOS</v>
      </c>
      <c r="C1" s="50" t="str">
        <f>+'2 CONTEXTO E IDENTIFICACIÓN-RG'!C1</f>
        <v>CÓDIGO:</v>
      </c>
      <c r="D1" s="233">
        <f>+'2 CONTEXTO E IDENTIFICACIÓN-RG'!D1</f>
        <v>0</v>
      </c>
    </row>
    <row r="2" spans="1:4" ht="36.75" customHeight="1" x14ac:dyDescent="0.2">
      <c r="A2" s="511"/>
      <c r="B2" s="425"/>
      <c r="C2" s="50" t="str">
        <f>+'2 CONTEXTO E IDENTIFICACIÓN-RG'!C2</f>
        <v>VERSIÓN:</v>
      </c>
      <c r="D2" s="233">
        <f>+'2 CONTEXTO E IDENTIFICACIÓN-RG'!D2</f>
        <v>0</v>
      </c>
    </row>
    <row r="3" spans="1:4" s="234" customFormat="1" x14ac:dyDescent="0.2">
      <c r="A3" s="321" t="s">
        <v>12</v>
      </c>
      <c r="B3" s="513" t="s">
        <v>28</v>
      </c>
      <c r="C3" s="513"/>
      <c r="D3" s="513"/>
    </row>
    <row r="4" spans="1:4" ht="69.75" customHeight="1" x14ac:dyDescent="0.2">
      <c r="A4" s="322"/>
      <c r="B4" s="514"/>
      <c r="C4" s="514"/>
      <c r="D4" s="514"/>
    </row>
    <row r="5" spans="1:4" s="235" customFormat="1" ht="91.5" customHeight="1" x14ac:dyDescent="0.2">
      <c r="A5" s="322"/>
      <c r="B5" s="514"/>
      <c r="C5" s="514"/>
      <c r="D5" s="514"/>
    </row>
    <row r="6" spans="1:4" x14ac:dyDescent="0.2">
      <c r="A6" s="323"/>
      <c r="B6" s="512"/>
      <c r="C6" s="512"/>
      <c r="D6" s="512"/>
    </row>
    <row r="7" spans="1:4" x14ac:dyDescent="0.2">
      <c r="A7" s="323"/>
      <c r="B7" s="512"/>
      <c r="C7" s="512"/>
      <c r="D7" s="512"/>
    </row>
    <row r="8" spans="1:4" x14ac:dyDescent="0.2">
      <c r="A8" s="323"/>
      <c r="B8" s="515"/>
      <c r="C8" s="515"/>
      <c r="D8" s="515"/>
    </row>
    <row r="9" spans="1:4" x14ac:dyDescent="0.2">
      <c r="A9" s="323"/>
      <c r="B9" s="512"/>
      <c r="C9" s="512"/>
      <c r="D9" s="512"/>
    </row>
    <row r="10" spans="1:4" x14ac:dyDescent="0.2">
      <c r="A10" s="324"/>
      <c r="B10" s="236"/>
      <c r="C10" s="236"/>
      <c r="D10" s="236"/>
    </row>
    <row r="11" spans="1:4" x14ac:dyDescent="0.2">
      <c r="A11" s="324"/>
      <c r="B11" s="236"/>
      <c r="C11" s="236"/>
      <c r="D11" s="236"/>
    </row>
    <row r="12" spans="1:4" x14ac:dyDescent="0.2">
      <c r="A12" s="324"/>
      <c r="B12" s="236"/>
      <c r="C12" s="236"/>
      <c r="D12" s="236"/>
    </row>
    <row r="13" spans="1:4" x14ac:dyDescent="0.2">
      <c r="A13" s="324"/>
      <c r="B13" s="236"/>
      <c r="C13" s="236"/>
      <c r="D13" s="236"/>
    </row>
    <row r="14" spans="1:4" x14ac:dyDescent="0.2">
      <c r="A14" s="324"/>
      <c r="B14" s="236"/>
      <c r="C14" s="236"/>
      <c r="D14" s="236"/>
    </row>
    <row r="15" spans="1:4" x14ac:dyDescent="0.2">
      <c r="A15" s="324"/>
      <c r="B15" s="236"/>
      <c r="C15" s="236"/>
      <c r="D15" s="236"/>
    </row>
    <row r="16" spans="1:4" x14ac:dyDescent="0.2">
      <c r="A16" s="324"/>
      <c r="B16" s="236"/>
      <c r="C16" s="236"/>
      <c r="D16" s="236"/>
    </row>
    <row r="17" spans="1:4" x14ac:dyDescent="0.2">
      <c r="A17" s="324"/>
      <c r="B17" s="236"/>
      <c r="C17" s="236"/>
      <c r="D17" s="236"/>
    </row>
    <row r="18" spans="1:4" x14ac:dyDescent="0.2">
      <c r="A18" s="324"/>
      <c r="B18" s="236"/>
      <c r="C18" s="236"/>
      <c r="D18" s="236"/>
    </row>
    <row r="19" spans="1:4" x14ac:dyDescent="0.2">
      <c r="A19" s="324"/>
      <c r="B19" s="236"/>
      <c r="C19" s="236"/>
      <c r="D19" s="236"/>
    </row>
    <row r="20" spans="1:4" x14ac:dyDescent="0.2">
      <c r="A20" s="324"/>
      <c r="B20" s="236"/>
      <c r="C20" s="236"/>
      <c r="D20" s="236"/>
    </row>
    <row r="21" spans="1:4" x14ac:dyDescent="0.2">
      <c r="A21" s="324"/>
      <c r="B21" s="236"/>
      <c r="C21" s="236"/>
      <c r="D21" s="236"/>
    </row>
    <row r="22" spans="1:4" x14ac:dyDescent="0.2">
      <c r="A22" s="324"/>
      <c r="B22" s="236"/>
      <c r="C22" s="236"/>
      <c r="D22" s="236"/>
    </row>
    <row r="23" spans="1:4" x14ac:dyDescent="0.2">
      <c r="A23" s="324"/>
      <c r="B23" s="236"/>
      <c r="C23" s="236"/>
      <c r="D23" s="236"/>
    </row>
  </sheetData>
  <sheetProtection sheet="1" scenarios="1" formatCells="0" formatColumns="0" formatRows="0" insertRows="0"/>
  <mergeCells count="9">
    <mergeCell ref="A1:A2"/>
    <mergeCell ref="B9:D9"/>
    <mergeCell ref="B3:D3"/>
    <mergeCell ref="B5:D5"/>
    <mergeCell ref="B8:D8"/>
    <mergeCell ref="B4:D4"/>
    <mergeCell ref="B7:D7"/>
    <mergeCell ref="B6:D6"/>
    <mergeCell ref="B1:B2"/>
  </mergeCells>
  <pageMargins left="0.7" right="0.7" top="0.75" bottom="0.75" header="0.3" footer="0.3"/>
  <pageSetup scale="77" orientation="portrait"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9"/>
  </sheetPr>
  <dimension ref="A1:AX82"/>
  <sheetViews>
    <sheetView zoomScale="90" zoomScaleNormal="90" workbookViewId="0">
      <selection activeCell="C6" sqref="C6:C7"/>
    </sheetView>
  </sheetViews>
  <sheetFormatPr baseColWidth="10" defaultColWidth="11.5" defaultRowHeight="14" x14ac:dyDescent="0.15"/>
  <cols>
    <col min="1" max="1" width="8.5" style="355" customWidth="1"/>
    <col min="2" max="3" width="13.5" style="356" customWidth="1"/>
    <col min="4" max="4" width="27.1640625" style="344" bestFit="1" customWidth="1"/>
    <col min="5" max="5" width="16" style="344" customWidth="1"/>
    <col min="6" max="6" width="5.6640625" style="344" bestFit="1" customWidth="1"/>
    <col min="7" max="7" width="12.5" style="344" bestFit="1" customWidth="1"/>
    <col min="8" max="8" width="5.6640625" style="344" bestFit="1" customWidth="1"/>
    <col min="9" max="9" width="13.6640625" style="344" customWidth="1"/>
    <col min="10" max="10" width="5.83203125" style="344" customWidth="1"/>
    <col min="11" max="11" width="59.83203125" style="344" customWidth="1"/>
    <col min="12" max="12" width="13.6640625" style="344" customWidth="1"/>
    <col min="13" max="13" width="16.33203125" style="344" bestFit="1" customWidth="1"/>
    <col min="14" max="14" width="4.6640625" style="344" customWidth="1"/>
    <col min="15" max="15" width="13.5" style="344" customWidth="1"/>
    <col min="16" max="16" width="4.5" style="344" bestFit="1" customWidth="1"/>
    <col min="17" max="17" width="11.5" style="344" bestFit="1" customWidth="1"/>
    <col min="18" max="18" width="15.33203125" style="344" bestFit="1" customWidth="1"/>
    <col min="19" max="16384" width="11.5" style="344"/>
  </cols>
  <sheetData>
    <row r="1" spans="1:50" ht="49.5" customHeight="1" x14ac:dyDescent="0.15">
      <c r="A1" s="553" t="s">
        <v>264</v>
      </c>
      <c r="B1" s="553"/>
      <c r="C1" s="553"/>
      <c r="D1" s="554" t="s">
        <v>265</v>
      </c>
      <c r="E1" s="554"/>
      <c r="F1" s="554"/>
      <c r="G1" s="554"/>
      <c r="H1" s="554"/>
      <c r="I1" s="554"/>
      <c r="J1" s="554"/>
      <c r="K1" s="554"/>
      <c r="L1" s="554"/>
      <c r="M1" s="554"/>
      <c r="N1" s="554"/>
      <c r="O1" s="554" t="s">
        <v>266</v>
      </c>
      <c r="P1" s="554"/>
      <c r="Q1" s="554"/>
      <c r="R1" s="343" t="s">
        <v>267</v>
      </c>
    </row>
    <row r="2" spans="1:50" ht="49.5" customHeight="1" x14ac:dyDescent="0.15">
      <c r="A2" s="553"/>
      <c r="B2" s="553"/>
      <c r="C2" s="553"/>
      <c r="D2" s="555" t="s">
        <v>268</v>
      </c>
      <c r="E2" s="555"/>
      <c r="F2" s="555"/>
      <c r="G2" s="555"/>
      <c r="H2" s="555"/>
      <c r="I2" s="555"/>
      <c r="J2" s="555"/>
      <c r="K2" s="555"/>
      <c r="L2" s="555"/>
      <c r="M2" s="555"/>
      <c r="N2" s="555"/>
      <c r="O2" s="554" t="s">
        <v>12</v>
      </c>
      <c r="P2" s="554"/>
      <c r="Q2" s="554"/>
      <c r="R2" s="343" t="s">
        <v>267</v>
      </c>
    </row>
    <row r="3" spans="1:50" x14ac:dyDescent="0.15">
      <c r="A3" s="535"/>
      <c r="B3" s="535"/>
      <c r="C3" s="535"/>
      <c r="D3" s="535"/>
      <c r="E3" s="535"/>
      <c r="F3" s="535"/>
      <c r="G3" s="535"/>
      <c r="H3" s="535"/>
      <c r="I3" s="535"/>
      <c r="J3" s="535"/>
      <c r="K3" s="535"/>
      <c r="L3" s="535"/>
      <c r="M3" s="535"/>
      <c r="N3" s="535"/>
      <c r="O3" s="535"/>
      <c r="P3" s="535"/>
      <c r="Q3" s="535"/>
      <c r="R3" s="535"/>
    </row>
    <row r="4" spans="1:50" x14ac:dyDescent="0.15">
      <c r="A4" s="535"/>
      <c r="B4" s="535"/>
      <c r="C4" s="535"/>
      <c r="D4" s="535"/>
      <c r="E4" s="535"/>
      <c r="F4" s="535"/>
      <c r="G4" s="535"/>
      <c r="H4" s="535"/>
      <c r="I4" s="535"/>
      <c r="J4" s="535"/>
      <c r="K4" s="535"/>
      <c r="L4" s="535"/>
      <c r="M4" s="535"/>
      <c r="N4" s="535"/>
      <c r="O4" s="535"/>
      <c r="P4" s="535"/>
      <c r="Q4" s="535"/>
      <c r="R4" s="535"/>
      <c r="S4" s="345"/>
      <c r="T4" s="345"/>
      <c r="U4" s="345"/>
      <c r="V4" s="345"/>
      <c r="W4" s="345"/>
      <c r="X4" s="345"/>
      <c r="Y4" s="345"/>
      <c r="Z4" s="345"/>
      <c r="AA4" s="345"/>
      <c r="AB4" s="345"/>
      <c r="AC4" s="345"/>
      <c r="AD4" s="345"/>
      <c r="AE4" s="345"/>
      <c r="AF4" s="345"/>
      <c r="AG4" s="345"/>
      <c r="AH4" s="345"/>
      <c r="AI4" s="345"/>
      <c r="AJ4" s="345"/>
      <c r="AK4" s="345"/>
      <c r="AL4" s="345"/>
      <c r="AM4" s="345"/>
      <c r="AN4" s="345"/>
      <c r="AO4" s="345"/>
      <c r="AP4" s="345"/>
      <c r="AQ4" s="345"/>
      <c r="AR4" s="345"/>
      <c r="AS4" s="345"/>
      <c r="AT4" s="345"/>
      <c r="AU4" s="345"/>
      <c r="AV4" s="345"/>
      <c r="AW4" s="345"/>
      <c r="AX4" s="345"/>
    </row>
    <row r="5" spans="1:50" ht="48.75" customHeight="1" x14ac:dyDescent="0.15">
      <c r="A5" s="556" t="s">
        <v>269</v>
      </c>
      <c r="B5" s="556"/>
      <c r="C5" s="556"/>
      <c r="D5" s="556"/>
      <c r="E5" s="557" t="s">
        <v>270</v>
      </c>
      <c r="F5" s="557"/>
      <c r="G5" s="557"/>
      <c r="H5" s="557"/>
      <c r="I5" s="557"/>
      <c r="J5" s="558" t="s">
        <v>271</v>
      </c>
      <c r="K5" s="558"/>
      <c r="L5" s="558"/>
      <c r="M5" s="559" t="s">
        <v>272</v>
      </c>
      <c r="N5" s="559"/>
      <c r="O5" s="559"/>
      <c r="P5" s="559"/>
      <c r="Q5" s="559"/>
      <c r="R5" s="560" t="s">
        <v>105</v>
      </c>
      <c r="S5" s="345"/>
      <c r="T5" s="345"/>
      <c r="U5" s="345"/>
      <c r="V5" s="345"/>
      <c r="W5" s="345"/>
      <c r="X5" s="345"/>
      <c r="Y5" s="345"/>
      <c r="Z5" s="345"/>
      <c r="AA5" s="345"/>
      <c r="AB5" s="345"/>
      <c r="AC5" s="345"/>
      <c r="AD5" s="345"/>
      <c r="AE5" s="345"/>
      <c r="AF5" s="345"/>
      <c r="AG5" s="345"/>
      <c r="AH5" s="345"/>
      <c r="AI5" s="345"/>
      <c r="AJ5" s="345"/>
      <c r="AK5" s="345"/>
      <c r="AL5" s="345"/>
      <c r="AM5" s="345"/>
      <c r="AN5" s="345"/>
      <c r="AO5" s="345"/>
      <c r="AP5" s="345"/>
      <c r="AQ5" s="345"/>
      <c r="AR5" s="345"/>
      <c r="AS5" s="345"/>
      <c r="AT5" s="345"/>
      <c r="AU5" s="345"/>
      <c r="AV5" s="345"/>
      <c r="AW5" s="345"/>
      <c r="AX5" s="345"/>
    </row>
    <row r="6" spans="1:50" ht="42" customHeight="1" x14ac:dyDescent="0.15">
      <c r="A6" s="561" t="s">
        <v>273</v>
      </c>
      <c r="B6" s="562" t="s">
        <v>167</v>
      </c>
      <c r="C6" s="562" t="s">
        <v>274</v>
      </c>
      <c r="D6" s="562" t="s">
        <v>275</v>
      </c>
      <c r="E6" s="550" t="s">
        <v>276</v>
      </c>
      <c r="F6" s="549" t="s">
        <v>244</v>
      </c>
      <c r="G6" s="550" t="s">
        <v>277</v>
      </c>
      <c r="H6" s="549" t="s">
        <v>244</v>
      </c>
      <c r="I6" s="550" t="s">
        <v>278</v>
      </c>
      <c r="J6" s="551" t="s">
        <v>92</v>
      </c>
      <c r="K6" s="552" t="s">
        <v>155</v>
      </c>
      <c r="L6" s="552" t="s">
        <v>279</v>
      </c>
      <c r="M6" s="563" t="s">
        <v>280</v>
      </c>
      <c r="N6" s="563" t="s">
        <v>244</v>
      </c>
      <c r="O6" s="563" t="s">
        <v>250</v>
      </c>
      <c r="P6" s="563" t="s">
        <v>244</v>
      </c>
      <c r="Q6" s="563" t="s">
        <v>281</v>
      </c>
      <c r="R6" s="560"/>
      <c r="S6" s="345"/>
      <c r="T6" s="345"/>
      <c r="U6" s="345"/>
      <c r="V6" s="345"/>
      <c r="W6" s="345"/>
      <c r="X6" s="345"/>
      <c r="Y6" s="345"/>
      <c r="Z6" s="345"/>
      <c r="AA6" s="345"/>
      <c r="AB6" s="345"/>
      <c r="AC6" s="345"/>
      <c r="AD6" s="345"/>
      <c r="AE6" s="345"/>
      <c r="AF6" s="345"/>
      <c r="AG6" s="345"/>
      <c r="AH6" s="345"/>
      <c r="AI6" s="345"/>
      <c r="AJ6" s="345"/>
      <c r="AK6" s="345"/>
      <c r="AL6" s="345"/>
      <c r="AM6" s="345"/>
      <c r="AN6" s="345"/>
      <c r="AO6" s="345"/>
      <c r="AP6" s="345"/>
      <c r="AQ6" s="345"/>
      <c r="AR6" s="345"/>
      <c r="AS6" s="345"/>
      <c r="AT6" s="345"/>
      <c r="AU6" s="345"/>
      <c r="AV6" s="345"/>
      <c r="AW6" s="345"/>
      <c r="AX6" s="345"/>
    </row>
    <row r="7" spans="1:50" s="347" customFormat="1" ht="42" customHeight="1" x14ac:dyDescent="0.2">
      <c r="A7" s="561"/>
      <c r="B7" s="562"/>
      <c r="C7" s="562"/>
      <c r="D7" s="562"/>
      <c r="E7" s="550"/>
      <c r="F7" s="549"/>
      <c r="G7" s="550"/>
      <c r="H7" s="549"/>
      <c r="I7" s="550"/>
      <c r="J7" s="551"/>
      <c r="K7" s="552"/>
      <c r="L7" s="552"/>
      <c r="M7" s="563"/>
      <c r="N7" s="563"/>
      <c r="O7" s="563"/>
      <c r="P7" s="563"/>
      <c r="Q7" s="563"/>
      <c r="R7" s="560"/>
      <c r="S7" s="346"/>
      <c r="T7" s="346"/>
      <c r="U7" s="346"/>
      <c r="V7" s="346"/>
      <c r="W7" s="346"/>
      <c r="X7" s="346"/>
      <c r="Y7" s="346"/>
      <c r="Z7" s="346"/>
      <c r="AA7" s="346"/>
      <c r="AB7" s="346"/>
      <c r="AC7" s="346"/>
      <c r="AD7" s="346"/>
      <c r="AE7" s="346"/>
      <c r="AF7" s="346"/>
      <c r="AG7" s="346"/>
      <c r="AH7" s="346"/>
      <c r="AI7" s="346"/>
      <c r="AJ7" s="346"/>
      <c r="AK7" s="346"/>
      <c r="AL7" s="346"/>
      <c r="AM7" s="346"/>
      <c r="AN7" s="346"/>
      <c r="AO7" s="346"/>
      <c r="AP7" s="346"/>
      <c r="AQ7" s="346"/>
      <c r="AR7" s="346"/>
      <c r="AS7" s="346"/>
      <c r="AT7" s="346"/>
      <c r="AU7" s="346"/>
      <c r="AV7" s="346"/>
      <c r="AW7" s="346"/>
      <c r="AX7" s="346"/>
    </row>
    <row r="8" spans="1:50" s="352" customFormat="1" ht="30" x14ac:dyDescent="0.2">
      <c r="A8" s="535">
        <v>1</v>
      </c>
      <c r="B8" s="516" t="s">
        <v>282</v>
      </c>
      <c r="C8" s="516" t="s">
        <v>283</v>
      </c>
      <c r="D8" s="517" t="s">
        <v>284</v>
      </c>
      <c r="E8" s="544" t="s">
        <v>41</v>
      </c>
      <c r="F8" s="528">
        <v>0.8</v>
      </c>
      <c r="G8" s="538" t="s">
        <v>5</v>
      </c>
      <c r="H8" s="528">
        <v>0.6</v>
      </c>
      <c r="I8" s="527" t="s">
        <v>65</v>
      </c>
      <c r="J8" s="348">
        <v>1</v>
      </c>
      <c r="K8" s="349" t="s">
        <v>285</v>
      </c>
      <c r="L8" s="350" t="s">
        <v>87</v>
      </c>
      <c r="M8" s="544" t="s">
        <v>37</v>
      </c>
      <c r="N8" s="521">
        <v>0.4</v>
      </c>
      <c r="O8" s="545" t="s">
        <v>45</v>
      </c>
      <c r="P8" s="521">
        <v>0.2</v>
      </c>
      <c r="Q8" s="524" t="s">
        <v>66</v>
      </c>
      <c r="R8" s="541" t="s">
        <v>286</v>
      </c>
      <c r="S8" s="351"/>
      <c r="T8" s="351"/>
      <c r="U8" s="351"/>
      <c r="V8" s="351"/>
      <c r="W8" s="351"/>
      <c r="X8" s="351"/>
      <c r="Y8" s="351"/>
      <c r="Z8" s="351"/>
      <c r="AA8" s="351"/>
      <c r="AB8" s="351"/>
      <c r="AC8" s="351"/>
      <c r="AD8" s="351"/>
      <c r="AE8" s="351"/>
      <c r="AF8" s="351"/>
      <c r="AG8" s="351"/>
      <c r="AH8" s="351"/>
      <c r="AI8" s="351"/>
      <c r="AJ8" s="351"/>
      <c r="AK8" s="351"/>
      <c r="AL8" s="351"/>
      <c r="AM8" s="351"/>
      <c r="AN8" s="351"/>
      <c r="AO8" s="351"/>
      <c r="AP8" s="351"/>
      <c r="AQ8" s="351"/>
      <c r="AR8" s="351"/>
      <c r="AS8" s="351"/>
      <c r="AT8" s="351"/>
      <c r="AU8" s="351"/>
      <c r="AV8" s="351"/>
      <c r="AW8" s="351"/>
      <c r="AX8" s="351"/>
    </row>
    <row r="9" spans="1:50" ht="30" x14ac:dyDescent="0.15">
      <c r="A9" s="535"/>
      <c r="B9" s="516"/>
      <c r="C9" s="516"/>
      <c r="D9" s="517"/>
      <c r="E9" s="544"/>
      <c r="F9" s="528"/>
      <c r="G9" s="539"/>
      <c r="H9" s="528"/>
      <c r="I9" s="527"/>
      <c r="J9" s="348">
        <v>2</v>
      </c>
      <c r="K9" s="349" t="s">
        <v>285</v>
      </c>
      <c r="L9" s="350" t="s">
        <v>88</v>
      </c>
      <c r="M9" s="544"/>
      <c r="N9" s="522"/>
      <c r="O9" s="545"/>
      <c r="P9" s="522"/>
      <c r="Q9" s="525"/>
      <c r="R9" s="542"/>
      <c r="S9" s="345"/>
      <c r="T9" s="345"/>
      <c r="U9" s="345"/>
      <c r="V9" s="345"/>
      <c r="W9" s="345"/>
      <c r="X9" s="345"/>
      <c r="Y9" s="345"/>
      <c r="Z9" s="345"/>
      <c r="AA9" s="345"/>
      <c r="AB9" s="345"/>
      <c r="AC9" s="345"/>
      <c r="AD9" s="345"/>
      <c r="AE9" s="345"/>
      <c r="AF9" s="345"/>
      <c r="AG9" s="345"/>
      <c r="AH9" s="345"/>
      <c r="AI9" s="345"/>
      <c r="AJ9" s="345"/>
      <c r="AK9" s="345"/>
      <c r="AL9" s="345"/>
      <c r="AM9" s="345"/>
      <c r="AN9" s="345"/>
      <c r="AO9" s="345"/>
      <c r="AP9" s="345"/>
      <c r="AQ9" s="345"/>
      <c r="AR9" s="345"/>
      <c r="AS9" s="345"/>
      <c r="AT9" s="345"/>
      <c r="AU9" s="345"/>
      <c r="AV9" s="345"/>
      <c r="AW9" s="345"/>
      <c r="AX9" s="345"/>
    </row>
    <row r="10" spans="1:50" ht="30" x14ac:dyDescent="0.15">
      <c r="A10" s="535"/>
      <c r="B10" s="516"/>
      <c r="C10" s="516"/>
      <c r="D10" s="517"/>
      <c r="E10" s="544"/>
      <c r="F10" s="528"/>
      <c r="G10" s="539"/>
      <c r="H10" s="528"/>
      <c r="I10" s="527"/>
      <c r="J10" s="348">
        <v>3</v>
      </c>
      <c r="K10" s="349" t="s">
        <v>285</v>
      </c>
      <c r="L10" s="350" t="s">
        <v>87</v>
      </c>
      <c r="M10" s="544"/>
      <c r="N10" s="522"/>
      <c r="O10" s="545"/>
      <c r="P10" s="522"/>
      <c r="Q10" s="525"/>
      <c r="R10" s="542"/>
      <c r="S10" s="345"/>
      <c r="T10" s="345"/>
      <c r="U10" s="345"/>
      <c r="V10" s="345"/>
      <c r="W10" s="345"/>
      <c r="X10" s="345"/>
      <c r="Y10" s="345"/>
      <c r="Z10" s="345"/>
      <c r="AA10" s="345"/>
      <c r="AB10" s="345"/>
      <c r="AC10" s="345"/>
      <c r="AD10" s="345"/>
      <c r="AE10" s="345"/>
      <c r="AF10" s="345"/>
      <c r="AG10" s="345"/>
      <c r="AH10" s="345"/>
      <c r="AI10" s="345"/>
      <c r="AJ10" s="345"/>
      <c r="AK10" s="345"/>
      <c r="AL10" s="345"/>
      <c r="AM10" s="345"/>
      <c r="AN10" s="345"/>
      <c r="AO10" s="345"/>
      <c r="AP10" s="345"/>
      <c r="AQ10" s="345"/>
      <c r="AR10" s="345"/>
      <c r="AS10" s="345"/>
      <c r="AT10" s="345"/>
      <c r="AU10" s="345"/>
      <c r="AV10" s="345"/>
      <c r="AW10" s="345"/>
      <c r="AX10" s="345"/>
    </row>
    <row r="11" spans="1:50" ht="30" x14ac:dyDescent="0.15">
      <c r="A11" s="535"/>
      <c r="B11" s="516"/>
      <c r="C11" s="516"/>
      <c r="D11" s="517"/>
      <c r="E11" s="544"/>
      <c r="F11" s="528"/>
      <c r="G11" s="539"/>
      <c r="H11" s="528"/>
      <c r="I11" s="527"/>
      <c r="J11" s="348">
        <v>4</v>
      </c>
      <c r="K11" s="349" t="s">
        <v>285</v>
      </c>
      <c r="L11" s="350" t="s">
        <v>87</v>
      </c>
      <c r="M11" s="544"/>
      <c r="N11" s="522"/>
      <c r="O11" s="545"/>
      <c r="P11" s="522"/>
      <c r="Q11" s="525"/>
      <c r="R11" s="542"/>
      <c r="S11" s="345"/>
      <c r="T11" s="345"/>
      <c r="U11" s="345"/>
      <c r="V11" s="345"/>
      <c r="W11" s="345"/>
      <c r="X11" s="345"/>
      <c r="Y11" s="345"/>
      <c r="Z11" s="345"/>
      <c r="AA11" s="345"/>
      <c r="AB11" s="345"/>
      <c r="AC11" s="345"/>
      <c r="AD11" s="345"/>
      <c r="AE11" s="345"/>
      <c r="AF11" s="345"/>
      <c r="AG11" s="345"/>
      <c r="AH11" s="345"/>
      <c r="AI11" s="345"/>
      <c r="AJ11" s="345"/>
      <c r="AK11" s="345"/>
      <c r="AL11" s="345"/>
      <c r="AM11" s="345"/>
      <c r="AN11" s="345"/>
      <c r="AO11" s="345"/>
      <c r="AP11" s="345"/>
      <c r="AQ11" s="345"/>
      <c r="AR11" s="345"/>
      <c r="AS11" s="345"/>
      <c r="AT11" s="345"/>
      <c r="AU11" s="345"/>
      <c r="AV11" s="345"/>
      <c r="AW11" s="345"/>
      <c r="AX11" s="345"/>
    </row>
    <row r="12" spans="1:50" ht="30" x14ac:dyDescent="0.15">
      <c r="A12" s="535"/>
      <c r="B12" s="516"/>
      <c r="C12" s="516"/>
      <c r="D12" s="517"/>
      <c r="E12" s="544"/>
      <c r="F12" s="528"/>
      <c r="G12" s="539"/>
      <c r="H12" s="528"/>
      <c r="I12" s="527"/>
      <c r="J12" s="348">
        <v>5</v>
      </c>
      <c r="K12" s="349" t="s">
        <v>285</v>
      </c>
      <c r="L12" s="350" t="s">
        <v>87</v>
      </c>
      <c r="M12" s="544"/>
      <c r="N12" s="522"/>
      <c r="O12" s="545"/>
      <c r="P12" s="522"/>
      <c r="Q12" s="525"/>
      <c r="R12" s="542"/>
      <c r="S12" s="345"/>
      <c r="T12" s="345"/>
      <c r="U12" s="345"/>
      <c r="V12" s="345"/>
      <c r="W12" s="345"/>
      <c r="X12" s="345"/>
      <c r="Y12" s="345"/>
      <c r="Z12" s="345"/>
      <c r="AA12" s="345"/>
      <c r="AB12" s="345"/>
      <c r="AC12" s="345"/>
      <c r="AD12" s="345"/>
      <c r="AE12" s="345"/>
      <c r="AF12" s="345"/>
      <c r="AG12" s="345"/>
      <c r="AH12" s="345"/>
      <c r="AI12" s="345"/>
      <c r="AJ12" s="345"/>
      <c r="AK12" s="345"/>
      <c r="AL12" s="345"/>
      <c r="AM12" s="345"/>
      <c r="AN12" s="345"/>
      <c r="AO12" s="345"/>
      <c r="AP12" s="345"/>
      <c r="AQ12" s="345"/>
      <c r="AR12" s="345"/>
      <c r="AS12" s="345"/>
      <c r="AT12" s="345"/>
      <c r="AU12" s="345"/>
      <c r="AV12" s="345"/>
      <c r="AW12" s="345"/>
      <c r="AX12" s="345"/>
    </row>
    <row r="13" spans="1:50" ht="30" x14ac:dyDescent="0.15">
      <c r="A13" s="535"/>
      <c r="B13" s="516"/>
      <c r="C13" s="516"/>
      <c r="D13" s="517"/>
      <c r="E13" s="544"/>
      <c r="F13" s="528"/>
      <c r="G13" s="540"/>
      <c r="H13" s="528"/>
      <c r="I13" s="527"/>
      <c r="J13" s="348">
        <v>6</v>
      </c>
      <c r="K13" s="349" t="s">
        <v>285</v>
      </c>
      <c r="L13" s="350" t="s">
        <v>87</v>
      </c>
      <c r="M13" s="544"/>
      <c r="N13" s="523"/>
      <c r="O13" s="545"/>
      <c r="P13" s="523"/>
      <c r="Q13" s="526"/>
      <c r="R13" s="543"/>
      <c r="S13" s="345"/>
      <c r="T13" s="345"/>
      <c r="U13" s="345"/>
      <c r="V13" s="345"/>
      <c r="W13" s="345"/>
      <c r="X13" s="345"/>
      <c r="Y13" s="345"/>
      <c r="Z13" s="345"/>
      <c r="AA13" s="345"/>
      <c r="AB13" s="345"/>
      <c r="AC13" s="345"/>
      <c r="AD13" s="345"/>
      <c r="AE13" s="345"/>
      <c r="AF13" s="345"/>
      <c r="AG13" s="345"/>
      <c r="AH13" s="345"/>
      <c r="AI13" s="345"/>
      <c r="AJ13" s="345"/>
      <c r="AK13" s="345"/>
      <c r="AL13" s="345"/>
      <c r="AM13" s="345"/>
      <c r="AN13" s="345"/>
      <c r="AO13" s="345"/>
      <c r="AP13" s="345"/>
      <c r="AQ13" s="345"/>
      <c r="AR13" s="345"/>
      <c r="AS13" s="345"/>
      <c r="AT13" s="345"/>
      <c r="AU13" s="345"/>
      <c r="AV13" s="345"/>
      <c r="AW13" s="345"/>
      <c r="AX13" s="345"/>
    </row>
    <row r="14" spans="1:50" ht="30" x14ac:dyDescent="0.15">
      <c r="A14" s="535">
        <v>2</v>
      </c>
      <c r="B14" s="516" t="s">
        <v>282</v>
      </c>
      <c r="C14" s="516" t="s">
        <v>287</v>
      </c>
      <c r="D14" s="517" t="s">
        <v>288</v>
      </c>
      <c r="E14" s="518" t="s">
        <v>39</v>
      </c>
      <c r="F14" s="528">
        <v>0.6</v>
      </c>
      <c r="G14" s="548" t="s">
        <v>289</v>
      </c>
      <c r="H14" s="528">
        <v>1</v>
      </c>
      <c r="I14" s="527" t="s">
        <v>64</v>
      </c>
      <c r="J14" s="348">
        <v>1</v>
      </c>
      <c r="K14" s="349" t="s">
        <v>285</v>
      </c>
      <c r="L14" s="350" t="s">
        <v>34</v>
      </c>
      <c r="M14" s="544" t="s">
        <v>35</v>
      </c>
      <c r="N14" s="521">
        <v>0.2</v>
      </c>
      <c r="O14" s="546" t="s">
        <v>6</v>
      </c>
      <c r="P14" s="521">
        <v>0.8</v>
      </c>
      <c r="Q14" s="524" t="s">
        <v>65</v>
      </c>
      <c r="R14" s="541" t="s">
        <v>286</v>
      </c>
      <c r="S14" s="353"/>
      <c r="T14" s="345"/>
      <c r="U14" s="345"/>
      <c r="V14" s="345"/>
      <c r="W14" s="345"/>
      <c r="X14" s="345"/>
      <c r="Y14" s="345"/>
      <c r="Z14" s="345"/>
      <c r="AA14" s="345"/>
      <c r="AB14" s="345"/>
      <c r="AC14" s="345"/>
      <c r="AD14" s="345"/>
      <c r="AE14" s="345"/>
      <c r="AF14" s="345"/>
      <c r="AG14" s="345"/>
      <c r="AH14" s="345"/>
      <c r="AI14" s="345"/>
      <c r="AJ14" s="345"/>
      <c r="AK14" s="345"/>
      <c r="AL14" s="345"/>
      <c r="AM14" s="345"/>
      <c r="AN14" s="345"/>
      <c r="AO14" s="345"/>
      <c r="AP14" s="345"/>
      <c r="AQ14" s="345"/>
      <c r="AR14" s="345"/>
      <c r="AS14" s="345"/>
      <c r="AT14" s="345"/>
      <c r="AU14" s="345"/>
      <c r="AV14" s="345"/>
      <c r="AW14" s="345"/>
      <c r="AX14" s="345"/>
    </row>
    <row r="15" spans="1:50" ht="30" x14ac:dyDescent="0.15">
      <c r="A15" s="535"/>
      <c r="B15" s="516"/>
      <c r="C15" s="516"/>
      <c r="D15" s="517"/>
      <c r="E15" s="519"/>
      <c r="F15" s="528"/>
      <c r="G15" s="548"/>
      <c r="H15" s="528"/>
      <c r="I15" s="527"/>
      <c r="J15" s="348">
        <v>2</v>
      </c>
      <c r="K15" s="349" t="s">
        <v>285</v>
      </c>
      <c r="L15" s="350" t="s">
        <v>87</v>
      </c>
      <c r="M15" s="544"/>
      <c r="N15" s="522"/>
      <c r="O15" s="546"/>
      <c r="P15" s="522"/>
      <c r="Q15" s="525"/>
      <c r="R15" s="542"/>
      <c r="S15" s="345"/>
      <c r="T15" s="345"/>
      <c r="U15" s="345"/>
      <c r="V15" s="345"/>
      <c r="W15" s="345"/>
      <c r="X15" s="345"/>
      <c r="Y15" s="345"/>
      <c r="Z15" s="345"/>
      <c r="AA15" s="345"/>
      <c r="AB15" s="345"/>
      <c r="AC15" s="345"/>
      <c r="AD15" s="345"/>
      <c r="AE15" s="345"/>
      <c r="AF15" s="345"/>
      <c r="AG15" s="345"/>
      <c r="AH15" s="345"/>
      <c r="AI15" s="345"/>
      <c r="AJ15" s="345"/>
      <c r="AK15" s="345"/>
      <c r="AL15" s="345"/>
      <c r="AM15" s="345"/>
      <c r="AN15" s="345"/>
      <c r="AO15" s="345"/>
      <c r="AP15" s="345"/>
      <c r="AQ15" s="345"/>
      <c r="AR15" s="345"/>
      <c r="AS15" s="345"/>
      <c r="AT15" s="345"/>
      <c r="AU15" s="345"/>
      <c r="AV15" s="345"/>
      <c r="AW15" s="345"/>
      <c r="AX15" s="345"/>
    </row>
    <row r="16" spans="1:50" ht="30" x14ac:dyDescent="0.15">
      <c r="A16" s="535"/>
      <c r="B16" s="516"/>
      <c r="C16" s="516"/>
      <c r="D16" s="517"/>
      <c r="E16" s="519"/>
      <c r="F16" s="528"/>
      <c r="G16" s="548"/>
      <c r="H16" s="528"/>
      <c r="I16" s="527"/>
      <c r="J16" s="348">
        <v>3</v>
      </c>
      <c r="K16" s="349" t="s">
        <v>285</v>
      </c>
      <c r="L16" s="350" t="s">
        <v>87</v>
      </c>
      <c r="M16" s="544"/>
      <c r="N16" s="522"/>
      <c r="O16" s="546"/>
      <c r="P16" s="522"/>
      <c r="Q16" s="525"/>
      <c r="R16" s="542"/>
      <c r="S16" s="345"/>
      <c r="T16" s="345"/>
      <c r="U16" s="345"/>
      <c r="V16" s="345"/>
      <c r="W16" s="345"/>
      <c r="X16" s="345"/>
      <c r="Y16" s="345"/>
      <c r="Z16" s="345"/>
      <c r="AA16" s="345"/>
      <c r="AB16" s="345"/>
      <c r="AC16" s="345"/>
      <c r="AD16" s="345"/>
      <c r="AE16" s="345"/>
      <c r="AF16" s="345"/>
      <c r="AG16" s="345"/>
      <c r="AH16" s="345"/>
      <c r="AI16" s="345"/>
      <c r="AJ16" s="345"/>
      <c r="AK16" s="345"/>
      <c r="AL16" s="345"/>
      <c r="AM16" s="345"/>
      <c r="AN16" s="345"/>
      <c r="AO16" s="345"/>
      <c r="AP16" s="345"/>
      <c r="AQ16" s="345"/>
      <c r="AR16" s="345"/>
      <c r="AS16" s="345"/>
      <c r="AT16" s="345"/>
      <c r="AU16" s="345"/>
      <c r="AV16" s="345"/>
      <c r="AW16" s="345"/>
      <c r="AX16" s="345"/>
    </row>
    <row r="17" spans="1:50" ht="30" x14ac:dyDescent="0.15">
      <c r="A17" s="535"/>
      <c r="B17" s="516"/>
      <c r="C17" s="516"/>
      <c r="D17" s="517"/>
      <c r="E17" s="519"/>
      <c r="F17" s="528"/>
      <c r="G17" s="548"/>
      <c r="H17" s="528"/>
      <c r="I17" s="527"/>
      <c r="J17" s="348">
        <v>4</v>
      </c>
      <c r="K17" s="349" t="s">
        <v>285</v>
      </c>
      <c r="L17" s="350" t="s">
        <v>88</v>
      </c>
      <c r="M17" s="544"/>
      <c r="N17" s="522"/>
      <c r="O17" s="546"/>
      <c r="P17" s="522"/>
      <c r="Q17" s="525"/>
      <c r="R17" s="542"/>
      <c r="S17" s="345"/>
      <c r="T17" s="345"/>
      <c r="U17" s="345"/>
      <c r="V17" s="345"/>
      <c r="W17" s="345"/>
      <c r="X17" s="345"/>
      <c r="Y17" s="345"/>
      <c r="Z17" s="345"/>
      <c r="AA17" s="345"/>
      <c r="AB17" s="345"/>
      <c r="AC17" s="345"/>
      <c r="AD17" s="345"/>
      <c r="AE17" s="345"/>
      <c r="AF17" s="345"/>
      <c r="AG17" s="345"/>
      <c r="AH17" s="345"/>
      <c r="AI17" s="345"/>
      <c r="AJ17" s="345"/>
      <c r="AK17" s="345"/>
      <c r="AL17" s="345"/>
      <c r="AM17" s="345"/>
      <c r="AN17" s="345"/>
      <c r="AO17" s="345"/>
      <c r="AP17" s="345"/>
      <c r="AQ17" s="345"/>
      <c r="AR17" s="345"/>
      <c r="AS17" s="345"/>
      <c r="AT17" s="345"/>
      <c r="AU17" s="345"/>
      <c r="AV17" s="345"/>
      <c r="AW17" s="345"/>
      <c r="AX17" s="345"/>
    </row>
    <row r="18" spans="1:50" ht="30" x14ac:dyDescent="0.15">
      <c r="A18" s="535"/>
      <c r="B18" s="516"/>
      <c r="C18" s="516"/>
      <c r="D18" s="517"/>
      <c r="E18" s="519"/>
      <c r="F18" s="528"/>
      <c r="G18" s="548"/>
      <c r="H18" s="528"/>
      <c r="I18" s="527"/>
      <c r="J18" s="348">
        <v>5</v>
      </c>
      <c r="K18" s="349" t="s">
        <v>285</v>
      </c>
      <c r="L18" s="350" t="s">
        <v>87</v>
      </c>
      <c r="M18" s="544"/>
      <c r="N18" s="522"/>
      <c r="O18" s="546"/>
      <c r="P18" s="522"/>
      <c r="Q18" s="525"/>
      <c r="R18" s="542"/>
      <c r="S18" s="345"/>
      <c r="T18" s="345"/>
      <c r="U18" s="345"/>
      <c r="V18" s="345"/>
      <c r="W18" s="345"/>
      <c r="X18" s="345"/>
      <c r="Y18" s="345"/>
      <c r="Z18" s="345"/>
      <c r="AA18" s="345"/>
      <c r="AB18" s="345"/>
      <c r="AC18" s="345"/>
      <c r="AD18" s="345"/>
      <c r="AE18" s="345"/>
      <c r="AF18" s="345"/>
      <c r="AG18" s="345"/>
      <c r="AH18" s="345"/>
      <c r="AI18" s="345"/>
      <c r="AJ18" s="345"/>
      <c r="AK18" s="345"/>
      <c r="AL18" s="345"/>
      <c r="AM18" s="345"/>
      <c r="AN18" s="345"/>
      <c r="AO18" s="345"/>
      <c r="AP18" s="345"/>
      <c r="AQ18" s="345"/>
      <c r="AR18" s="345"/>
      <c r="AS18" s="345"/>
      <c r="AT18" s="345"/>
      <c r="AU18" s="345"/>
      <c r="AV18" s="345"/>
      <c r="AW18" s="345"/>
      <c r="AX18" s="345"/>
    </row>
    <row r="19" spans="1:50" ht="30" x14ac:dyDescent="0.15">
      <c r="A19" s="535"/>
      <c r="B19" s="516"/>
      <c r="C19" s="516"/>
      <c r="D19" s="517"/>
      <c r="E19" s="520"/>
      <c r="F19" s="528"/>
      <c r="G19" s="548"/>
      <c r="H19" s="528"/>
      <c r="I19" s="527"/>
      <c r="J19" s="348">
        <v>6</v>
      </c>
      <c r="K19" s="349" t="s">
        <v>285</v>
      </c>
      <c r="L19" s="350" t="s">
        <v>88</v>
      </c>
      <c r="M19" s="544"/>
      <c r="N19" s="523"/>
      <c r="O19" s="546"/>
      <c r="P19" s="523"/>
      <c r="Q19" s="526"/>
      <c r="R19" s="543"/>
      <c r="S19" s="345"/>
      <c r="T19" s="345"/>
      <c r="U19" s="345"/>
      <c r="V19" s="345"/>
      <c r="W19" s="345"/>
      <c r="X19" s="345"/>
      <c r="Y19" s="345"/>
      <c r="Z19" s="345"/>
      <c r="AA19" s="345"/>
      <c r="AB19" s="345"/>
      <c r="AC19" s="345"/>
      <c r="AD19" s="345"/>
      <c r="AE19" s="345"/>
      <c r="AF19" s="345"/>
      <c r="AG19" s="345"/>
      <c r="AH19" s="345"/>
      <c r="AI19" s="345"/>
      <c r="AJ19" s="345"/>
      <c r="AK19" s="345"/>
      <c r="AL19" s="345"/>
      <c r="AM19" s="345"/>
      <c r="AN19" s="345"/>
      <c r="AO19" s="345"/>
      <c r="AP19" s="345"/>
      <c r="AQ19" s="345"/>
      <c r="AR19" s="345"/>
      <c r="AS19" s="345"/>
      <c r="AT19" s="345"/>
      <c r="AU19" s="345"/>
      <c r="AV19" s="345"/>
      <c r="AW19" s="345"/>
      <c r="AX19" s="345"/>
    </row>
    <row r="20" spans="1:50" ht="30" x14ac:dyDescent="0.15">
      <c r="A20" s="535">
        <v>2</v>
      </c>
      <c r="B20" s="516" t="s">
        <v>282</v>
      </c>
      <c r="C20" s="516" t="s">
        <v>290</v>
      </c>
      <c r="D20" s="517" t="s">
        <v>291</v>
      </c>
      <c r="E20" s="544" t="s">
        <v>37</v>
      </c>
      <c r="F20" s="528">
        <v>0.4</v>
      </c>
      <c r="G20" s="546" t="s">
        <v>6</v>
      </c>
      <c r="H20" s="528">
        <v>0.8</v>
      </c>
      <c r="I20" s="527" t="s">
        <v>65</v>
      </c>
      <c r="J20" s="348">
        <v>1</v>
      </c>
      <c r="K20" s="349" t="s">
        <v>285</v>
      </c>
      <c r="L20" s="350" t="s">
        <v>34</v>
      </c>
      <c r="M20" s="544" t="s">
        <v>35</v>
      </c>
      <c r="N20" s="521">
        <v>0.2</v>
      </c>
      <c r="O20" s="538" t="s">
        <v>5</v>
      </c>
      <c r="P20" s="528">
        <v>0.6</v>
      </c>
      <c r="Q20" s="524" t="s">
        <v>5</v>
      </c>
      <c r="R20" s="541" t="s">
        <v>286</v>
      </c>
      <c r="S20" s="353"/>
      <c r="T20" s="345"/>
      <c r="U20" s="345"/>
      <c r="V20" s="345"/>
      <c r="W20" s="345"/>
      <c r="X20" s="345"/>
      <c r="Y20" s="345"/>
      <c r="Z20" s="345"/>
      <c r="AA20" s="345"/>
      <c r="AB20" s="345"/>
      <c r="AC20" s="345"/>
      <c r="AD20" s="345"/>
      <c r="AE20" s="345"/>
      <c r="AF20" s="345"/>
      <c r="AG20" s="345"/>
      <c r="AH20" s="345"/>
      <c r="AI20" s="345"/>
      <c r="AJ20" s="345"/>
      <c r="AK20" s="345"/>
      <c r="AL20" s="345"/>
      <c r="AM20" s="345"/>
      <c r="AN20" s="345"/>
      <c r="AO20" s="345"/>
      <c r="AP20" s="345"/>
      <c r="AQ20" s="345"/>
      <c r="AR20" s="345"/>
      <c r="AS20" s="345"/>
      <c r="AT20" s="345"/>
      <c r="AU20" s="345"/>
      <c r="AV20" s="345"/>
      <c r="AW20" s="345"/>
      <c r="AX20" s="345"/>
    </row>
    <row r="21" spans="1:50" ht="30" x14ac:dyDescent="0.15">
      <c r="A21" s="535"/>
      <c r="B21" s="516"/>
      <c r="C21" s="516"/>
      <c r="D21" s="517"/>
      <c r="E21" s="544"/>
      <c r="F21" s="528"/>
      <c r="G21" s="546"/>
      <c r="H21" s="528"/>
      <c r="I21" s="527"/>
      <c r="J21" s="348">
        <v>2</v>
      </c>
      <c r="K21" s="349" t="s">
        <v>285</v>
      </c>
      <c r="L21" s="350" t="s">
        <v>34</v>
      </c>
      <c r="M21" s="544"/>
      <c r="N21" s="522"/>
      <c r="O21" s="539"/>
      <c r="P21" s="528"/>
      <c r="Q21" s="525"/>
      <c r="R21" s="542"/>
      <c r="S21" s="345"/>
      <c r="T21" s="345"/>
      <c r="U21" s="345"/>
      <c r="V21" s="345"/>
      <c r="W21" s="345"/>
      <c r="X21" s="345"/>
      <c r="Y21" s="345"/>
      <c r="Z21" s="345"/>
      <c r="AA21" s="345"/>
      <c r="AB21" s="345"/>
      <c r="AC21" s="345"/>
      <c r="AD21" s="345"/>
      <c r="AE21" s="345"/>
      <c r="AF21" s="345"/>
      <c r="AG21" s="345"/>
      <c r="AH21" s="345"/>
      <c r="AI21" s="345"/>
      <c r="AJ21" s="345"/>
      <c r="AK21" s="345"/>
      <c r="AL21" s="345"/>
      <c r="AM21" s="345"/>
      <c r="AN21" s="345"/>
      <c r="AO21" s="345"/>
      <c r="AP21" s="345"/>
      <c r="AQ21" s="345"/>
      <c r="AR21" s="345"/>
      <c r="AS21" s="345"/>
      <c r="AT21" s="345"/>
      <c r="AU21" s="345"/>
      <c r="AV21" s="345"/>
      <c r="AW21" s="345"/>
      <c r="AX21" s="345"/>
    </row>
    <row r="22" spans="1:50" ht="30" x14ac:dyDescent="0.15">
      <c r="A22" s="535"/>
      <c r="B22" s="516"/>
      <c r="C22" s="516"/>
      <c r="D22" s="517"/>
      <c r="E22" s="544"/>
      <c r="F22" s="528"/>
      <c r="G22" s="546"/>
      <c r="H22" s="528"/>
      <c r="I22" s="527"/>
      <c r="J22" s="348">
        <v>3</v>
      </c>
      <c r="K22" s="349" t="s">
        <v>285</v>
      </c>
      <c r="L22" s="350" t="s">
        <v>88</v>
      </c>
      <c r="M22" s="544"/>
      <c r="N22" s="522"/>
      <c r="O22" s="539"/>
      <c r="P22" s="528"/>
      <c r="Q22" s="525"/>
      <c r="R22" s="542"/>
      <c r="S22" s="345"/>
      <c r="T22" s="345"/>
      <c r="U22" s="345"/>
      <c r="V22" s="345"/>
      <c r="W22" s="345"/>
      <c r="X22" s="345"/>
      <c r="Y22" s="345"/>
      <c r="Z22" s="345"/>
      <c r="AA22" s="345"/>
      <c r="AB22" s="345"/>
      <c r="AC22" s="345"/>
      <c r="AD22" s="345"/>
      <c r="AE22" s="345"/>
      <c r="AF22" s="345"/>
      <c r="AG22" s="345"/>
      <c r="AH22" s="345"/>
      <c r="AI22" s="345"/>
      <c r="AJ22" s="345"/>
      <c r="AK22" s="345"/>
      <c r="AL22" s="345"/>
      <c r="AM22" s="345"/>
      <c r="AN22" s="345"/>
      <c r="AO22" s="345"/>
      <c r="AP22" s="345"/>
      <c r="AQ22" s="345"/>
      <c r="AR22" s="345"/>
      <c r="AS22" s="345"/>
      <c r="AT22" s="345"/>
      <c r="AU22" s="345"/>
      <c r="AV22" s="345"/>
      <c r="AW22" s="345"/>
      <c r="AX22" s="345"/>
    </row>
    <row r="23" spans="1:50" ht="30" x14ac:dyDescent="0.15">
      <c r="A23" s="535"/>
      <c r="B23" s="516"/>
      <c r="C23" s="516"/>
      <c r="D23" s="517"/>
      <c r="E23" s="544"/>
      <c r="F23" s="528"/>
      <c r="G23" s="546"/>
      <c r="H23" s="528"/>
      <c r="I23" s="527"/>
      <c r="J23" s="348">
        <v>4</v>
      </c>
      <c r="K23" s="349" t="s">
        <v>285</v>
      </c>
      <c r="L23" s="350" t="s">
        <v>88</v>
      </c>
      <c r="M23" s="544"/>
      <c r="N23" s="522"/>
      <c r="O23" s="539"/>
      <c r="P23" s="528"/>
      <c r="Q23" s="525"/>
      <c r="R23" s="542"/>
      <c r="S23" s="345"/>
      <c r="T23" s="345"/>
      <c r="U23" s="345"/>
      <c r="V23" s="345"/>
      <c r="W23" s="345"/>
      <c r="X23" s="345"/>
      <c r="Y23" s="345"/>
      <c r="Z23" s="345"/>
      <c r="AA23" s="345"/>
      <c r="AB23" s="345"/>
      <c r="AC23" s="345"/>
      <c r="AD23" s="345"/>
      <c r="AE23" s="345"/>
      <c r="AF23" s="345"/>
      <c r="AG23" s="345"/>
      <c r="AH23" s="345"/>
      <c r="AI23" s="345"/>
      <c r="AJ23" s="345"/>
      <c r="AK23" s="345"/>
      <c r="AL23" s="345"/>
      <c r="AM23" s="345"/>
      <c r="AN23" s="345"/>
      <c r="AO23" s="345"/>
      <c r="AP23" s="345"/>
      <c r="AQ23" s="345"/>
      <c r="AR23" s="345"/>
      <c r="AS23" s="345"/>
      <c r="AT23" s="345"/>
      <c r="AU23" s="345"/>
      <c r="AV23" s="345"/>
      <c r="AW23" s="345"/>
      <c r="AX23" s="345"/>
    </row>
    <row r="24" spans="1:50" ht="30" x14ac:dyDescent="0.15">
      <c r="A24" s="535"/>
      <c r="B24" s="516"/>
      <c r="C24" s="516"/>
      <c r="D24" s="517"/>
      <c r="E24" s="544"/>
      <c r="F24" s="528"/>
      <c r="G24" s="546"/>
      <c r="H24" s="528"/>
      <c r="I24" s="527"/>
      <c r="J24" s="348">
        <v>5</v>
      </c>
      <c r="K24" s="349" t="s">
        <v>285</v>
      </c>
      <c r="L24" s="350" t="s">
        <v>34</v>
      </c>
      <c r="M24" s="544"/>
      <c r="N24" s="522"/>
      <c r="O24" s="539"/>
      <c r="P24" s="528"/>
      <c r="Q24" s="525"/>
      <c r="R24" s="542"/>
      <c r="S24" s="345"/>
      <c r="T24" s="345"/>
      <c r="U24" s="345"/>
      <c r="V24" s="345"/>
      <c r="W24" s="345"/>
      <c r="X24" s="345"/>
      <c r="Y24" s="345"/>
      <c r="Z24" s="345"/>
      <c r="AA24" s="345"/>
      <c r="AB24" s="345"/>
      <c r="AC24" s="345"/>
      <c r="AD24" s="345"/>
      <c r="AE24" s="345"/>
      <c r="AF24" s="345"/>
      <c r="AG24" s="345"/>
      <c r="AH24" s="345"/>
      <c r="AI24" s="345"/>
      <c r="AJ24" s="345"/>
      <c r="AK24" s="345"/>
      <c r="AL24" s="345"/>
      <c r="AM24" s="345"/>
      <c r="AN24" s="345"/>
      <c r="AO24" s="345"/>
      <c r="AP24" s="345"/>
      <c r="AQ24" s="345"/>
      <c r="AR24" s="345"/>
      <c r="AS24" s="345"/>
      <c r="AT24" s="345"/>
      <c r="AU24" s="345"/>
      <c r="AV24" s="345"/>
      <c r="AW24" s="345"/>
      <c r="AX24" s="345"/>
    </row>
    <row r="25" spans="1:50" ht="30" x14ac:dyDescent="0.15">
      <c r="A25" s="535"/>
      <c r="B25" s="516"/>
      <c r="C25" s="516"/>
      <c r="D25" s="517"/>
      <c r="E25" s="544"/>
      <c r="F25" s="528"/>
      <c r="G25" s="546"/>
      <c r="H25" s="528"/>
      <c r="I25" s="527"/>
      <c r="J25" s="348">
        <v>6</v>
      </c>
      <c r="K25" s="349" t="s">
        <v>285</v>
      </c>
      <c r="L25" s="350" t="s">
        <v>34</v>
      </c>
      <c r="M25" s="544"/>
      <c r="N25" s="523"/>
      <c r="O25" s="540"/>
      <c r="P25" s="528"/>
      <c r="Q25" s="526"/>
      <c r="R25" s="543"/>
      <c r="S25" s="345"/>
      <c r="T25" s="345"/>
      <c r="U25" s="345"/>
      <c r="V25" s="345"/>
      <c r="W25" s="345"/>
      <c r="X25" s="345"/>
      <c r="Y25" s="345"/>
      <c r="Z25" s="345"/>
      <c r="AA25" s="345"/>
      <c r="AB25" s="345"/>
      <c r="AC25" s="345"/>
      <c r="AD25" s="345"/>
      <c r="AE25" s="345"/>
      <c r="AF25" s="345"/>
      <c r="AG25" s="345"/>
      <c r="AH25" s="345"/>
      <c r="AI25" s="345"/>
      <c r="AJ25" s="345"/>
      <c r="AK25" s="345"/>
      <c r="AL25" s="345"/>
      <c r="AM25" s="345"/>
      <c r="AN25" s="345"/>
      <c r="AO25" s="345"/>
      <c r="AP25" s="345"/>
      <c r="AQ25" s="345"/>
      <c r="AR25" s="345"/>
      <c r="AS25" s="345"/>
      <c r="AT25" s="345"/>
      <c r="AU25" s="345"/>
      <c r="AV25" s="345"/>
      <c r="AW25" s="345"/>
      <c r="AX25" s="345"/>
    </row>
    <row r="26" spans="1:50" ht="30" x14ac:dyDescent="0.15">
      <c r="A26" s="535">
        <v>2</v>
      </c>
      <c r="B26" s="516" t="s">
        <v>282</v>
      </c>
      <c r="C26" s="516" t="s">
        <v>292</v>
      </c>
      <c r="D26" s="517" t="s">
        <v>293</v>
      </c>
      <c r="E26" s="544" t="s">
        <v>42</v>
      </c>
      <c r="F26" s="528">
        <v>1</v>
      </c>
      <c r="G26" s="545" t="s">
        <v>45</v>
      </c>
      <c r="H26" s="528">
        <v>0.2</v>
      </c>
      <c r="I26" s="527" t="s">
        <v>65</v>
      </c>
      <c r="J26" s="348">
        <v>1</v>
      </c>
      <c r="K26" s="349" t="s">
        <v>285</v>
      </c>
      <c r="L26" s="350" t="s">
        <v>87</v>
      </c>
      <c r="M26" s="544" t="s">
        <v>37</v>
      </c>
      <c r="N26" s="521">
        <v>0.4</v>
      </c>
      <c r="O26" s="545" t="s">
        <v>45</v>
      </c>
      <c r="P26" s="528">
        <v>0.2</v>
      </c>
      <c r="Q26" s="524" t="s">
        <v>66</v>
      </c>
      <c r="R26" s="541" t="s">
        <v>286</v>
      </c>
      <c r="S26" s="353"/>
      <c r="T26" s="345"/>
      <c r="U26" s="345"/>
      <c r="V26" s="345"/>
      <c r="W26" s="345"/>
      <c r="X26" s="345"/>
      <c r="Y26" s="345"/>
      <c r="Z26" s="345"/>
      <c r="AA26" s="345"/>
      <c r="AB26" s="345"/>
      <c r="AC26" s="345"/>
      <c r="AD26" s="345"/>
      <c r="AE26" s="345"/>
      <c r="AF26" s="345"/>
      <c r="AG26" s="345"/>
      <c r="AH26" s="345"/>
      <c r="AI26" s="345"/>
      <c r="AJ26" s="345"/>
      <c r="AK26" s="345"/>
      <c r="AL26" s="345"/>
      <c r="AM26" s="345"/>
      <c r="AN26" s="345"/>
      <c r="AO26" s="345"/>
      <c r="AP26" s="345"/>
      <c r="AQ26" s="345"/>
      <c r="AR26" s="345"/>
      <c r="AS26" s="345"/>
      <c r="AT26" s="345"/>
      <c r="AU26" s="345"/>
      <c r="AV26" s="345"/>
      <c r="AW26" s="345"/>
      <c r="AX26" s="345"/>
    </row>
    <row r="27" spans="1:50" ht="30" x14ac:dyDescent="0.15">
      <c r="A27" s="535"/>
      <c r="B27" s="516"/>
      <c r="C27" s="516"/>
      <c r="D27" s="517"/>
      <c r="E27" s="544"/>
      <c r="F27" s="528"/>
      <c r="G27" s="545"/>
      <c r="H27" s="528"/>
      <c r="I27" s="527"/>
      <c r="J27" s="348">
        <v>2</v>
      </c>
      <c r="K27" s="349" t="s">
        <v>285</v>
      </c>
      <c r="L27" s="350" t="s">
        <v>34</v>
      </c>
      <c r="M27" s="544"/>
      <c r="N27" s="522"/>
      <c r="O27" s="545"/>
      <c r="P27" s="528"/>
      <c r="Q27" s="525"/>
      <c r="R27" s="542"/>
      <c r="S27" s="345"/>
      <c r="T27" s="345"/>
      <c r="U27" s="345"/>
      <c r="V27" s="345"/>
      <c r="W27" s="345"/>
      <c r="X27" s="345"/>
      <c r="Y27" s="345"/>
      <c r="Z27" s="345"/>
      <c r="AA27" s="345"/>
      <c r="AB27" s="345"/>
      <c r="AC27" s="345"/>
      <c r="AD27" s="345"/>
      <c r="AE27" s="345"/>
      <c r="AF27" s="345"/>
      <c r="AG27" s="345"/>
      <c r="AH27" s="345"/>
      <c r="AI27" s="345"/>
      <c r="AJ27" s="345"/>
      <c r="AK27" s="345"/>
      <c r="AL27" s="345"/>
      <c r="AM27" s="345"/>
      <c r="AN27" s="345"/>
      <c r="AO27" s="345"/>
      <c r="AP27" s="345"/>
      <c r="AQ27" s="345"/>
      <c r="AR27" s="345"/>
      <c r="AS27" s="345"/>
      <c r="AT27" s="345"/>
      <c r="AU27" s="345"/>
      <c r="AV27" s="345"/>
      <c r="AW27" s="345"/>
      <c r="AX27" s="345"/>
    </row>
    <row r="28" spans="1:50" ht="30" x14ac:dyDescent="0.15">
      <c r="A28" s="535"/>
      <c r="B28" s="516"/>
      <c r="C28" s="516"/>
      <c r="D28" s="517"/>
      <c r="E28" s="544"/>
      <c r="F28" s="528"/>
      <c r="G28" s="545"/>
      <c r="H28" s="528"/>
      <c r="I28" s="527"/>
      <c r="J28" s="348">
        <v>3</v>
      </c>
      <c r="K28" s="349" t="s">
        <v>285</v>
      </c>
      <c r="L28" s="350" t="s">
        <v>87</v>
      </c>
      <c r="M28" s="544"/>
      <c r="N28" s="522"/>
      <c r="O28" s="545"/>
      <c r="P28" s="528"/>
      <c r="Q28" s="525"/>
      <c r="R28" s="542"/>
      <c r="S28" s="345"/>
      <c r="T28" s="345"/>
      <c r="U28" s="345"/>
      <c r="V28" s="345"/>
      <c r="W28" s="345"/>
      <c r="X28" s="345"/>
      <c r="Y28" s="345"/>
      <c r="Z28" s="345"/>
      <c r="AA28" s="345"/>
      <c r="AB28" s="345"/>
      <c r="AC28" s="345"/>
      <c r="AD28" s="345"/>
      <c r="AE28" s="345"/>
      <c r="AF28" s="345"/>
      <c r="AG28" s="345"/>
      <c r="AH28" s="345"/>
      <c r="AI28" s="345"/>
      <c r="AJ28" s="345"/>
      <c r="AK28" s="345"/>
      <c r="AL28" s="345"/>
      <c r="AM28" s="345"/>
      <c r="AN28" s="345"/>
      <c r="AO28" s="345"/>
      <c r="AP28" s="345"/>
      <c r="AQ28" s="345"/>
      <c r="AR28" s="345"/>
      <c r="AS28" s="345"/>
      <c r="AT28" s="345"/>
      <c r="AU28" s="345"/>
      <c r="AV28" s="345"/>
      <c r="AW28" s="345"/>
      <c r="AX28" s="345"/>
    </row>
    <row r="29" spans="1:50" ht="30" x14ac:dyDescent="0.15">
      <c r="A29" s="535"/>
      <c r="B29" s="516"/>
      <c r="C29" s="516"/>
      <c r="D29" s="517"/>
      <c r="E29" s="544"/>
      <c r="F29" s="528"/>
      <c r="G29" s="545"/>
      <c r="H29" s="528"/>
      <c r="I29" s="527"/>
      <c r="J29" s="348">
        <v>4</v>
      </c>
      <c r="K29" s="349" t="s">
        <v>285</v>
      </c>
      <c r="L29" s="350" t="s">
        <v>88</v>
      </c>
      <c r="M29" s="544"/>
      <c r="N29" s="522"/>
      <c r="O29" s="545"/>
      <c r="P29" s="528"/>
      <c r="Q29" s="525"/>
      <c r="R29" s="542"/>
      <c r="S29" s="345"/>
      <c r="T29" s="345"/>
      <c r="U29" s="345"/>
      <c r="V29" s="345"/>
      <c r="W29" s="345"/>
      <c r="X29" s="345"/>
      <c r="Y29" s="345"/>
      <c r="Z29" s="345"/>
      <c r="AA29" s="345"/>
      <c r="AB29" s="345"/>
      <c r="AC29" s="345"/>
      <c r="AD29" s="345"/>
      <c r="AE29" s="345"/>
      <c r="AF29" s="345"/>
      <c r="AG29" s="345"/>
      <c r="AH29" s="345"/>
      <c r="AI29" s="345"/>
      <c r="AJ29" s="345"/>
      <c r="AK29" s="345"/>
      <c r="AL29" s="345"/>
      <c r="AM29" s="345"/>
      <c r="AN29" s="345"/>
      <c r="AO29" s="345"/>
      <c r="AP29" s="345"/>
      <c r="AQ29" s="345"/>
      <c r="AR29" s="345"/>
      <c r="AS29" s="345"/>
      <c r="AT29" s="345"/>
      <c r="AU29" s="345"/>
      <c r="AV29" s="345"/>
      <c r="AW29" s="345"/>
      <c r="AX29" s="345"/>
    </row>
    <row r="30" spans="1:50" ht="30" x14ac:dyDescent="0.15">
      <c r="A30" s="535"/>
      <c r="B30" s="516"/>
      <c r="C30" s="516"/>
      <c r="D30" s="517"/>
      <c r="E30" s="544"/>
      <c r="F30" s="528"/>
      <c r="G30" s="545"/>
      <c r="H30" s="528"/>
      <c r="I30" s="527"/>
      <c r="J30" s="348">
        <v>5</v>
      </c>
      <c r="K30" s="349" t="s">
        <v>285</v>
      </c>
      <c r="L30" s="350" t="s">
        <v>34</v>
      </c>
      <c r="M30" s="544"/>
      <c r="N30" s="522"/>
      <c r="O30" s="545"/>
      <c r="P30" s="528"/>
      <c r="Q30" s="525"/>
      <c r="R30" s="542"/>
      <c r="S30" s="345"/>
      <c r="T30" s="345"/>
      <c r="U30" s="345"/>
      <c r="V30" s="345"/>
      <c r="W30" s="345"/>
      <c r="X30" s="345"/>
      <c r="Y30" s="345"/>
      <c r="Z30" s="345"/>
      <c r="AA30" s="345"/>
      <c r="AB30" s="345"/>
      <c r="AC30" s="345"/>
      <c r="AD30" s="345"/>
      <c r="AE30" s="345"/>
      <c r="AF30" s="345"/>
      <c r="AG30" s="345"/>
      <c r="AH30" s="345"/>
      <c r="AI30" s="345"/>
      <c r="AJ30" s="345"/>
      <c r="AK30" s="345"/>
      <c r="AL30" s="345"/>
      <c r="AM30" s="345"/>
      <c r="AN30" s="345"/>
      <c r="AO30" s="345"/>
      <c r="AP30" s="345"/>
      <c r="AQ30" s="345"/>
      <c r="AR30" s="345"/>
      <c r="AS30" s="345"/>
      <c r="AT30" s="345"/>
      <c r="AU30" s="345"/>
      <c r="AV30" s="345"/>
      <c r="AW30" s="345"/>
      <c r="AX30" s="345"/>
    </row>
    <row r="31" spans="1:50" ht="30" x14ac:dyDescent="0.15">
      <c r="A31" s="535"/>
      <c r="B31" s="516"/>
      <c r="C31" s="516"/>
      <c r="D31" s="517"/>
      <c r="E31" s="544"/>
      <c r="F31" s="528"/>
      <c r="G31" s="545"/>
      <c r="H31" s="528"/>
      <c r="I31" s="527"/>
      <c r="J31" s="348">
        <v>6</v>
      </c>
      <c r="K31" s="349" t="s">
        <v>285</v>
      </c>
      <c r="L31" s="350" t="s">
        <v>87</v>
      </c>
      <c r="M31" s="544"/>
      <c r="N31" s="523"/>
      <c r="O31" s="545"/>
      <c r="P31" s="528"/>
      <c r="Q31" s="526"/>
      <c r="R31" s="543"/>
      <c r="S31" s="345"/>
      <c r="T31" s="345"/>
      <c r="U31" s="345"/>
      <c r="V31" s="345"/>
      <c r="W31" s="345"/>
      <c r="X31" s="345"/>
      <c r="Y31" s="345"/>
      <c r="Z31" s="345"/>
      <c r="AA31" s="345"/>
      <c r="AB31" s="345"/>
      <c r="AC31" s="345"/>
      <c r="AD31" s="345"/>
      <c r="AE31" s="345"/>
      <c r="AF31" s="345"/>
      <c r="AG31" s="345"/>
      <c r="AH31" s="345"/>
      <c r="AI31" s="345"/>
      <c r="AJ31" s="345"/>
      <c r="AK31" s="345"/>
      <c r="AL31" s="345"/>
      <c r="AM31" s="345"/>
      <c r="AN31" s="345"/>
      <c r="AO31" s="345"/>
      <c r="AP31" s="345"/>
      <c r="AQ31" s="345"/>
      <c r="AR31" s="345"/>
      <c r="AS31" s="345"/>
      <c r="AT31" s="345"/>
      <c r="AU31" s="345"/>
      <c r="AV31" s="345"/>
      <c r="AW31" s="345"/>
      <c r="AX31" s="345"/>
    </row>
    <row r="32" spans="1:50" ht="30" x14ac:dyDescent="0.15">
      <c r="A32" s="535">
        <v>3</v>
      </c>
      <c r="B32" s="516" t="s">
        <v>294</v>
      </c>
      <c r="C32" s="516" t="s">
        <v>287</v>
      </c>
      <c r="D32" s="517" t="s">
        <v>288</v>
      </c>
      <c r="E32" s="544" t="s">
        <v>35</v>
      </c>
      <c r="F32" s="528">
        <v>0.2</v>
      </c>
      <c r="G32" s="546" t="s">
        <v>6</v>
      </c>
      <c r="H32" s="528">
        <v>0.4</v>
      </c>
      <c r="I32" s="527" t="s">
        <v>65</v>
      </c>
      <c r="J32" s="348">
        <v>1</v>
      </c>
      <c r="K32" s="349" t="s">
        <v>285</v>
      </c>
      <c r="L32" s="350" t="s">
        <v>87</v>
      </c>
      <c r="M32" s="544" t="s">
        <v>35</v>
      </c>
      <c r="N32" s="528">
        <v>0.2</v>
      </c>
      <c r="O32" s="538" t="s">
        <v>5</v>
      </c>
      <c r="P32" s="521">
        <v>0.6</v>
      </c>
      <c r="Q32" s="524" t="s">
        <v>5</v>
      </c>
      <c r="R32" s="541" t="s">
        <v>286</v>
      </c>
      <c r="S32" s="345"/>
      <c r="T32" s="345"/>
      <c r="U32" s="345"/>
      <c r="V32" s="345"/>
      <c r="W32" s="345"/>
      <c r="X32" s="345"/>
      <c r="Y32" s="345"/>
      <c r="Z32" s="345"/>
      <c r="AA32" s="345"/>
      <c r="AB32" s="345"/>
      <c r="AC32" s="345"/>
      <c r="AD32" s="345"/>
      <c r="AE32" s="345"/>
      <c r="AF32" s="345"/>
      <c r="AG32" s="345"/>
      <c r="AH32" s="345"/>
      <c r="AI32" s="345"/>
      <c r="AJ32" s="345"/>
      <c r="AK32" s="345"/>
      <c r="AL32" s="345"/>
      <c r="AM32" s="345"/>
      <c r="AN32" s="345"/>
      <c r="AO32" s="345"/>
      <c r="AP32" s="345"/>
      <c r="AQ32" s="345"/>
      <c r="AR32" s="345"/>
      <c r="AS32" s="345"/>
      <c r="AT32" s="345"/>
      <c r="AU32" s="345"/>
      <c r="AV32" s="345"/>
      <c r="AW32" s="345"/>
      <c r="AX32" s="345"/>
    </row>
    <row r="33" spans="1:50" ht="30" x14ac:dyDescent="0.15">
      <c r="A33" s="535"/>
      <c r="B33" s="516"/>
      <c r="C33" s="516"/>
      <c r="D33" s="517"/>
      <c r="E33" s="544"/>
      <c r="F33" s="528"/>
      <c r="G33" s="546"/>
      <c r="H33" s="528"/>
      <c r="I33" s="527"/>
      <c r="J33" s="348">
        <v>2</v>
      </c>
      <c r="K33" s="349" t="s">
        <v>285</v>
      </c>
      <c r="L33" s="350" t="s">
        <v>34</v>
      </c>
      <c r="M33" s="544"/>
      <c r="N33" s="528"/>
      <c r="O33" s="539"/>
      <c r="P33" s="522"/>
      <c r="Q33" s="525"/>
      <c r="R33" s="542"/>
      <c r="S33" s="345"/>
      <c r="T33" s="345"/>
      <c r="U33" s="345"/>
      <c r="V33" s="345"/>
      <c r="W33" s="345"/>
      <c r="X33" s="345"/>
      <c r="Y33" s="345"/>
      <c r="Z33" s="345"/>
      <c r="AA33" s="345"/>
      <c r="AB33" s="345"/>
      <c r="AC33" s="345"/>
      <c r="AD33" s="345"/>
      <c r="AE33" s="345"/>
      <c r="AF33" s="345"/>
      <c r="AG33" s="345"/>
      <c r="AH33" s="345"/>
      <c r="AI33" s="345"/>
      <c r="AJ33" s="345"/>
      <c r="AK33" s="345"/>
      <c r="AL33" s="345"/>
      <c r="AM33" s="345"/>
      <c r="AN33" s="345"/>
      <c r="AO33" s="345"/>
      <c r="AP33" s="345"/>
      <c r="AQ33" s="345"/>
      <c r="AR33" s="345"/>
      <c r="AS33" s="345"/>
      <c r="AT33" s="345"/>
      <c r="AU33" s="345"/>
      <c r="AV33" s="345"/>
      <c r="AW33" s="345"/>
      <c r="AX33" s="345"/>
    </row>
    <row r="34" spans="1:50" ht="30" x14ac:dyDescent="0.15">
      <c r="A34" s="535"/>
      <c r="B34" s="516"/>
      <c r="C34" s="516"/>
      <c r="D34" s="517"/>
      <c r="E34" s="544"/>
      <c r="F34" s="528"/>
      <c r="G34" s="546"/>
      <c r="H34" s="528"/>
      <c r="I34" s="527"/>
      <c r="J34" s="348">
        <v>3</v>
      </c>
      <c r="K34" s="349" t="s">
        <v>285</v>
      </c>
      <c r="L34" s="350" t="s">
        <v>34</v>
      </c>
      <c r="M34" s="544"/>
      <c r="N34" s="528"/>
      <c r="O34" s="539"/>
      <c r="P34" s="522"/>
      <c r="Q34" s="525"/>
      <c r="R34" s="542"/>
      <c r="S34" s="345"/>
      <c r="T34" s="345"/>
      <c r="U34" s="345"/>
      <c r="V34" s="345"/>
      <c r="W34" s="345"/>
      <c r="X34" s="345"/>
      <c r="Y34" s="345"/>
      <c r="Z34" s="345"/>
      <c r="AA34" s="345"/>
      <c r="AB34" s="345"/>
      <c r="AC34" s="345"/>
      <c r="AD34" s="345"/>
      <c r="AE34" s="345"/>
      <c r="AF34" s="345"/>
      <c r="AG34" s="345"/>
      <c r="AH34" s="345"/>
      <c r="AI34" s="345"/>
      <c r="AJ34" s="345"/>
      <c r="AK34" s="345"/>
      <c r="AL34" s="345"/>
      <c r="AM34" s="345"/>
      <c r="AN34" s="345"/>
      <c r="AO34" s="345"/>
      <c r="AP34" s="345"/>
      <c r="AQ34" s="345"/>
      <c r="AR34" s="345"/>
      <c r="AS34" s="345"/>
      <c r="AT34" s="345"/>
      <c r="AU34" s="345"/>
      <c r="AV34" s="345"/>
      <c r="AW34" s="345"/>
      <c r="AX34" s="345"/>
    </row>
    <row r="35" spans="1:50" ht="30" x14ac:dyDescent="0.15">
      <c r="A35" s="535"/>
      <c r="B35" s="516"/>
      <c r="C35" s="516"/>
      <c r="D35" s="517"/>
      <c r="E35" s="544"/>
      <c r="F35" s="528"/>
      <c r="G35" s="546"/>
      <c r="H35" s="528"/>
      <c r="I35" s="527"/>
      <c r="J35" s="348">
        <v>4</v>
      </c>
      <c r="K35" s="349" t="s">
        <v>285</v>
      </c>
      <c r="L35" s="350" t="s">
        <v>87</v>
      </c>
      <c r="M35" s="544"/>
      <c r="N35" s="528"/>
      <c r="O35" s="539"/>
      <c r="P35" s="522"/>
      <c r="Q35" s="525"/>
      <c r="R35" s="542"/>
      <c r="S35" s="345"/>
      <c r="T35" s="345"/>
      <c r="U35" s="345"/>
      <c r="V35" s="345"/>
      <c r="W35" s="345"/>
      <c r="X35" s="345"/>
      <c r="Y35" s="345"/>
      <c r="Z35" s="345"/>
      <c r="AA35" s="345"/>
      <c r="AB35" s="345"/>
      <c r="AC35" s="345"/>
      <c r="AD35" s="345"/>
      <c r="AE35" s="345"/>
      <c r="AF35" s="345"/>
      <c r="AG35" s="345"/>
      <c r="AH35" s="345"/>
      <c r="AI35" s="345"/>
      <c r="AJ35" s="345"/>
      <c r="AK35" s="345"/>
      <c r="AL35" s="345"/>
      <c r="AM35" s="345"/>
      <c r="AN35" s="345"/>
      <c r="AO35" s="345"/>
      <c r="AP35" s="345"/>
      <c r="AQ35" s="345"/>
      <c r="AR35" s="345"/>
      <c r="AS35" s="345"/>
      <c r="AT35" s="345"/>
      <c r="AU35" s="345"/>
      <c r="AV35" s="345"/>
      <c r="AW35" s="345"/>
      <c r="AX35" s="345"/>
    </row>
    <row r="36" spans="1:50" ht="30" x14ac:dyDescent="0.15">
      <c r="A36" s="535"/>
      <c r="B36" s="516"/>
      <c r="C36" s="516"/>
      <c r="D36" s="517"/>
      <c r="E36" s="544"/>
      <c r="F36" s="528"/>
      <c r="G36" s="546"/>
      <c r="H36" s="528"/>
      <c r="I36" s="527"/>
      <c r="J36" s="348">
        <v>5</v>
      </c>
      <c r="K36" s="349" t="s">
        <v>285</v>
      </c>
      <c r="L36" s="350" t="s">
        <v>34</v>
      </c>
      <c r="M36" s="544"/>
      <c r="N36" s="528"/>
      <c r="O36" s="539"/>
      <c r="P36" s="522"/>
      <c r="Q36" s="525"/>
      <c r="R36" s="542"/>
      <c r="S36" s="345"/>
      <c r="T36" s="345"/>
      <c r="U36" s="345"/>
      <c r="V36" s="345"/>
      <c r="W36" s="345"/>
      <c r="X36" s="345"/>
      <c r="Y36" s="345"/>
      <c r="Z36" s="345"/>
      <c r="AA36" s="345"/>
      <c r="AB36" s="345"/>
      <c r="AC36" s="345"/>
      <c r="AD36" s="345"/>
      <c r="AE36" s="345"/>
      <c r="AF36" s="345"/>
      <c r="AG36" s="345"/>
      <c r="AH36" s="345"/>
      <c r="AI36" s="345"/>
      <c r="AJ36" s="345"/>
      <c r="AK36" s="345"/>
      <c r="AL36" s="345"/>
      <c r="AM36" s="345"/>
      <c r="AN36" s="345"/>
      <c r="AO36" s="345"/>
      <c r="AP36" s="345"/>
      <c r="AQ36" s="345"/>
      <c r="AR36" s="345"/>
      <c r="AS36" s="345"/>
      <c r="AT36" s="345"/>
      <c r="AU36" s="345"/>
      <c r="AV36" s="345"/>
      <c r="AW36" s="345"/>
      <c r="AX36" s="345"/>
    </row>
    <row r="37" spans="1:50" ht="30" x14ac:dyDescent="0.15">
      <c r="A37" s="535"/>
      <c r="B37" s="516"/>
      <c r="C37" s="516"/>
      <c r="D37" s="517"/>
      <c r="E37" s="544"/>
      <c r="F37" s="528"/>
      <c r="G37" s="546"/>
      <c r="H37" s="528"/>
      <c r="I37" s="527"/>
      <c r="J37" s="348">
        <v>6</v>
      </c>
      <c r="K37" s="349" t="s">
        <v>285</v>
      </c>
      <c r="L37" s="350" t="s">
        <v>87</v>
      </c>
      <c r="M37" s="544"/>
      <c r="N37" s="528"/>
      <c r="O37" s="540"/>
      <c r="P37" s="523"/>
      <c r="Q37" s="526"/>
      <c r="R37" s="543"/>
      <c r="S37" s="345"/>
      <c r="T37" s="345"/>
      <c r="U37" s="345"/>
      <c r="V37" s="345"/>
      <c r="W37" s="345"/>
      <c r="X37" s="345"/>
      <c r="Y37" s="345"/>
      <c r="Z37" s="345"/>
      <c r="AA37" s="345"/>
      <c r="AB37" s="345"/>
      <c r="AC37" s="345"/>
      <c r="AD37" s="345"/>
      <c r="AE37" s="345"/>
      <c r="AF37" s="345"/>
      <c r="AG37" s="345"/>
      <c r="AH37" s="345"/>
      <c r="AI37" s="345"/>
      <c r="AJ37" s="345"/>
      <c r="AK37" s="345"/>
      <c r="AL37" s="345"/>
      <c r="AM37" s="345"/>
      <c r="AN37" s="345"/>
      <c r="AO37" s="345"/>
      <c r="AP37" s="345"/>
      <c r="AQ37" s="345"/>
      <c r="AR37" s="345"/>
      <c r="AS37" s="345"/>
      <c r="AT37" s="345"/>
      <c r="AU37" s="345"/>
      <c r="AV37" s="345"/>
      <c r="AW37" s="345"/>
      <c r="AX37" s="345"/>
    </row>
    <row r="38" spans="1:50" ht="30" x14ac:dyDescent="0.15">
      <c r="A38" s="535">
        <v>4</v>
      </c>
      <c r="B38" s="516" t="s">
        <v>294</v>
      </c>
      <c r="C38" s="516" t="s">
        <v>283</v>
      </c>
      <c r="D38" s="517" t="s">
        <v>284</v>
      </c>
      <c r="E38" s="544" t="s">
        <v>41</v>
      </c>
      <c r="F38" s="528">
        <v>0.8</v>
      </c>
      <c r="G38" s="548" t="s">
        <v>289</v>
      </c>
      <c r="H38" s="528">
        <v>1</v>
      </c>
      <c r="I38" s="527" t="s">
        <v>64</v>
      </c>
      <c r="J38" s="348">
        <v>1</v>
      </c>
      <c r="K38" s="349" t="s">
        <v>285</v>
      </c>
      <c r="L38" s="350" t="s">
        <v>88</v>
      </c>
      <c r="M38" s="518" t="s">
        <v>39</v>
      </c>
      <c r="N38" s="528">
        <v>0.6</v>
      </c>
      <c r="O38" s="538" t="s">
        <v>5</v>
      </c>
      <c r="P38" s="528">
        <v>0.6</v>
      </c>
      <c r="Q38" s="524" t="s">
        <v>5</v>
      </c>
      <c r="R38" s="541" t="s">
        <v>286</v>
      </c>
      <c r="S38" s="345"/>
      <c r="T38" s="345"/>
      <c r="U38" s="345"/>
      <c r="V38" s="345"/>
      <c r="W38" s="345"/>
      <c r="X38" s="345"/>
      <c r="Y38" s="345"/>
      <c r="Z38" s="345"/>
      <c r="AA38" s="345"/>
      <c r="AB38" s="345"/>
      <c r="AC38" s="345"/>
      <c r="AD38" s="345"/>
      <c r="AE38" s="345"/>
      <c r="AF38" s="345"/>
      <c r="AG38" s="345"/>
      <c r="AH38" s="345"/>
      <c r="AI38" s="345"/>
      <c r="AJ38" s="345"/>
      <c r="AK38" s="345"/>
      <c r="AL38" s="345"/>
      <c r="AM38" s="345"/>
      <c r="AN38" s="345"/>
      <c r="AO38" s="345"/>
      <c r="AP38" s="345"/>
      <c r="AQ38" s="345"/>
      <c r="AR38" s="345"/>
      <c r="AS38" s="345"/>
      <c r="AT38" s="345"/>
      <c r="AU38" s="345"/>
      <c r="AV38" s="345"/>
      <c r="AW38" s="345"/>
      <c r="AX38" s="345"/>
    </row>
    <row r="39" spans="1:50" ht="30" x14ac:dyDescent="0.15">
      <c r="A39" s="535"/>
      <c r="B39" s="516"/>
      <c r="C39" s="516"/>
      <c r="D39" s="517"/>
      <c r="E39" s="544"/>
      <c r="F39" s="528"/>
      <c r="G39" s="548"/>
      <c r="H39" s="528"/>
      <c r="I39" s="527"/>
      <c r="J39" s="348">
        <v>2</v>
      </c>
      <c r="K39" s="349" t="s">
        <v>285</v>
      </c>
      <c r="L39" s="350" t="s">
        <v>88</v>
      </c>
      <c r="M39" s="519"/>
      <c r="N39" s="528"/>
      <c r="O39" s="539"/>
      <c r="P39" s="528"/>
      <c r="Q39" s="525"/>
      <c r="R39" s="542"/>
      <c r="S39" s="345"/>
      <c r="T39" s="345"/>
      <c r="U39" s="345"/>
      <c r="V39" s="345"/>
      <c r="W39" s="345"/>
      <c r="X39" s="345"/>
      <c r="Y39" s="345"/>
      <c r="Z39" s="345"/>
      <c r="AA39" s="345"/>
      <c r="AB39" s="345"/>
      <c r="AC39" s="345"/>
      <c r="AD39" s="345"/>
      <c r="AE39" s="345"/>
      <c r="AF39" s="345"/>
      <c r="AG39" s="345"/>
      <c r="AH39" s="345"/>
      <c r="AI39" s="345"/>
      <c r="AJ39" s="345"/>
      <c r="AK39" s="345"/>
      <c r="AL39" s="345"/>
      <c r="AM39" s="345"/>
      <c r="AN39" s="345"/>
      <c r="AO39" s="345"/>
      <c r="AP39" s="345"/>
      <c r="AQ39" s="345"/>
      <c r="AR39" s="345"/>
      <c r="AS39" s="345"/>
      <c r="AT39" s="345"/>
      <c r="AU39" s="345"/>
      <c r="AV39" s="345"/>
      <c r="AW39" s="345"/>
      <c r="AX39" s="345"/>
    </row>
    <row r="40" spans="1:50" ht="30" x14ac:dyDescent="0.15">
      <c r="A40" s="535"/>
      <c r="B40" s="516"/>
      <c r="C40" s="516"/>
      <c r="D40" s="517"/>
      <c r="E40" s="544"/>
      <c r="F40" s="528"/>
      <c r="G40" s="548"/>
      <c r="H40" s="528"/>
      <c r="I40" s="527"/>
      <c r="J40" s="348">
        <v>3</v>
      </c>
      <c r="K40" s="349" t="s">
        <v>285</v>
      </c>
      <c r="L40" s="350" t="s">
        <v>88</v>
      </c>
      <c r="M40" s="519"/>
      <c r="N40" s="528"/>
      <c r="O40" s="539"/>
      <c r="P40" s="528"/>
      <c r="Q40" s="525"/>
      <c r="R40" s="542"/>
      <c r="S40" s="345"/>
      <c r="T40" s="345"/>
      <c r="U40" s="345"/>
      <c r="V40" s="345"/>
      <c r="W40" s="345"/>
      <c r="X40" s="345"/>
      <c r="Y40" s="345"/>
      <c r="Z40" s="345"/>
      <c r="AA40" s="345"/>
      <c r="AB40" s="345"/>
      <c r="AC40" s="345"/>
      <c r="AD40" s="345"/>
      <c r="AE40" s="345"/>
      <c r="AF40" s="345"/>
      <c r="AG40" s="345"/>
      <c r="AH40" s="345"/>
      <c r="AI40" s="345"/>
      <c r="AJ40" s="345"/>
      <c r="AK40" s="345"/>
      <c r="AL40" s="345"/>
      <c r="AM40" s="345"/>
      <c r="AN40" s="345"/>
      <c r="AO40" s="345"/>
      <c r="AP40" s="345"/>
      <c r="AQ40" s="345"/>
      <c r="AR40" s="345"/>
      <c r="AS40" s="345"/>
      <c r="AT40" s="345"/>
      <c r="AU40" s="345"/>
      <c r="AV40" s="345"/>
      <c r="AW40" s="345"/>
      <c r="AX40" s="345"/>
    </row>
    <row r="41" spans="1:50" ht="30" x14ac:dyDescent="0.15">
      <c r="A41" s="535"/>
      <c r="B41" s="516"/>
      <c r="C41" s="516"/>
      <c r="D41" s="517"/>
      <c r="E41" s="544"/>
      <c r="F41" s="528"/>
      <c r="G41" s="548"/>
      <c r="H41" s="528"/>
      <c r="I41" s="527"/>
      <c r="J41" s="348">
        <v>4</v>
      </c>
      <c r="K41" s="349" t="s">
        <v>285</v>
      </c>
      <c r="L41" s="350" t="s">
        <v>88</v>
      </c>
      <c r="M41" s="519"/>
      <c r="N41" s="528"/>
      <c r="O41" s="539"/>
      <c r="P41" s="528"/>
      <c r="Q41" s="525"/>
      <c r="R41" s="542"/>
      <c r="S41" s="345"/>
      <c r="T41" s="345"/>
      <c r="U41" s="345"/>
      <c r="V41" s="345"/>
      <c r="W41" s="345"/>
      <c r="X41" s="345"/>
      <c r="Y41" s="345"/>
      <c r="Z41" s="345"/>
      <c r="AA41" s="345"/>
      <c r="AB41" s="345"/>
      <c r="AC41" s="345"/>
      <c r="AD41" s="345"/>
      <c r="AE41" s="345"/>
      <c r="AF41" s="345"/>
      <c r="AG41" s="345"/>
      <c r="AH41" s="345"/>
      <c r="AI41" s="345"/>
      <c r="AJ41" s="345"/>
      <c r="AK41" s="345"/>
      <c r="AL41" s="345"/>
      <c r="AM41" s="345"/>
      <c r="AN41" s="345"/>
      <c r="AO41" s="345"/>
      <c r="AP41" s="345"/>
      <c r="AQ41" s="345"/>
      <c r="AR41" s="345"/>
      <c r="AS41" s="345"/>
      <c r="AT41" s="345"/>
      <c r="AU41" s="345"/>
      <c r="AV41" s="345"/>
      <c r="AW41" s="345"/>
      <c r="AX41" s="345"/>
    </row>
    <row r="42" spans="1:50" ht="30" x14ac:dyDescent="0.15">
      <c r="A42" s="535"/>
      <c r="B42" s="516"/>
      <c r="C42" s="516"/>
      <c r="D42" s="517"/>
      <c r="E42" s="544"/>
      <c r="F42" s="528"/>
      <c r="G42" s="548"/>
      <c r="H42" s="528"/>
      <c r="I42" s="527"/>
      <c r="J42" s="348">
        <v>5</v>
      </c>
      <c r="K42" s="349" t="s">
        <v>285</v>
      </c>
      <c r="L42" s="350" t="s">
        <v>87</v>
      </c>
      <c r="M42" s="519"/>
      <c r="N42" s="528"/>
      <c r="O42" s="539"/>
      <c r="P42" s="528"/>
      <c r="Q42" s="525"/>
      <c r="R42" s="542"/>
      <c r="S42" s="345"/>
      <c r="T42" s="345"/>
      <c r="U42" s="345"/>
      <c r="V42" s="345"/>
      <c r="W42" s="345"/>
      <c r="X42" s="345"/>
      <c r="Y42" s="345"/>
      <c r="Z42" s="345"/>
      <c r="AA42" s="345"/>
      <c r="AB42" s="345"/>
      <c r="AC42" s="345"/>
      <c r="AD42" s="345"/>
      <c r="AE42" s="345"/>
      <c r="AF42" s="345"/>
      <c r="AG42" s="345"/>
      <c r="AH42" s="345"/>
      <c r="AI42" s="345"/>
      <c r="AJ42" s="345"/>
      <c r="AK42" s="345"/>
      <c r="AL42" s="345"/>
      <c r="AM42" s="345"/>
      <c r="AN42" s="345"/>
      <c r="AO42" s="345"/>
      <c r="AP42" s="345"/>
      <c r="AQ42" s="345"/>
      <c r="AR42" s="345"/>
      <c r="AS42" s="345"/>
      <c r="AT42" s="345"/>
      <c r="AU42" s="345"/>
      <c r="AV42" s="345"/>
      <c r="AW42" s="345"/>
      <c r="AX42" s="345"/>
    </row>
    <row r="43" spans="1:50" ht="30" x14ac:dyDescent="0.15">
      <c r="A43" s="535"/>
      <c r="B43" s="516"/>
      <c r="C43" s="516"/>
      <c r="D43" s="517"/>
      <c r="E43" s="544"/>
      <c r="F43" s="528"/>
      <c r="G43" s="548"/>
      <c r="H43" s="528"/>
      <c r="I43" s="527"/>
      <c r="J43" s="348">
        <v>6</v>
      </c>
      <c r="K43" s="349" t="s">
        <v>285</v>
      </c>
      <c r="L43" s="350" t="s">
        <v>87</v>
      </c>
      <c r="M43" s="520"/>
      <c r="N43" s="528"/>
      <c r="O43" s="540"/>
      <c r="P43" s="528"/>
      <c r="Q43" s="526"/>
      <c r="R43" s="543"/>
      <c r="S43" s="345"/>
      <c r="T43" s="345"/>
      <c r="U43" s="345"/>
      <c r="V43" s="345"/>
      <c r="W43" s="345"/>
      <c r="X43" s="345"/>
      <c r="Y43" s="345"/>
      <c r="Z43" s="345"/>
      <c r="AA43" s="345"/>
      <c r="AB43" s="345"/>
      <c r="AC43" s="345"/>
      <c r="AD43" s="345"/>
      <c r="AE43" s="345"/>
      <c r="AF43" s="345"/>
      <c r="AG43" s="345"/>
      <c r="AH43" s="345"/>
      <c r="AI43" s="345"/>
      <c r="AJ43" s="345"/>
      <c r="AK43" s="345"/>
      <c r="AL43" s="345"/>
      <c r="AM43" s="345"/>
      <c r="AN43" s="345"/>
      <c r="AO43" s="345"/>
      <c r="AP43" s="345"/>
      <c r="AQ43" s="345"/>
      <c r="AR43" s="345"/>
      <c r="AS43" s="345"/>
      <c r="AT43" s="345"/>
      <c r="AU43" s="345"/>
      <c r="AV43" s="345"/>
      <c r="AW43" s="345"/>
      <c r="AX43" s="345"/>
    </row>
    <row r="44" spans="1:50" ht="30" x14ac:dyDescent="0.15">
      <c r="A44" s="535">
        <v>4</v>
      </c>
      <c r="B44" s="516" t="s">
        <v>294</v>
      </c>
      <c r="C44" s="516" t="s">
        <v>292</v>
      </c>
      <c r="D44" s="517" t="s">
        <v>293</v>
      </c>
      <c r="E44" s="544" t="s">
        <v>42</v>
      </c>
      <c r="F44" s="528">
        <v>1</v>
      </c>
      <c r="G44" s="547" t="s">
        <v>7</v>
      </c>
      <c r="H44" s="528">
        <v>0.4</v>
      </c>
      <c r="I44" s="527" t="s">
        <v>65</v>
      </c>
      <c r="J44" s="348">
        <v>1</v>
      </c>
      <c r="K44" s="349" t="s">
        <v>285</v>
      </c>
      <c r="L44" s="350" t="s">
        <v>88</v>
      </c>
      <c r="M44" s="544" t="s">
        <v>35</v>
      </c>
      <c r="N44" s="528">
        <v>0.2</v>
      </c>
      <c r="O44" s="545" t="s">
        <v>45</v>
      </c>
      <c r="P44" s="528">
        <v>0.2</v>
      </c>
      <c r="Q44" s="524" t="s">
        <v>66</v>
      </c>
      <c r="R44" s="541" t="s">
        <v>286</v>
      </c>
      <c r="S44" s="345"/>
      <c r="T44" s="345"/>
      <c r="U44" s="345"/>
      <c r="V44" s="345"/>
      <c r="W44" s="345"/>
      <c r="X44" s="345"/>
      <c r="Y44" s="345"/>
      <c r="Z44" s="345"/>
      <c r="AA44" s="345"/>
      <c r="AB44" s="345"/>
      <c r="AC44" s="345"/>
      <c r="AD44" s="345"/>
      <c r="AE44" s="345"/>
      <c r="AF44" s="345"/>
      <c r="AG44" s="345"/>
      <c r="AH44" s="345"/>
      <c r="AI44" s="345"/>
      <c r="AJ44" s="345"/>
      <c r="AK44" s="345"/>
      <c r="AL44" s="345"/>
      <c r="AM44" s="345"/>
      <c r="AN44" s="345"/>
      <c r="AO44" s="345"/>
      <c r="AP44" s="345"/>
      <c r="AQ44" s="345"/>
      <c r="AR44" s="345"/>
      <c r="AS44" s="345"/>
      <c r="AT44" s="345"/>
      <c r="AU44" s="345"/>
      <c r="AV44" s="345"/>
      <c r="AW44" s="345"/>
      <c r="AX44" s="345"/>
    </row>
    <row r="45" spans="1:50" ht="30" x14ac:dyDescent="0.15">
      <c r="A45" s="535"/>
      <c r="B45" s="516"/>
      <c r="C45" s="516"/>
      <c r="D45" s="517"/>
      <c r="E45" s="544"/>
      <c r="F45" s="528"/>
      <c r="G45" s="547"/>
      <c r="H45" s="528"/>
      <c r="I45" s="527"/>
      <c r="J45" s="348">
        <v>2</v>
      </c>
      <c r="K45" s="349" t="s">
        <v>285</v>
      </c>
      <c r="L45" s="350" t="s">
        <v>34</v>
      </c>
      <c r="M45" s="544"/>
      <c r="N45" s="528"/>
      <c r="O45" s="545"/>
      <c r="P45" s="528"/>
      <c r="Q45" s="525"/>
      <c r="R45" s="542"/>
      <c r="S45" s="345"/>
      <c r="T45" s="345"/>
      <c r="U45" s="345"/>
      <c r="V45" s="345"/>
      <c r="W45" s="345"/>
      <c r="X45" s="345"/>
      <c r="Y45" s="345"/>
      <c r="Z45" s="345"/>
      <c r="AA45" s="345"/>
      <c r="AB45" s="345"/>
      <c r="AC45" s="345"/>
      <c r="AD45" s="345"/>
      <c r="AE45" s="345"/>
      <c r="AF45" s="345"/>
      <c r="AG45" s="345"/>
      <c r="AH45" s="345"/>
      <c r="AI45" s="345"/>
      <c r="AJ45" s="345"/>
      <c r="AK45" s="345"/>
      <c r="AL45" s="345"/>
      <c r="AM45" s="345"/>
      <c r="AN45" s="345"/>
      <c r="AO45" s="345"/>
      <c r="AP45" s="345"/>
      <c r="AQ45" s="345"/>
      <c r="AR45" s="345"/>
      <c r="AS45" s="345"/>
      <c r="AT45" s="345"/>
      <c r="AU45" s="345"/>
      <c r="AV45" s="345"/>
      <c r="AW45" s="345"/>
      <c r="AX45" s="345"/>
    </row>
    <row r="46" spans="1:50" ht="30" x14ac:dyDescent="0.15">
      <c r="A46" s="535"/>
      <c r="B46" s="516"/>
      <c r="C46" s="516"/>
      <c r="D46" s="517"/>
      <c r="E46" s="544"/>
      <c r="F46" s="528"/>
      <c r="G46" s="547"/>
      <c r="H46" s="528"/>
      <c r="I46" s="527"/>
      <c r="J46" s="348">
        <v>3</v>
      </c>
      <c r="K46" s="349" t="s">
        <v>285</v>
      </c>
      <c r="L46" s="350" t="s">
        <v>88</v>
      </c>
      <c r="M46" s="544"/>
      <c r="N46" s="528"/>
      <c r="O46" s="545"/>
      <c r="P46" s="528"/>
      <c r="Q46" s="525"/>
      <c r="R46" s="542"/>
      <c r="S46" s="345"/>
      <c r="T46" s="345"/>
      <c r="U46" s="345"/>
      <c r="V46" s="345"/>
      <c r="W46" s="345"/>
      <c r="X46" s="345"/>
      <c r="Y46" s="345"/>
      <c r="Z46" s="345"/>
      <c r="AA46" s="345"/>
      <c r="AB46" s="345"/>
      <c r="AC46" s="345"/>
      <c r="AD46" s="345"/>
      <c r="AE46" s="345"/>
      <c r="AF46" s="345"/>
      <c r="AG46" s="345"/>
      <c r="AH46" s="345"/>
      <c r="AI46" s="345"/>
      <c r="AJ46" s="345"/>
      <c r="AK46" s="345"/>
      <c r="AL46" s="345"/>
      <c r="AM46" s="345"/>
      <c r="AN46" s="345"/>
      <c r="AO46" s="345"/>
      <c r="AP46" s="345"/>
      <c r="AQ46" s="345"/>
      <c r="AR46" s="345"/>
      <c r="AS46" s="345"/>
      <c r="AT46" s="345"/>
      <c r="AU46" s="345"/>
      <c r="AV46" s="345"/>
      <c r="AW46" s="345"/>
      <c r="AX46" s="345"/>
    </row>
    <row r="47" spans="1:50" ht="30" x14ac:dyDescent="0.15">
      <c r="A47" s="535"/>
      <c r="B47" s="516"/>
      <c r="C47" s="516"/>
      <c r="D47" s="517"/>
      <c r="E47" s="544"/>
      <c r="F47" s="528"/>
      <c r="G47" s="547"/>
      <c r="H47" s="528"/>
      <c r="I47" s="527"/>
      <c r="J47" s="348">
        <v>4</v>
      </c>
      <c r="K47" s="349" t="s">
        <v>285</v>
      </c>
      <c r="L47" s="350" t="s">
        <v>87</v>
      </c>
      <c r="M47" s="544"/>
      <c r="N47" s="528"/>
      <c r="O47" s="545"/>
      <c r="P47" s="528"/>
      <c r="Q47" s="525"/>
      <c r="R47" s="542"/>
      <c r="S47" s="345"/>
      <c r="T47" s="345"/>
      <c r="U47" s="345"/>
      <c r="V47" s="345"/>
      <c r="W47" s="345"/>
      <c r="X47" s="345"/>
      <c r="Y47" s="345"/>
      <c r="Z47" s="345"/>
      <c r="AA47" s="345"/>
      <c r="AB47" s="345"/>
      <c r="AC47" s="345"/>
      <c r="AD47" s="345"/>
      <c r="AE47" s="345"/>
      <c r="AF47" s="345"/>
      <c r="AG47" s="345"/>
      <c r="AH47" s="345"/>
      <c r="AI47" s="345"/>
      <c r="AJ47" s="345"/>
      <c r="AK47" s="345"/>
      <c r="AL47" s="345"/>
      <c r="AM47" s="345"/>
      <c r="AN47" s="345"/>
      <c r="AO47" s="345"/>
      <c r="AP47" s="345"/>
      <c r="AQ47" s="345"/>
      <c r="AR47" s="345"/>
      <c r="AS47" s="345"/>
      <c r="AT47" s="345"/>
      <c r="AU47" s="345"/>
      <c r="AV47" s="345"/>
      <c r="AW47" s="345"/>
      <c r="AX47" s="345"/>
    </row>
    <row r="48" spans="1:50" ht="30" x14ac:dyDescent="0.15">
      <c r="A48" s="535"/>
      <c r="B48" s="516"/>
      <c r="C48" s="516"/>
      <c r="D48" s="517"/>
      <c r="E48" s="544"/>
      <c r="F48" s="528"/>
      <c r="G48" s="547"/>
      <c r="H48" s="528"/>
      <c r="I48" s="527"/>
      <c r="J48" s="348">
        <v>5</v>
      </c>
      <c r="K48" s="349" t="s">
        <v>285</v>
      </c>
      <c r="L48" s="350" t="s">
        <v>87</v>
      </c>
      <c r="M48" s="544"/>
      <c r="N48" s="528"/>
      <c r="O48" s="545"/>
      <c r="P48" s="528"/>
      <c r="Q48" s="525"/>
      <c r="R48" s="542"/>
      <c r="S48" s="345"/>
      <c r="T48" s="345"/>
      <c r="U48" s="345"/>
      <c r="V48" s="345"/>
      <c r="W48" s="345"/>
      <c r="X48" s="345"/>
      <c r="Y48" s="345"/>
      <c r="Z48" s="345"/>
      <c r="AA48" s="345"/>
      <c r="AB48" s="345"/>
      <c r="AC48" s="345"/>
      <c r="AD48" s="345"/>
      <c r="AE48" s="345"/>
      <c r="AF48" s="345"/>
      <c r="AG48" s="345"/>
      <c r="AH48" s="345"/>
      <c r="AI48" s="345"/>
      <c r="AJ48" s="345"/>
      <c r="AK48" s="345"/>
      <c r="AL48" s="345"/>
      <c r="AM48" s="345"/>
      <c r="AN48" s="345"/>
      <c r="AO48" s="345"/>
      <c r="AP48" s="345"/>
      <c r="AQ48" s="345"/>
      <c r="AR48" s="345"/>
      <c r="AS48" s="345"/>
      <c r="AT48" s="345"/>
      <c r="AU48" s="345"/>
      <c r="AV48" s="345"/>
      <c r="AW48" s="345"/>
      <c r="AX48" s="345"/>
    </row>
    <row r="49" spans="1:50" ht="30" x14ac:dyDescent="0.15">
      <c r="A49" s="535"/>
      <c r="B49" s="516"/>
      <c r="C49" s="516"/>
      <c r="D49" s="517"/>
      <c r="E49" s="544"/>
      <c r="F49" s="528"/>
      <c r="G49" s="547"/>
      <c r="H49" s="528"/>
      <c r="I49" s="527"/>
      <c r="J49" s="348">
        <v>6</v>
      </c>
      <c r="K49" s="349" t="s">
        <v>285</v>
      </c>
      <c r="L49" s="350" t="s">
        <v>34</v>
      </c>
      <c r="M49" s="544"/>
      <c r="N49" s="528"/>
      <c r="O49" s="545"/>
      <c r="P49" s="528"/>
      <c r="Q49" s="526"/>
      <c r="R49" s="543"/>
      <c r="S49" s="345"/>
      <c r="T49" s="345"/>
      <c r="U49" s="345"/>
      <c r="V49" s="345"/>
      <c r="W49" s="345"/>
      <c r="X49" s="345"/>
      <c r="Y49" s="345"/>
      <c r="Z49" s="345"/>
      <c r="AA49" s="345"/>
      <c r="AB49" s="345"/>
      <c r="AC49" s="345"/>
      <c r="AD49" s="345"/>
      <c r="AE49" s="345"/>
      <c r="AF49" s="345"/>
      <c r="AG49" s="345"/>
      <c r="AH49" s="345"/>
      <c r="AI49" s="345"/>
      <c r="AJ49" s="345"/>
      <c r="AK49" s="345"/>
      <c r="AL49" s="345"/>
      <c r="AM49" s="345"/>
      <c r="AN49" s="345"/>
      <c r="AO49" s="345"/>
      <c r="AP49" s="345"/>
      <c r="AQ49" s="345"/>
      <c r="AR49" s="345"/>
      <c r="AS49" s="345"/>
      <c r="AT49" s="345"/>
      <c r="AU49" s="345"/>
      <c r="AV49" s="345"/>
      <c r="AW49" s="345"/>
      <c r="AX49" s="345"/>
    </row>
    <row r="50" spans="1:50" ht="30" x14ac:dyDescent="0.15">
      <c r="A50" s="535">
        <v>4</v>
      </c>
      <c r="B50" s="516" t="s">
        <v>294</v>
      </c>
      <c r="C50" s="516" t="s">
        <v>290</v>
      </c>
      <c r="D50" s="517" t="s">
        <v>291</v>
      </c>
      <c r="E50" s="544" t="s">
        <v>35</v>
      </c>
      <c r="F50" s="528">
        <v>0.2</v>
      </c>
      <c r="G50" s="546" t="s">
        <v>6</v>
      </c>
      <c r="H50" s="528">
        <v>0.8</v>
      </c>
      <c r="I50" s="527" t="s">
        <v>65</v>
      </c>
      <c r="J50" s="348">
        <v>1</v>
      </c>
      <c r="K50" s="349" t="s">
        <v>285</v>
      </c>
      <c r="L50" s="350" t="s">
        <v>34</v>
      </c>
      <c r="M50" s="544" t="s">
        <v>35</v>
      </c>
      <c r="N50" s="528">
        <v>0.2</v>
      </c>
      <c r="O50" s="545" t="s">
        <v>45</v>
      </c>
      <c r="P50" s="528">
        <v>0.2</v>
      </c>
      <c r="Q50" s="524" t="s">
        <v>66</v>
      </c>
      <c r="R50" s="541" t="s">
        <v>286</v>
      </c>
      <c r="S50" s="345"/>
      <c r="T50" s="345"/>
      <c r="U50" s="345"/>
      <c r="V50" s="345"/>
      <c r="W50" s="345"/>
      <c r="X50" s="345"/>
      <c r="Y50" s="345"/>
      <c r="Z50" s="345"/>
      <c r="AA50" s="345"/>
      <c r="AB50" s="345"/>
      <c r="AC50" s="345"/>
      <c r="AD50" s="345"/>
      <c r="AE50" s="345"/>
      <c r="AF50" s="345"/>
      <c r="AG50" s="345"/>
      <c r="AH50" s="345"/>
      <c r="AI50" s="345"/>
      <c r="AJ50" s="345"/>
      <c r="AK50" s="345"/>
      <c r="AL50" s="345"/>
      <c r="AM50" s="345"/>
      <c r="AN50" s="345"/>
      <c r="AO50" s="345"/>
      <c r="AP50" s="345"/>
      <c r="AQ50" s="345"/>
      <c r="AR50" s="345"/>
      <c r="AS50" s="345"/>
      <c r="AT50" s="345"/>
      <c r="AU50" s="345"/>
      <c r="AV50" s="345"/>
      <c r="AW50" s="345"/>
      <c r="AX50" s="345"/>
    </row>
    <row r="51" spans="1:50" ht="30" x14ac:dyDescent="0.15">
      <c r="A51" s="535"/>
      <c r="B51" s="516"/>
      <c r="C51" s="516"/>
      <c r="D51" s="517"/>
      <c r="E51" s="544"/>
      <c r="F51" s="528"/>
      <c r="G51" s="546"/>
      <c r="H51" s="528"/>
      <c r="I51" s="527"/>
      <c r="J51" s="348">
        <v>2</v>
      </c>
      <c r="K51" s="349" t="s">
        <v>285</v>
      </c>
      <c r="L51" s="350" t="s">
        <v>88</v>
      </c>
      <c r="M51" s="544"/>
      <c r="N51" s="528"/>
      <c r="O51" s="545"/>
      <c r="P51" s="528"/>
      <c r="Q51" s="525"/>
      <c r="R51" s="542"/>
      <c r="S51" s="345"/>
      <c r="T51" s="345"/>
      <c r="U51" s="345"/>
      <c r="V51" s="345"/>
      <c r="W51" s="345"/>
      <c r="X51" s="345"/>
      <c r="Y51" s="345"/>
      <c r="Z51" s="345"/>
      <c r="AA51" s="345"/>
      <c r="AB51" s="345"/>
      <c r="AC51" s="345"/>
      <c r="AD51" s="345"/>
      <c r="AE51" s="345"/>
      <c r="AF51" s="345"/>
      <c r="AG51" s="345"/>
      <c r="AH51" s="345"/>
      <c r="AI51" s="345"/>
      <c r="AJ51" s="345"/>
      <c r="AK51" s="345"/>
      <c r="AL51" s="345"/>
      <c r="AM51" s="345"/>
      <c r="AN51" s="345"/>
      <c r="AO51" s="345"/>
      <c r="AP51" s="345"/>
      <c r="AQ51" s="345"/>
      <c r="AR51" s="345"/>
      <c r="AS51" s="345"/>
      <c r="AT51" s="345"/>
      <c r="AU51" s="345"/>
      <c r="AV51" s="345"/>
      <c r="AW51" s="345"/>
      <c r="AX51" s="345"/>
    </row>
    <row r="52" spans="1:50" ht="30" x14ac:dyDescent="0.15">
      <c r="A52" s="535"/>
      <c r="B52" s="516"/>
      <c r="C52" s="516"/>
      <c r="D52" s="517"/>
      <c r="E52" s="544"/>
      <c r="F52" s="528"/>
      <c r="G52" s="546"/>
      <c r="H52" s="528"/>
      <c r="I52" s="527"/>
      <c r="J52" s="348">
        <v>3</v>
      </c>
      <c r="K52" s="349" t="s">
        <v>285</v>
      </c>
      <c r="L52" s="350" t="s">
        <v>88</v>
      </c>
      <c r="M52" s="544"/>
      <c r="N52" s="528"/>
      <c r="O52" s="545"/>
      <c r="P52" s="528"/>
      <c r="Q52" s="525"/>
      <c r="R52" s="542"/>
      <c r="S52" s="345"/>
      <c r="T52" s="345"/>
      <c r="U52" s="345"/>
      <c r="V52" s="345"/>
      <c r="W52" s="345"/>
      <c r="X52" s="345"/>
      <c r="Y52" s="345"/>
      <c r="Z52" s="345"/>
      <c r="AA52" s="345"/>
      <c r="AB52" s="345"/>
      <c r="AC52" s="345"/>
      <c r="AD52" s="345"/>
      <c r="AE52" s="345"/>
      <c r="AF52" s="345"/>
      <c r="AG52" s="345"/>
      <c r="AH52" s="345"/>
      <c r="AI52" s="345"/>
      <c r="AJ52" s="345"/>
      <c r="AK52" s="345"/>
      <c r="AL52" s="345"/>
      <c r="AM52" s="345"/>
      <c r="AN52" s="345"/>
      <c r="AO52" s="345"/>
      <c r="AP52" s="345"/>
      <c r="AQ52" s="345"/>
      <c r="AR52" s="345"/>
      <c r="AS52" s="345"/>
      <c r="AT52" s="345"/>
      <c r="AU52" s="345"/>
      <c r="AV52" s="345"/>
      <c r="AW52" s="345"/>
      <c r="AX52" s="345"/>
    </row>
    <row r="53" spans="1:50" ht="30" x14ac:dyDescent="0.15">
      <c r="A53" s="535"/>
      <c r="B53" s="516"/>
      <c r="C53" s="516"/>
      <c r="D53" s="517"/>
      <c r="E53" s="544"/>
      <c r="F53" s="528"/>
      <c r="G53" s="546"/>
      <c r="H53" s="528"/>
      <c r="I53" s="527"/>
      <c r="J53" s="348">
        <v>4</v>
      </c>
      <c r="K53" s="349" t="s">
        <v>285</v>
      </c>
      <c r="L53" s="350" t="s">
        <v>87</v>
      </c>
      <c r="M53" s="544"/>
      <c r="N53" s="528"/>
      <c r="O53" s="545"/>
      <c r="P53" s="528"/>
      <c r="Q53" s="525"/>
      <c r="R53" s="542"/>
      <c r="S53" s="345"/>
      <c r="T53" s="345"/>
      <c r="U53" s="345"/>
      <c r="V53" s="345"/>
      <c r="W53" s="345"/>
      <c r="X53" s="345"/>
      <c r="Y53" s="345"/>
      <c r="Z53" s="345"/>
      <c r="AA53" s="345"/>
      <c r="AB53" s="345"/>
      <c r="AC53" s="345"/>
      <c r="AD53" s="345"/>
      <c r="AE53" s="345"/>
      <c r="AF53" s="345"/>
      <c r="AG53" s="345"/>
      <c r="AH53" s="345"/>
      <c r="AI53" s="345"/>
      <c r="AJ53" s="345"/>
      <c r="AK53" s="345"/>
      <c r="AL53" s="345"/>
      <c r="AM53" s="345"/>
      <c r="AN53" s="345"/>
      <c r="AO53" s="345"/>
      <c r="AP53" s="345"/>
      <c r="AQ53" s="345"/>
      <c r="AR53" s="345"/>
      <c r="AS53" s="345"/>
      <c r="AT53" s="345"/>
      <c r="AU53" s="345"/>
      <c r="AV53" s="345"/>
      <c r="AW53" s="345"/>
      <c r="AX53" s="345"/>
    </row>
    <row r="54" spans="1:50" ht="30" x14ac:dyDescent="0.15">
      <c r="A54" s="535"/>
      <c r="B54" s="516"/>
      <c r="C54" s="516"/>
      <c r="D54" s="517"/>
      <c r="E54" s="544"/>
      <c r="F54" s="528"/>
      <c r="G54" s="546"/>
      <c r="H54" s="528"/>
      <c r="I54" s="527"/>
      <c r="J54" s="348">
        <v>5</v>
      </c>
      <c r="K54" s="349" t="s">
        <v>285</v>
      </c>
      <c r="L54" s="350" t="s">
        <v>87</v>
      </c>
      <c r="M54" s="544"/>
      <c r="N54" s="528"/>
      <c r="O54" s="545"/>
      <c r="P54" s="528"/>
      <c r="Q54" s="525"/>
      <c r="R54" s="542"/>
      <c r="S54" s="345"/>
      <c r="T54" s="345"/>
      <c r="U54" s="345"/>
      <c r="V54" s="345"/>
      <c r="W54" s="345"/>
      <c r="X54" s="345"/>
      <c r="Y54" s="345"/>
      <c r="Z54" s="345"/>
      <c r="AA54" s="345"/>
      <c r="AB54" s="345"/>
      <c r="AC54" s="345"/>
      <c r="AD54" s="345"/>
      <c r="AE54" s="345"/>
      <c r="AF54" s="345"/>
      <c r="AG54" s="345"/>
      <c r="AH54" s="345"/>
      <c r="AI54" s="345"/>
      <c r="AJ54" s="345"/>
      <c r="AK54" s="345"/>
      <c r="AL54" s="345"/>
      <c r="AM54" s="345"/>
      <c r="AN54" s="345"/>
      <c r="AO54" s="345"/>
      <c r="AP54" s="345"/>
      <c r="AQ54" s="345"/>
      <c r="AR54" s="345"/>
      <c r="AS54" s="345"/>
      <c r="AT54" s="345"/>
      <c r="AU54" s="345"/>
      <c r="AV54" s="345"/>
      <c r="AW54" s="345"/>
      <c r="AX54" s="345"/>
    </row>
    <row r="55" spans="1:50" ht="30" x14ac:dyDescent="0.15">
      <c r="A55" s="535"/>
      <c r="B55" s="516"/>
      <c r="C55" s="516"/>
      <c r="D55" s="517"/>
      <c r="E55" s="544"/>
      <c r="F55" s="528"/>
      <c r="G55" s="546"/>
      <c r="H55" s="528"/>
      <c r="I55" s="527"/>
      <c r="J55" s="348">
        <v>6</v>
      </c>
      <c r="K55" s="349" t="s">
        <v>285</v>
      </c>
      <c r="L55" s="350" t="s">
        <v>34</v>
      </c>
      <c r="M55" s="544"/>
      <c r="N55" s="528"/>
      <c r="O55" s="545"/>
      <c r="P55" s="528"/>
      <c r="Q55" s="526"/>
      <c r="R55" s="543"/>
      <c r="S55" s="345"/>
      <c r="T55" s="345"/>
      <c r="U55" s="345"/>
      <c r="V55" s="345"/>
      <c r="W55" s="345"/>
      <c r="X55" s="345"/>
      <c r="Y55" s="345"/>
      <c r="Z55" s="345"/>
      <c r="AA55" s="345"/>
      <c r="AB55" s="345"/>
      <c r="AC55" s="345"/>
      <c r="AD55" s="345"/>
      <c r="AE55" s="345"/>
      <c r="AF55" s="345"/>
      <c r="AG55" s="345"/>
      <c r="AH55" s="345"/>
      <c r="AI55" s="345"/>
      <c r="AJ55" s="345"/>
      <c r="AK55" s="345"/>
      <c r="AL55" s="345"/>
      <c r="AM55" s="345"/>
      <c r="AN55" s="345"/>
      <c r="AO55" s="345"/>
      <c r="AP55" s="345"/>
      <c r="AQ55" s="345"/>
      <c r="AR55" s="345"/>
      <c r="AS55" s="345"/>
      <c r="AT55" s="345"/>
      <c r="AU55" s="345"/>
      <c r="AV55" s="345"/>
      <c r="AW55" s="345"/>
      <c r="AX55" s="345"/>
    </row>
    <row r="56" spans="1:50" ht="30" x14ac:dyDescent="0.15">
      <c r="A56" s="535">
        <v>4</v>
      </c>
      <c r="B56" s="516" t="s">
        <v>295</v>
      </c>
      <c r="C56" s="516" t="s">
        <v>292</v>
      </c>
      <c r="D56" s="517" t="s">
        <v>293</v>
      </c>
      <c r="E56" s="544" t="s">
        <v>42</v>
      </c>
      <c r="F56" s="528">
        <v>1</v>
      </c>
      <c r="G56" s="545" t="s">
        <v>45</v>
      </c>
      <c r="H56" s="528">
        <v>0.2</v>
      </c>
      <c r="I56" s="527" t="s">
        <v>65</v>
      </c>
      <c r="J56" s="348">
        <v>1</v>
      </c>
      <c r="K56" s="349" t="s">
        <v>285</v>
      </c>
      <c r="L56" s="350" t="s">
        <v>87</v>
      </c>
      <c r="M56" s="544" t="s">
        <v>41</v>
      </c>
      <c r="N56" s="528">
        <v>0.8</v>
      </c>
      <c r="O56" s="529" t="s">
        <v>45</v>
      </c>
      <c r="P56" s="532">
        <v>0.2</v>
      </c>
      <c r="Q56" s="524" t="s">
        <v>5</v>
      </c>
      <c r="R56" s="541" t="s">
        <v>286</v>
      </c>
      <c r="S56" s="345"/>
      <c r="T56" s="345"/>
      <c r="U56" s="345"/>
      <c r="V56" s="345"/>
      <c r="W56" s="345"/>
      <c r="X56" s="345"/>
      <c r="Y56" s="345"/>
      <c r="Z56" s="345"/>
      <c r="AA56" s="345"/>
      <c r="AB56" s="345"/>
      <c r="AC56" s="345"/>
      <c r="AD56" s="345"/>
      <c r="AE56" s="345"/>
      <c r="AF56" s="345"/>
      <c r="AG56" s="345"/>
      <c r="AH56" s="345"/>
      <c r="AI56" s="345"/>
      <c r="AJ56" s="345"/>
      <c r="AK56" s="345"/>
      <c r="AL56" s="345"/>
      <c r="AM56" s="345"/>
      <c r="AN56" s="345"/>
      <c r="AO56" s="345"/>
      <c r="AP56" s="345"/>
      <c r="AQ56" s="345"/>
      <c r="AR56" s="345"/>
      <c r="AS56" s="345"/>
      <c r="AT56" s="345"/>
      <c r="AU56" s="345"/>
      <c r="AV56" s="345"/>
      <c r="AW56" s="345"/>
      <c r="AX56" s="345"/>
    </row>
    <row r="57" spans="1:50" ht="30" x14ac:dyDescent="0.15">
      <c r="A57" s="535"/>
      <c r="B57" s="516"/>
      <c r="C57" s="516"/>
      <c r="D57" s="517"/>
      <c r="E57" s="544"/>
      <c r="F57" s="528"/>
      <c r="G57" s="545"/>
      <c r="H57" s="528"/>
      <c r="I57" s="527"/>
      <c r="J57" s="348">
        <v>2</v>
      </c>
      <c r="K57" s="349" t="s">
        <v>285</v>
      </c>
      <c r="L57" s="350" t="s">
        <v>87</v>
      </c>
      <c r="M57" s="544"/>
      <c r="N57" s="528"/>
      <c r="O57" s="530"/>
      <c r="P57" s="533"/>
      <c r="Q57" s="525"/>
      <c r="R57" s="542"/>
      <c r="S57" s="345"/>
      <c r="T57" s="345"/>
      <c r="U57" s="345"/>
      <c r="V57" s="345"/>
      <c r="W57" s="345"/>
      <c r="X57" s="345"/>
      <c r="Y57" s="345"/>
      <c r="Z57" s="345"/>
      <c r="AA57" s="345"/>
      <c r="AB57" s="345"/>
      <c r="AC57" s="345"/>
      <c r="AD57" s="345"/>
      <c r="AE57" s="345"/>
      <c r="AF57" s="345"/>
      <c r="AG57" s="345"/>
      <c r="AH57" s="345"/>
      <c r="AI57" s="345"/>
      <c r="AJ57" s="345"/>
      <c r="AK57" s="345"/>
      <c r="AL57" s="345"/>
      <c r="AM57" s="345"/>
      <c r="AN57" s="345"/>
      <c r="AO57" s="345"/>
      <c r="AP57" s="345"/>
      <c r="AQ57" s="345"/>
      <c r="AR57" s="345"/>
      <c r="AS57" s="345"/>
      <c r="AT57" s="345"/>
      <c r="AU57" s="345"/>
      <c r="AV57" s="345"/>
      <c r="AW57" s="345"/>
      <c r="AX57" s="345"/>
    </row>
    <row r="58" spans="1:50" ht="30" x14ac:dyDescent="0.15">
      <c r="A58" s="535"/>
      <c r="B58" s="516"/>
      <c r="C58" s="516"/>
      <c r="D58" s="517"/>
      <c r="E58" s="544"/>
      <c r="F58" s="528"/>
      <c r="G58" s="545"/>
      <c r="H58" s="528"/>
      <c r="I58" s="527"/>
      <c r="J58" s="348">
        <v>3</v>
      </c>
      <c r="K58" s="349" t="s">
        <v>285</v>
      </c>
      <c r="L58" s="350" t="s">
        <v>87</v>
      </c>
      <c r="M58" s="544"/>
      <c r="N58" s="528"/>
      <c r="O58" s="530"/>
      <c r="P58" s="533"/>
      <c r="Q58" s="525"/>
      <c r="R58" s="542"/>
      <c r="S58" s="345"/>
      <c r="T58" s="345"/>
      <c r="U58" s="345"/>
      <c r="V58" s="345"/>
      <c r="W58" s="345"/>
      <c r="X58" s="345"/>
      <c r="Y58" s="345"/>
      <c r="Z58" s="345"/>
      <c r="AA58" s="345"/>
      <c r="AB58" s="345"/>
      <c r="AC58" s="345"/>
      <c r="AD58" s="345"/>
      <c r="AE58" s="345"/>
      <c r="AF58" s="345"/>
      <c r="AG58" s="345"/>
      <c r="AH58" s="345"/>
      <c r="AI58" s="345"/>
      <c r="AJ58" s="345"/>
      <c r="AK58" s="345"/>
      <c r="AL58" s="345"/>
      <c r="AM58" s="345"/>
      <c r="AN58" s="345"/>
      <c r="AO58" s="345"/>
      <c r="AP58" s="345"/>
      <c r="AQ58" s="345"/>
      <c r="AR58" s="345"/>
      <c r="AS58" s="345"/>
      <c r="AT58" s="345"/>
      <c r="AU58" s="345"/>
      <c r="AV58" s="345"/>
      <c r="AW58" s="345"/>
      <c r="AX58" s="345"/>
    </row>
    <row r="59" spans="1:50" ht="30" x14ac:dyDescent="0.15">
      <c r="A59" s="535"/>
      <c r="B59" s="516"/>
      <c r="C59" s="516"/>
      <c r="D59" s="517"/>
      <c r="E59" s="544"/>
      <c r="F59" s="528"/>
      <c r="G59" s="545"/>
      <c r="H59" s="528"/>
      <c r="I59" s="527"/>
      <c r="J59" s="348">
        <v>4</v>
      </c>
      <c r="K59" s="349" t="s">
        <v>285</v>
      </c>
      <c r="L59" s="350" t="s">
        <v>87</v>
      </c>
      <c r="M59" s="544"/>
      <c r="N59" s="528"/>
      <c r="O59" s="530"/>
      <c r="P59" s="533"/>
      <c r="Q59" s="525"/>
      <c r="R59" s="542"/>
      <c r="S59" s="345"/>
      <c r="T59" s="345"/>
      <c r="U59" s="345"/>
      <c r="V59" s="345"/>
      <c r="W59" s="345"/>
      <c r="X59" s="345"/>
      <c r="Y59" s="345"/>
      <c r="Z59" s="345"/>
      <c r="AA59" s="345"/>
      <c r="AB59" s="345"/>
      <c r="AC59" s="345"/>
      <c r="AD59" s="345"/>
      <c r="AE59" s="345"/>
      <c r="AF59" s="345"/>
      <c r="AG59" s="345"/>
      <c r="AH59" s="345"/>
      <c r="AI59" s="345"/>
      <c r="AJ59" s="345"/>
      <c r="AK59" s="345"/>
      <c r="AL59" s="345"/>
      <c r="AM59" s="345"/>
      <c r="AN59" s="345"/>
      <c r="AO59" s="345"/>
      <c r="AP59" s="345"/>
      <c r="AQ59" s="345"/>
      <c r="AR59" s="345"/>
      <c r="AS59" s="345"/>
      <c r="AT59" s="345"/>
      <c r="AU59" s="345"/>
      <c r="AV59" s="345"/>
      <c r="AW59" s="345"/>
      <c r="AX59" s="345"/>
    </row>
    <row r="60" spans="1:50" ht="30" x14ac:dyDescent="0.15">
      <c r="A60" s="535"/>
      <c r="B60" s="516"/>
      <c r="C60" s="516"/>
      <c r="D60" s="517"/>
      <c r="E60" s="544"/>
      <c r="F60" s="528"/>
      <c r="G60" s="545"/>
      <c r="H60" s="528"/>
      <c r="I60" s="527"/>
      <c r="J60" s="348">
        <v>5</v>
      </c>
      <c r="K60" s="349" t="s">
        <v>285</v>
      </c>
      <c r="L60" s="350" t="s">
        <v>88</v>
      </c>
      <c r="M60" s="544"/>
      <c r="N60" s="528"/>
      <c r="O60" s="530"/>
      <c r="P60" s="533"/>
      <c r="Q60" s="525"/>
      <c r="R60" s="542"/>
      <c r="S60" s="345"/>
      <c r="T60" s="345"/>
      <c r="U60" s="345"/>
      <c r="V60" s="345"/>
      <c r="W60" s="345"/>
      <c r="X60" s="345"/>
      <c r="Y60" s="345"/>
      <c r="Z60" s="345"/>
      <c r="AA60" s="345"/>
      <c r="AB60" s="345"/>
      <c r="AC60" s="345"/>
      <c r="AD60" s="345"/>
      <c r="AE60" s="345"/>
      <c r="AF60" s="345"/>
      <c r="AG60" s="345"/>
      <c r="AH60" s="345"/>
      <c r="AI60" s="345"/>
      <c r="AJ60" s="345"/>
      <c r="AK60" s="345"/>
      <c r="AL60" s="345"/>
      <c r="AM60" s="345"/>
      <c r="AN60" s="345"/>
      <c r="AO60" s="345"/>
      <c r="AP60" s="345"/>
      <c r="AQ60" s="345"/>
      <c r="AR60" s="345"/>
      <c r="AS60" s="345"/>
      <c r="AT60" s="345"/>
      <c r="AU60" s="345"/>
      <c r="AV60" s="345"/>
      <c r="AW60" s="345"/>
      <c r="AX60" s="345"/>
    </row>
    <row r="61" spans="1:50" ht="30" x14ac:dyDescent="0.15">
      <c r="A61" s="535"/>
      <c r="B61" s="516"/>
      <c r="C61" s="516"/>
      <c r="D61" s="517"/>
      <c r="E61" s="544"/>
      <c r="F61" s="528"/>
      <c r="G61" s="545"/>
      <c r="H61" s="528"/>
      <c r="I61" s="527"/>
      <c r="J61" s="348">
        <v>6</v>
      </c>
      <c r="K61" s="349" t="s">
        <v>285</v>
      </c>
      <c r="L61" s="350" t="s">
        <v>87</v>
      </c>
      <c r="M61" s="544"/>
      <c r="N61" s="528"/>
      <c r="O61" s="531"/>
      <c r="P61" s="534"/>
      <c r="Q61" s="526"/>
      <c r="R61" s="543"/>
      <c r="S61" s="345"/>
      <c r="T61" s="345"/>
      <c r="U61" s="345"/>
      <c r="V61" s="345"/>
      <c r="W61" s="345"/>
      <c r="X61" s="345"/>
      <c r="Y61" s="345"/>
      <c r="Z61" s="345"/>
      <c r="AA61" s="345"/>
      <c r="AB61" s="345"/>
      <c r="AC61" s="345"/>
      <c r="AD61" s="345"/>
      <c r="AE61" s="345"/>
      <c r="AF61" s="345"/>
      <c r="AG61" s="345"/>
      <c r="AH61" s="345"/>
      <c r="AI61" s="345"/>
      <c r="AJ61" s="345"/>
      <c r="AK61" s="345"/>
      <c r="AL61" s="345"/>
      <c r="AM61" s="345"/>
      <c r="AN61" s="345"/>
      <c r="AO61" s="345"/>
      <c r="AP61" s="345"/>
      <c r="AQ61" s="345"/>
      <c r="AR61" s="345"/>
      <c r="AS61" s="345"/>
      <c r="AT61" s="345"/>
      <c r="AU61" s="345"/>
      <c r="AV61" s="345"/>
      <c r="AW61" s="345"/>
      <c r="AX61" s="345"/>
    </row>
    <row r="62" spans="1:50" ht="30" x14ac:dyDescent="0.15">
      <c r="A62" s="535">
        <v>4</v>
      </c>
      <c r="B62" s="516" t="s">
        <v>295</v>
      </c>
      <c r="C62" s="516" t="s">
        <v>290</v>
      </c>
      <c r="D62" s="517" t="s">
        <v>291</v>
      </c>
      <c r="E62" s="544" t="s">
        <v>41</v>
      </c>
      <c r="F62" s="528">
        <v>0.8</v>
      </c>
      <c r="G62" s="547" t="s">
        <v>7</v>
      </c>
      <c r="H62" s="528">
        <v>0.4</v>
      </c>
      <c r="I62" s="527" t="s">
        <v>5</v>
      </c>
      <c r="J62" s="348">
        <v>1</v>
      </c>
      <c r="K62" s="349" t="s">
        <v>285</v>
      </c>
      <c r="L62" s="350" t="s">
        <v>88</v>
      </c>
      <c r="M62" s="518" t="s">
        <v>39</v>
      </c>
      <c r="N62" s="528">
        <v>0.6</v>
      </c>
      <c r="O62" s="529" t="s">
        <v>45</v>
      </c>
      <c r="P62" s="532">
        <v>0.2</v>
      </c>
      <c r="Q62" s="524" t="s">
        <v>5</v>
      </c>
      <c r="R62" s="541" t="s">
        <v>286</v>
      </c>
      <c r="S62" s="345"/>
      <c r="T62" s="345"/>
      <c r="U62" s="345"/>
      <c r="V62" s="345"/>
      <c r="W62" s="345"/>
      <c r="X62" s="345"/>
      <c r="Y62" s="345"/>
      <c r="Z62" s="345"/>
      <c r="AA62" s="345"/>
      <c r="AB62" s="345"/>
      <c r="AC62" s="345"/>
      <c r="AD62" s="345"/>
      <c r="AE62" s="345"/>
      <c r="AF62" s="345"/>
      <c r="AG62" s="345"/>
      <c r="AH62" s="345"/>
      <c r="AI62" s="345"/>
      <c r="AJ62" s="345"/>
      <c r="AK62" s="345"/>
      <c r="AL62" s="345"/>
      <c r="AM62" s="345"/>
      <c r="AN62" s="345"/>
      <c r="AO62" s="345"/>
      <c r="AP62" s="345"/>
      <c r="AQ62" s="345"/>
      <c r="AR62" s="345"/>
      <c r="AS62" s="345"/>
      <c r="AT62" s="345"/>
      <c r="AU62" s="345"/>
      <c r="AV62" s="345"/>
      <c r="AW62" s="345"/>
      <c r="AX62" s="345"/>
    </row>
    <row r="63" spans="1:50" ht="30" x14ac:dyDescent="0.15">
      <c r="A63" s="535"/>
      <c r="B63" s="516"/>
      <c r="C63" s="516"/>
      <c r="D63" s="517"/>
      <c r="E63" s="544"/>
      <c r="F63" s="528"/>
      <c r="G63" s="547"/>
      <c r="H63" s="528"/>
      <c r="I63" s="527"/>
      <c r="J63" s="348">
        <v>2</v>
      </c>
      <c r="K63" s="349" t="s">
        <v>285</v>
      </c>
      <c r="L63" s="350" t="s">
        <v>34</v>
      </c>
      <c r="M63" s="519"/>
      <c r="N63" s="528"/>
      <c r="O63" s="530"/>
      <c r="P63" s="533"/>
      <c r="Q63" s="525"/>
      <c r="R63" s="542"/>
      <c r="S63" s="345"/>
      <c r="T63" s="345"/>
      <c r="U63" s="345"/>
      <c r="V63" s="345"/>
      <c r="W63" s="345"/>
      <c r="X63" s="345"/>
      <c r="Y63" s="345"/>
      <c r="Z63" s="345"/>
      <c r="AA63" s="345"/>
      <c r="AB63" s="345"/>
      <c r="AC63" s="345"/>
      <c r="AD63" s="345"/>
      <c r="AE63" s="345"/>
      <c r="AF63" s="345"/>
      <c r="AG63" s="345"/>
      <c r="AH63" s="345"/>
      <c r="AI63" s="345"/>
      <c r="AJ63" s="345"/>
      <c r="AK63" s="345"/>
      <c r="AL63" s="345"/>
      <c r="AM63" s="345"/>
      <c r="AN63" s="345"/>
      <c r="AO63" s="345"/>
      <c r="AP63" s="345"/>
      <c r="AQ63" s="345"/>
      <c r="AR63" s="345"/>
      <c r="AS63" s="345"/>
      <c r="AT63" s="345"/>
      <c r="AU63" s="345"/>
      <c r="AV63" s="345"/>
      <c r="AW63" s="345"/>
      <c r="AX63" s="345"/>
    </row>
    <row r="64" spans="1:50" ht="30" x14ac:dyDescent="0.15">
      <c r="A64" s="535"/>
      <c r="B64" s="516"/>
      <c r="C64" s="516"/>
      <c r="D64" s="517"/>
      <c r="E64" s="544"/>
      <c r="F64" s="528"/>
      <c r="G64" s="547"/>
      <c r="H64" s="528"/>
      <c r="I64" s="527"/>
      <c r="J64" s="348">
        <v>3</v>
      </c>
      <c r="K64" s="349" t="s">
        <v>285</v>
      </c>
      <c r="L64" s="350" t="s">
        <v>34</v>
      </c>
      <c r="M64" s="519"/>
      <c r="N64" s="528"/>
      <c r="O64" s="530"/>
      <c r="P64" s="533"/>
      <c r="Q64" s="525"/>
      <c r="R64" s="542"/>
      <c r="S64" s="345"/>
      <c r="T64" s="345"/>
      <c r="U64" s="345"/>
      <c r="V64" s="345"/>
      <c r="W64" s="345"/>
      <c r="X64" s="345"/>
      <c r="Y64" s="345"/>
      <c r="Z64" s="345"/>
      <c r="AA64" s="345"/>
      <c r="AB64" s="345"/>
      <c r="AC64" s="345"/>
      <c r="AD64" s="345"/>
      <c r="AE64" s="345"/>
      <c r="AF64" s="345"/>
      <c r="AG64" s="345"/>
      <c r="AH64" s="345"/>
      <c r="AI64" s="345"/>
      <c r="AJ64" s="345"/>
      <c r="AK64" s="345"/>
      <c r="AL64" s="345"/>
      <c r="AM64" s="345"/>
      <c r="AN64" s="345"/>
      <c r="AO64" s="345"/>
      <c r="AP64" s="345"/>
      <c r="AQ64" s="345"/>
      <c r="AR64" s="345"/>
      <c r="AS64" s="345"/>
      <c r="AT64" s="345"/>
      <c r="AU64" s="345"/>
      <c r="AV64" s="345"/>
      <c r="AW64" s="345"/>
      <c r="AX64" s="345"/>
    </row>
    <row r="65" spans="1:50" ht="30" x14ac:dyDescent="0.15">
      <c r="A65" s="535"/>
      <c r="B65" s="516"/>
      <c r="C65" s="516"/>
      <c r="D65" s="517"/>
      <c r="E65" s="544"/>
      <c r="F65" s="528"/>
      <c r="G65" s="547"/>
      <c r="H65" s="528"/>
      <c r="I65" s="527"/>
      <c r="J65" s="348">
        <v>4</v>
      </c>
      <c r="K65" s="349" t="s">
        <v>285</v>
      </c>
      <c r="L65" s="350" t="s">
        <v>34</v>
      </c>
      <c r="M65" s="519"/>
      <c r="N65" s="528"/>
      <c r="O65" s="530"/>
      <c r="P65" s="533"/>
      <c r="Q65" s="525"/>
      <c r="R65" s="542"/>
      <c r="S65" s="345"/>
      <c r="T65" s="345"/>
      <c r="U65" s="345"/>
      <c r="V65" s="345"/>
      <c r="W65" s="345"/>
      <c r="X65" s="345"/>
      <c r="Y65" s="345"/>
      <c r="Z65" s="345"/>
      <c r="AA65" s="345"/>
      <c r="AB65" s="345"/>
      <c r="AC65" s="345"/>
      <c r="AD65" s="345"/>
      <c r="AE65" s="345"/>
      <c r="AF65" s="345"/>
      <c r="AG65" s="345"/>
      <c r="AH65" s="345"/>
      <c r="AI65" s="345"/>
      <c r="AJ65" s="345"/>
      <c r="AK65" s="345"/>
      <c r="AL65" s="345"/>
      <c r="AM65" s="345"/>
      <c r="AN65" s="345"/>
      <c r="AO65" s="345"/>
      <c r="AP65" s="345"/>
      <c r="AQ65" s="345"/>
      <c r="AR65" s="345"/>
      <c r="AS65" s="345"/>
      <c r="AT65" s="345"/>
      <c r="AU65" s="345"/>
      <c r="AV65" s="345"/>
      <c r="AW65" s="345"/>
      <c r="AX65" s="345"/>
    </row>
    <row r="66" spans="1:50" ht="30" x14ac:dyDescent="0.15">
      <c r="A66" s="535"/>
      <c r="B66" s="516"/>
      <c r="C66" s="516"/>
      <c r="D66" s="517"/>
      <c r="E66" s="544"/>
      <c r="F66" s="528"/>
      <c r="G66" s="547"/>
      <c r="H66" s="528"/>
      <c r="I66" s="527"/>
      <c r="J66" s="348">
        <v>5</v>
      </c>
      <c r="K66" s="349" t="s">
        <v>285</v>
      </c>
      <c r="L66" s="350" t="s">
        <v>87</v>
      </c>
      <c r="M66" s="519"/>
      <c r="N66" s="528"/>
      <c r="O66" s="530"/>
      <c r="P66" s="533"/>
      <c r="Q66" s="525"/>
      <c r="R66" s="542"/>
      <c r="S66" s="345"/>
      <c r="T66" s="345"/>
      <c r="U66" s="345"/>
      <c r="V66" s="345"/>
      <c r="W66" s="345"/>
      <c r="X66" s="345"/>
      <c r="Y66" s="345"/>
      <c r="Z66" s="345"/>
      <c r="AA66" s="345"/>
      <c r="AB66" s="345"/>
      <c r="AC66" s="345"/>
      <c r="AD66" s="345"/>
      <c r="AE66" s="345"/>
      <c r="AF66" s="345"/>
      <c r="AG66" s="345"/>
      <c r="AH66" s="345"/>
      <c r="AI66" s="345"/>
      <c r="AJ66" s="345"/>
      <c r="AK66" s="345"/>
      <c r="AL66" s="345"/>
      <c r="AM66" s="345"/>
      <c r="AN66" s="345"/>
      <c r="AO66" s="345"/>
      <c r="AP66" s="345"/>
      <c r="AQ66" s="345"/>
      <c r="AR66" s="345"/>
      <c r="AS66" s="345"/>
      <c r="AT66" s="345"/>
      <c r="AU66" s="345"/>
      <c r="AV66" s="345"/>
      <c r="AW66" s="345"/>
      <c r="AX66" s="345"/>
    </row>
    <row r="67" spans="1:50" ht="30" x14ac:dyDescent="0.15">
      <c r="A67" s="535"/>
      <c r="B67" s="516"/>
      <c r="C67" s="516"/>
      <c r="D67" s="517"/>
      <c r="E67" s="544"/>
      <c r="F67" s="528"/>
      <c r="G67" s="547"/>
      <c r="H67" s="528"/>
      <c r="I67" s="527"/>
      <c r="J67" s="348">
        <v>6</v>
      </c>
      <c r="K67" s="349" t="s">
        <v>285</v>
      </c>
      <c r="L67" s="350" t="s">
        <v>34</v>
      </c>
      <c r="M67" s="520"/>
      <c r="N67" s="528"/>
      <c r="O67" s="531"/>
      <c r="P67" s="534"/>
      <c r="Q67" s="526"/>
      <c r="R67" s="543"/>
      <c r="S67" s="345"/>
      <c r="T67" s="345"/>
      <c r="U67" s="345"/>
      <c r="V67" s="345"/>
      <c r="W67" s="345"/>
      <c r="X67" s="345"/>
      <c r="Y67" s="345"/>
      <c r="Z67" s="345"/>
      <c r="AA67" s="345"/>
      <c r="AB67" s="345"/>
      <c r="AC67" s="345"/>
      <c r="AD67" s="345"/>
      <c r="AE67" s="345"/>
      <c r="AF67" s="345"/>
      <c r="AG67" s="345"/>
      <c r="AH67" s="345"/>
      <c r="AI67" s="345"/>
      <c r="AJ67" s="345"/>
      <c r="AK67" s="345"/>
      <c r="AL67" s="345"/>
      <c r="AM67" s="345"/>
      <c r="AN67" s="345"/>
      <c r="AO67" s="345"/>
      <c r="AP67" s="345"/>
      <c r="AQ67" s="345"/>
      <c r="AR67" s="345"/>
      <c r="AS67" s="345"/>
      <c r="AT67" s="345"/>
      <c r="AU67" s="345"/>
      <c r="AV67" s="345"/>
      <c r="AW67" s="345"/>
      <c r="AX67" s="345"/>
    </row>
    <row r="68" spans="1:50" ht="30" x14ac:dyDescent="0.15">
      <c r="A68" s="535">
        <v>4</v>
      </c>
      <c r="B68" s="516" t="s">
        <v>295</v>
      </c>
      <c r="C68" s="516" t="s">
        <v>283</v>
      </c>
      <c r="D68" s="517" t="s">
        <v>284</v>
      </c>
      <c r="E68" s="518" t="s">
        <v>39</v>
      </c>
      <c r="F68" s="528">
        <v>0.6</v>
      </c>
      <c r="G68" s="546" t="s">
        <v>6</v>
      </c>
      <c r="H68" s="528">
        <v>0.8</v>
      </c>
      <c r="I68" s="527" t="s">
        <v>65</v>
      </c>
      <c r="J68" s="348">
        <v>1</v>
      </c>
      <c r="K68" s="349" t="s">
        <v>285</v>
      </c>
      <c r="L68" s="350" t="s">
        <v>34</v>
      </c>
      <c r="M68" s="518" t="s">
        <v>37</v>
      </c>
      <c r="N68" s="521">
        <v>0.4</v>
      </c>
      <c r="O68" s="524" t="s">
        <v>7</v>
      </c>
      <c r="P68" s="521">
        <v>0.4</v>
      </c>
      <c r="Q68" s="524" t="s">
        <v>66</v>
      </c>
      <c r="R68" s="541" t="s">
        <v>286</v>
      </c>
      <c r="S68" s="345"/>
      <c r="T68" s="345"/>
      <c r="U68" s="345"/>
      <c r="V68" s="345"/>
      <c r="W68" s="345"/>
      <c r="X68" s="345"/>
      <c r="Y68" s="345"/>
      <c r="Z68" s="345"/>
      <c r="AA68" s="345"/>
      <c r="AB68" s="345"/>
      <c r="AC68" s="345"/>
      <c r="AD68" s="345"/>
      <c r="AE68" s="345"/>
      <c r="AF68" s="345"/>
      <c r="AG68" s="345"/>
      <c r="AH68" s="345"/>
      <c r="AI68" s="345"/>
      <c r="AJ68" s="345"/>
      <c r="AK68" s="345"/>
      <c r="AL68" s="345"/>
      <c r="AM68" s="345"/>
      <c r="AN68" s="345"/>
      <c r="AO68" s="345"/>
      <c r="AP68" s="345"/>
      <c r="AQ68" s="345"/>
      <c r="AR68" s="345"/>
      <c r="AS68" s="345"/>
      <c r="AT68" s="345"/>
      <c r="AU68" s="345"/>
      <c r="AV68" s="345"/>
      <c r="AW68" s="345"/>
      <c r="AX68" s="345"/>
    </row>
    <row r="69" spans="1:50" ht="30" x14ac:dyDescent="0.15">
      <c r="A69" s="535"/>
      <c r="B69" s="516"/>
      <c r="C69" s="516"/>
      <c r="D69" s="517"/>
      <c r="E69" s="519"/>
      <c r="F69" s="528"/>
      <c r="G69" s="546"/>
      <c r="H69" s="528"/>
      <c r="I69" s="527"/>
      <c r="J69" s="348">
        <v>2</v>
      </c>
      <c r="K69" s="349" t="s">
        <v>285</v>
      </c>
      <c r="L69" s="350" t="s">
        <v>34</v>
      </c>
      <c r="M69" s="519"/>
      <c r="N69" s="522"/>
      <c r="O69" s="525"/>
      <c r="P69" s="522"/>
      <c r="Q69" s="525"/>
      <c r="R69" s="542"/>
      <c r="S69" s="345"/>
      <c r="T69" s="345"/>
      <c r="U69" s="345"/>
      <c r="V69" s="345"/>
      <c r="W69" s="345"/>
      <c r="X69" s="345"/>
      <c r="Y69" s="345"/>
      <c r="Z69" s="345"/>
      <c r="AA69" s="345"/>
      <c r="AB69" s="345"/>
      <c r="AC69" s="345"/>
      <c r="AD69" s="345"/>
      <c r="AE69" s="345"/>
      <c r="AF69" s="345"/>
      <c r="AG69" s="345"/>
      <c r="AH69" s="345"/>
      <c r="AI69" s="345"/>
      <c r="AJ69" s="345"/>
      <c r="AK69" s="345"/>
      <c r="AL69" s="345"/>
      <c r="AM69" s="345"/>
      <c r="AN69" s="345"/>
      <c r="AO69" s="345"/>
      <c r="AP69" s="345"/>
      <c r="AQ69" s="345"/>
      <c r="AR69" s="345"/>
      <c r="AS69" s="345"/>
      <c r="AT69" s="345"/>
      <c r="AU69" s="345"/>
      <c r="AV69" s="345"/>
      <c r="AW69" s="345"/>
      <c r="AX69" s="345"/>
    </row>
    <row r="70" spans="1:50" ht="30" x14ac:dyDescent="0.15">
      <c r="A70" s="535"/>
      <c r="B70" s="516"/>
      <c r="C70" s="516"/>
      <c r="D70" s="517"/>
      <c r="E70" s="519"/>
      <c r="F70" s="528"/>
      <c r="G70" s="546"/>
      <c r="H70" s="528"/>
      <c r="I70" s="527"/>
      <c r="J70" s="348">
        <v>3</v>
      </c>
      <c r="K70" s="349" t="s">
        <v>285</v>
      </c>
      <c r="L70" s="350" t="s">
        <v>34</v>
      </c>
      <c r="M70" s="519"/>
      <c r="N70" s="522"/>
      <c r="O70" s="525"/>
      <c r="P70" s="522"/>
      <c r="Q70" s="525"/>
      <c r="R70" s="542"/>
      <c r="S70" s="345"/>
      <c r="T70" s="345"/>
      <c r="U70" s="345"/>
      <c r="V70" s="345"/>
      <c r="W70" s="345"/>
      <c r="X70" s="345"/>
      <c r="Y70" s="345"/>
      <c r="Z70" s="345"/>
      <c r="AA70" s="345"/>
      <c r="AB70" s="345"/>
      <c r="AC70" s="345"/>
      <c r="AD70" s="345"/>
      <c r="AE70" s="345"/>
      <c r="AF70" s="345"/>
      <c r="AG70" s="345"/>
      <c r="AH70" s="345"/>
      <c r="AI70" s="345"/>
      <c r="AJ70" s="345"/>
      <c r="AK70" s="345"/>
      <c r="AL70" s="345"/>
      <c r="AM70" s="345"/>
      <c r="AN70" s="345"/>
      <c r="AO70" s="345"/>
      <c r="AP70" s="345"/>
      <c r="AQ70" s="345"/>
      <c r="AR70" s="345"/>
      <c r="AS70" s="345"/>
      <c r="AT70" s="345"/>
      <c r="AU70" s="345"/>
      <c r="AV70" s="345"/>
      <c r="AW70" s="345"/>
      <c r="AX70" s="345"/>
    </row>
    <row r="71" spans="1:50" ht="30" x14ac:dyDescent="0.15">
      <c r="A71" s="535"/>
      <c r="B71" s="516"/>
      <c r="C71" s="516"/>
      <c r="D71" s="517"/>
      <c r="E71" s="519"/>
      <c r="F71" s="528"/>
      <c r="G71" s="546"/>
      <c r="H71" s="528"/>
      <c r="I71" s="527"/>
      <c r="J71" s="348">
        <v>4</v>
      </c>
      <c r="K71" s="349" t="s">
        <v>285</v>
      </c>
      <c r="L71" s="350" t="s">
        <v>88</v>
      </c>
      <c r="M71" s="519"/>
      <c r="N71" s="522"/>
      <c r="O71" s="525"/>
      <c r="P71" s="522"/>
      <c r="Q71" s="525"/>
      <c r="R71" s="542"/>
      <c r="S71" s="345"/>
      <c r="T71" s="345"/>
      <c r="U71" s="345"/>
      <c r="V71" s="345"/>
      <c r="W71" s="345"/>
      <c r="X71" s="345"/>
      <c r="Y71" s="345"/>
      <c r="Z71" s="345"/>
      <c r="AA71" s="345"/>
      <c r="AB71" s="345"/>
      <c r="AC71" s="345"/>
      <c r="AD71" s="345"/>
      <c r="AE71" s="345"/>
      <c r="AF71" s="345"/>
      <c r="AG71" s="345"/>
      <c r="AH71" s="345"/>
      <c r="AI71" s="345"/>
      <c r="AJ71" s="345"/>
      <c r="AK71" s="345"/>
      <c r="AL71" s="345"/>
      <c r="AM71" s="345"/>
      <c r="AN71" s="345"/>
      <c r="AO71" s="345"/>
      <c r="AP71" s="345"/>
      <c r="AQ71" s="345"/>
      <c r="AR71" s="345"/>
      <c r="AS71" s="345"/>
      <c r="AT71" s="345"/>
      <c r="AU71" s="345"/>
      <c r="AV71" s="345"/>
      <c r="AW71" s="345"/>
      <c r="AX71" s="345"/>
    </row>
    <row r="72" spans="1:50" ht="30" x14ac:dyDescent="0.15">
      <c r="A72" s="535"/>
      <c r="B72" s="516"/>
      <c r="C72" s="516"/>
      <c r="D72" s="517"/>
      <c r="E72" s="519"/>
      <c r="F72" s="528"/>
      <c r="G72" s="546"/>
      <c r="H72" s="528"/>
      <c r="I72" s="527"/>
      <c r="J72" s="348">
        <v>5</v>
      </c>
      <c r="K72" s="349" t="s">
        <v>285</v>
      </c>
      <c r="L72" s="350" t="s">
        <v>87</v>
      </c>
      <c r="M72" s="519"/>
      <c r="N72" s="522"/>
      <c r="O72" s="525"/>
      <c r="P72" s="522"/>
      <c r="Q72" s="525"/>
      <c r="R72" s="542"/>
      <c r="S72" s="345"/>
      <c r="T72" s="345"/>
      <c r="U72" s="345"/>
      <c r="V72" s="345"/>
      <c r="W72" s="345"/>
      <c r="X72" s="345"/>
      <c r="Y72" s="345"/>
      <c r="Z72" s="345"/>
      <c r="AA72" s="345"/>
      <c r="AB72" s="345"/>
      <c r="AC72" s="345"/>
      <c r="AD72" s="345"/>
      <c r="AE72" s="345"/>
      <c r="AF72" s="345"/>
      <c r="AG72" s="345"/>
      <c r="AH72" s="345"/>
      <c r="AI72" s="345"/>
      <c r="AJ72" s="345"/>
      <c r="AK72" s="345"/>
      <c r="AL72" s="345"/>
      <c r="AM72" s="345"/>
      <c r="AN72" s="345"/>
      <c r="AO72" s="345"/>
      <c r="AP72" s="345"/>
      <c r="AQ72" s="345"/>
      <c r="AR72" s="345"/>
      <c r="AS72" s="345"/>
      <c r="AT72" s="345"/>
      <c r="AU72" s="345"/>
      <c r="AV72" s="345"/>
      <c r="AW72" s="345"/>
      <c r="AX72" s="345"/>
    </row>
    <row r="73" spans="1:50" ht="30" x14ac:dyDescent="0.15">
      <c r="A73" s="535"/>
      <c r="B73" s="516"/>
      <c r="C73" s="516"/>
      <c r="D73" s="517"/>
      <c r="E73" s="520"/>
      <c r="F73" s="528"/>
      <c r="G73" s="546"/>
      <c r="H73" s="528"/>
      <c r="I73" s="527"/>
      <c r="J73" s="348">
        <v>6</v>
      </c>
      <c r="K73" s="349" t="s">
        <v>285</v>
      </c>
      <c r="L73" s="350" t="s">
        <v>87</v>
      </c>
      <c r="M73" s="520"/>
      <c r="N73" s="523"/>
      <c r="O73" s="526"/>
      <c r="P73" s="523"/>
      <c r="Q73" s="526"/>
      <c r="R73" s="543"/>
      <c r="S73" s="345"/>
      <c r="T73" s="345"/>
      <c r="U73" s="345"/>
      <c r="V73" s="345"/>
      <c r="W73" s="345"/>
      <c r="X73" s="345"/>
      <c r="Y73" s="345"/>
      <c r="Z73" s="345"/>
      <c r="AA73" s="345"/>
      <c r="AB73" s="345"/>
      <c r="AC73" s="345"/>
      <c r="AD73" s="345"/>
      <c r="AE73" s="345"/>
      <c r="AF73" s="345"/>
      <c r="AG73" s="345"/>
      <c r="AH73" s="345"/>
      <c r="AI73" s="345"/>
      <c r="AJ73" s="345"/>
      <c r="AK73" s="345"/>
      <c r="AL73" s="345"/>
      <c r="AM73" s="345"/>
      <c r="AN73" s="345"/>
      <c r="AO73" s="345"/>
      <c r="AP73" s="345"/>
      <c r="AQ73" s="345"/>
      <c r="AR73" s="345"/>
      <c r="AS73" s="345"/>
      <c r="AT73" s="345"/>
      <c r="AU73" s="345"/>
      <c r="AV73" s="345"/>
      <c r="AW73" s="345"/>
      <c r="AX73" s="345"/>
    </row>
    <row r="74" spans="1:50" ht="30" x14ac:dyDescent="0.15">
      <c r="A74" s="535">
        <v>5</v>
      </c>
      <c r="B74" s="516" t="s">
        <v>295</v>
      </c>
      <c r="C74" s="516" t="s">
        <v>287</v>
      </c>
      <c r="D74" s="517" t="s">
        <v>288</v>
      </c>
      <c r="E74" s="544" t="s">
        <v>41</v>
      </c>
      <c r="F74" s="528">
        <v>0.8</v>
      </c>
      <c r="G74" s="538" t="s">
        <v>5</v>
      </c>
      <c r="H74" s="528">
        <v>0.6</v>
      </c>
      <c r="I74" s="527" t="s">
        <v>65</v>
      </c>
      <c r="J74" s="348">
        <v>1</v>
      </c>
      <c r="K74" s="349" t="s">
        <v>285</v>
      </c>
      <c r="L74" s="350" t="s">
        <v>34</v>
      </c>
      <c r="M74" s="518" t="s">
        <v>39</v>
      </c>
      <c r="N74" s="528">
        <v>0.6</v>
      </c>
      <c r="O74" s="538" t="s">
        <v>5</v>
      </c>
      <c r="P74" s="521">
        <v>0.6</v>
      </c>
      <c r="Q74" s="524" t="s">
        <v>5</v>
      </c>
      <c r="R74" s="541" t="s">
        <v>286</v>
      </c>
      <c r="S74" s="345"/>
      <c r="T74" s="345"/>
      <c r="U74" s="345"/>
      <c r="V74" s="345"/>
      <c r="W74" s="345"/>
      <c r="X74" s="345"/>
      <c r="Y74" s="345"/>
      <c r="Z74" s="345"/>
      <c r="AA74" s="345"/>
      <c r="AB74" s="345"/>
      <c r="AC74" s="345"/>
      <c r="AD74" s="345"/>
      <c r="AE74" s="345"/>
      <c r="AF74" s="345"/>
      <c r="AG74" s="345"/>
      <c r="AH74" s="345"/>
      <c r="AI74" s="345"/>
      <c r="AJ74" s="345"/>
      <c r="AK74" s="345"/>
      <c r="AL74" s="345"/>
      <c r="AM74" s="345"/>
      <c r="AN74" s="345"/>
      <c r="AO74" s="345"/>
      <c r="AP74" s="345"/>
      <c r="AQ74" s="345"/>
      <c r="AR74" s="345"/>
      <c r="AS74" s="345"/>
      <c r="AT74" s="345"/>
      <c r="AU74" s="345"/>
      <c r="AV74" s="345"/>
      <c r="AW74" s="345"/>
      <c r="AX74" s="345"/>
    </row>
    <row r="75" spans="1:50" ht="30" x14ac:dyDescent="0.15">
      <c r="A75" s="535"/>
      <c r="B75" s="516"/>
      <c r="C75" s="516"/>
      <c r="D75" s="517"/>
      <c r="E75" s="544"/>
      <c r="F75" s="528"/>
      <c r="G75" s="539"/>
      <c r="H75" s="528"/>
      <c r="I75" s="527"/>
      <c r="J75" s="348">
        <v>2</v>
      </c>
      <c r="K75" s="349" t="s">
        <v>285</v>
      </c>
      <c r="L75" s="350" t="s">
        <v>87</v>
      </c>
      <c r="M75" s="519"/>
      <c r="N75" s="528"/>
      <c r="O75" s="539"/>
      <c r="P75" s="522"/>
      <c r="Q75" s="525"/>
      <c r="R75" s="542"/>
      <c r="S75" s="345"/>
      <c r="T75" s="345"/>
      <c r="U75" s="345"/>
      <c r="V75" s="345"/>
      <c r="W75" s="345"/>
      <c r="X75" s="345"/>
      <c r="Y75" s="345"/>
      <c r="Z75" s="345"/>
      <c r="AA75" s="345"/>
      <c r="AB75" s="345"/>
      <c r="AC75" s="345"/>
      <c r="AD75" s="345"/>
      <c r="AE75" s="345"/>
      <c r="AF75" s="345"/>
      <c r="AG75" s="345"/>
      <c r="AH75" s="345"/>
      <c r="AI75" s="345"/>
      <c r="AJ75" s="345"/>
      <c r="AK75" s="345"/>
      <c r="AL75" s="345"/>
      <c r="AM75" s="345"/>
      <c r="AN75" s="345"/>
      <c r="AO75" s="345"/>
      <c r="AP75" s="345"/>
      <c r="AQ75" s="345"/>
      <c r="AR75" s="345"/>
      <c r="AS75" s="345"/>
      <c r="AT75" s="345"/>
      <c r="AU75" s="345"/>
      <c r="AV75" s="345"/>
      <c r="AW75" s="345"/>
      <c r="AX75" s="345"/>
    </row>
    <row r="76" spans="1:50" ht="30" x14ac:dyDescent="0.15">
      <c r="A76" s="535"/>
      <c r="B76" s="516"/>
      <c r="C76" s="516"/>
      <c r="D76" s="517"/>
      <c r="E76" s="544"/>
      <c r="F76" s="528"/>
      <c r="G76" s="539"/>
      <c r="H76" s="528"/>
      <c r="I76" s="527"/>
      <c r="J76" s="348">
        <v>3</v>
      </c>
      <c r="K76" s="349" t="s">
        <v>285</v>
      </c>
      <c r="L76" s="350" t="s">
        <v>87</v>
      </c>
      <c r="M76" s="519"/>
      <c r="N76" s="528"/>
      <c r="O76" s="539"/>
      <c r="P76" s="522"/>
      <c r="Q76" s="525"/>
      <c r="R76" s="542"/>
      <c r="S76" s="345"/>
      <c r="T76" s="345"/>
      <c r="U76" s="345"/>
      <c r="V76" s="345"/>
      <c r="W76" s="345"/>
      <c r="X76" s="345"/>
      <c r="Y76" s="345"/>
      <c r="Z76" s="345"/>
      <c r="AA76" s="345"/>
      <c r="AB76" s="345"/>
      <c r="AC76" s="345"/>
      <c r="AD76" s="345"/>
      <c r="AE76" s="345"/>
      <c r="AF76" s="345"/>
      <c r="AG76" s="345"/>
      <c r="AH76" s="345"/>
      <c r="AI76" s="345"/>
      <c r="AJ76" s="345"/>
      <c r="AK76" s="345"/>
      <c r="AL76" s="345"/>
      <c r="AM76" s="345"/>
      <c r="AN76" s="345"/>
      <c r="AO76" s="345"/>
      <c r="AP76" s="345"/>
      <c r="AQ76" s="345"/>
      <c r="AR76" s="345"/>
      <c r="AS76" s="345"/>
      <c r="AT76" s="345"/>
      <c r="AU76" s="345"/>
      <c r="AV76" s="345"/>
      <c r="AW76" s="345"/>
      <c r="AX76" s="345"/>
    </row>
    <row r="77" spans="1:50" ht="30" x14ac:dyDescent="0.15">
      <c r="A77" s="535"/>
      <c r="B77" s="516"/>
      <c r="C77" s="516"/>
      <c r="D77" s="517"/>
      <c r="E77" s="544"/>
      <c r="F77" s="528"/>
      <c r="G77" s="539"/>
      <c r="H77" s="528"/>
      <c r="I77" s="527"/>
      <c r="J77" s="348">
        <v>4</v>
      </c>
      <c r="K77" s="349" t="s">
        <v>285</v>
      </c>
      <c r="L77" s="350" t="s">
        <v>34</v>
      </c>
      <c r="M77" s="519"/>
      <c r="N77" s="528"/>
      <c r="O77" s="539"/>
      <c r="P77" s="522"/>
      <c r="Q77" s="525"/>
      <c r="R77" s="542"/>
      <c r="S77" s="345"/>
      <c r="T77" s="345"/>
      <c r="U77" s="345"/>
      <c r="V77" s="345"/>
      <c r="W77" s="345"/>
      <c r="X77" s="345"/>
      <c r="Y77" s="345"/>
      <c r="Z77" s="345"/>
      <c r="AA77" s="345"/>
      <c r="AB77" s="345"/>
      <c r="AC77" s="345"/>
      <c r="AD77" s="345"/>
      <c r="AE77" s="345"/>
      <c r="AF77" s="345"/>
      <c r="AG77" s="345"/>
      <c r="AH77" s="345"/>
      <c r="AI77" s="345"/>
      <c r="AJ77" s="345"/>
      <c r="AK77" s="345"/>
      <c r="AL77" s="345"/>
      <c r="AM77" s="345"/>
      <c r="AN77" s="345"/>
      <c r="AO77" s="345"/>
      <c r="AP77" s="345"/>
      <c r="AQ77" s="345"/>
      <c r="AR77" s="345"/>
      <c r="AS77" s="345"/>
      <c r="AT77" s="345"/>
      <c r="AU77" s="345"/>
      <c r="AV77" s="345"/>
      <c r="AW77" s="345"/>
      <c r="AX77" s="345"/>
    </row>
    <row r="78" spans="1:50" ht="30" x14ac:dyDescent="0.15">
      <c r="A78" s="535"/>
      <c r="B78" s="516"/>
      <c r="C78" s="516"/>
      <c r="D78" s="517"/>
      <c r="E78" s="544"/>
      <c r="F78" s="528"/>
      <c r="G78" s="539"/>
      <c r="H78" s="528"/>
      <c r="I78" s="527"/>
      <c r="J78" s="348">
        <v>5</v>
      </c>
      <c r="K78" s="349" t="s">
        <v>285</v>
      </c>
      <c r="L78" s="350" t="s">
        <v>87</v>
      </c>
      <c r="M78" s="519"/>
      <c r="N78" s="528"/>
      <c r="O78" s="539"/>
      <c r="P78" s="522"/>
      <c r="Q78" s="525"/>
      <c r="R78" s="542"/>
      <c r="S78" s="345"/>
      <c r="T78" s="345"/>
      <c r="U78" s="345"/>
      <c r="V78" s="345"/>
      <c r="W78" s="345"/>
      <c r="X78" s="345"/>
      <c r="Y78" s="345"/>
      <c r="Z78" s="345"/>
      <c r="AA78" s="345"/>
      <c r="AB78" s="345"/>
      <c r="AC78" s="345"/>
      <c r="AD78" s="345"/>
      <c r="AE78" s="345"/>
      <c r="AF78" s="345"/>
      <c r="AG78" s="345"/>
      <c r="AH78" s="345"/>
      <c r="AI78" s="345"/>
      <c r="AJ78" s="345"/>
      <c r="AK78" s="345"/>
      <c r="AL78" s="345"/>
      <c r="AM78" s="345"/>
      <c r="AN78" s="345"/>
      <c r="AO78" s="345"/>
      <c r="AP78" s="345"/>
      <c r="AQ78" s="345"/>
      <c r="AR78" s="345"/>
      <c r="AS78" s="345"/>
      <c r="AT78" s="345"/>
      <c r="AU78" s="345"/>
      <c r="AV78" s="345"/>
      <c r="AW78" s="345"/>
      <c r="AX78" s="345"/>
    </row>
    <row r="79" spans="1:50" ht="30" x14ac:dyDescent="0.15">
      <c r="A79" s="535"/>
      <c r="B79" s="516"/>
      <c r="C79" s="516"/>
      <c r="D79" s="517"/>
      <c r="E79" s="544"/>
      <c r="F79" s="528"/>
      <c r="G79" s="540"/>
      <c r="H79" s="528"/>
      <c r="I79" s="527"/>
      <c r="J79" s="348">
        <v>6</v>
      </c>
      <c r="K79" s="349" t="s">
        <v>285</v>
      </c>
      <c r="L79" s="350" t="s">
        <v>34</v>
      </c>
      <c r="M79" s="520"/>
      <c r="N79" s="528"/>
      <c r="O79" s="540"/>
      <c r="P79" s="523"/>
      <c r="Q79" s="526"/>
      <c r="R79" s="543"/>
      <c r="S79" s="345"/>
      <c r="T79" s="345"/>
      <c r="U79" s="345"/>
      <c r="V79" s="345"/>
      <c r="W79" s="345"/>
      <c r="X79" s="345"/>
      <c r="Y79" s="345"/>
      <c r="Z79" s="345"/>
      <c r="AA79" s="345"/>
      <c r="AB79" s="345"/>
      <c r="AC79" s="345"/>
      <c r="AD79" s="345"/>
      <c r="AE79" s="345"/>
      <c r="AF79" s="345"/>
      <c r="AG79" s="345"/>
      <c r="AH79" s="345"/>
      <c r="AI79" s="345"/>
      <c r="AJ79" s="345"/>
      <c r="AK79" s="345"/>
      <c r="AL79" s="345"/>
      <c r="AM79" s="345"/>
      <c r="AN79" s="345"/>
      <c r="AO79" s="345"/>
      <c r="AP79" s="345"/>
      <c r="AQ79" s="345"/>
      <c r="AR79" s="345"/>
      <c r="AS79" s="345"/>
      <c r="AT79" s="345"/>
      <c r="AU79" s="345"/>
      <c r="AV79" s="345"/>
      <c r="AW79" s="345"/>
      <c r="AX79" s="345"/>
    </row>
    <row r="80" spans="1:50" ht="49.5" customHeight="1" x14ac:dyDescent="0.15">
      <c r="A80" s="536" t="s">
        <v>296</v>
      </c>
      <c r="B80" s="537"/>
      <c r="C80" s="537"/>
      <c r="D80" s="537"/>
      <c r="E80" s="537"/>
      <c r="F80" s="537"/>
      <c r="G80" s="537"/>
      <c r="H80" s="537"/>
      <c r="I80" s="537"/>
      <c r="J80" s="537"/>
      <c r="K80" s="537"/>
      <c r="L80" s="537"/>
      <c r="M80" s="537"/>
      <c r="N80" s="537"/>
      <c r="O80" s="537"/>
      <c r="P80" s="537"/>
      <c r="Q80" s="537"/>
      <c r="R80" s="537"/>
    </row>
    <row r="82" spans="1:3" x14ac:dyDescent="0.15">
      <c r="A82" s="344"/>
      <c r="B82" s="354"/>
      <c r="C82" s="354"/>
    </row>
  </sheetData>
  <dataConsolidate/>
  <mergeCells count="209">
    <mergeCell ref="A1:C2"/>
    <mergeCell ref="D1:N1"/>
    <mergeCell ref="O1:Q1"/>
    <mergeCell ref="D2:N2"/>
    <mergeCell ref="O2:Q2"/>
    <mergeCell ref="A3:R4"/>
    <mergeCell ref="A5:D5"/>
    <mergeCell ref="E5:I5"/>
    <mergeCell ref="J5:L5"/>
    <mergeCell ref="M5:Q5"/>
    <mergeCell ref="R5:R7"/>
    <mergeCell ref="A6:A7"/>
    <mergeCell ref="B6:B7"/>
    <mergeCell ref="C6:C7"/>
    <mergeCell ref="D6:D7"/>
    <mergeCell ref="E6:E7"/>
    <mergeCell ref="L6:L7"/>
    <mergeCell ref="M6:M7"/>
    <mergeCell ref="N6:N7"/>
    <mergeCell ref="O6:O7"/>
    <mergeCell ref="P6:P7"/>
    <mergeCell ref="Q6:Q7"/>
    <mergeCell ref="F6:F7"/>
    <mergeCell ref="G6:G7"/>
    <mergeCell ref="H6:H7"/>
    <mergeCell ref="I6:I7"/>
    <mergeCell ref="J6:J7"/>
    <mergeCell ref="K6:K7"/>
    <mergeCell ref="P8:P13"/>
    <mergeCell ref="Q8:Q13"/>
    <mergeCell ref="R8:R13"/>
    <mergeCell ref="A14:A19"/>
    <mergeCell ref="B14:B19"/>
    <mergeCell ref="C14:C19"/>
    <mergeCell ref="D14:D19"/>
    <mergeCell ref="E14:E19"/>
    <mergeCell ref="F14:F19"/>
    <mergeCell ref="G14:G19"/>
    <mergeCell ref="G8:G13"/>
    <mergeCell ref="H8:H13"/>
    <mergeCell ref="I8:I13"/>
    <mergeCell ref="M8:M13"/>
    <mergeCell ref="N8:N13"/>
    <mergeCell ref="O8:O13"/>
    <mergeCell ref="A8:A13"/>
    <mergeCell ref="B8:B13"/>
    <mergeCell ref="C8:C13"/>
    <mergeCell ref="D8:D13"/>
    <mergeCell ref="E8:E13"/>
    <mergeCell ref="F8:F13"/>
    <mergeCell ref="Q14:Q19"/>
    <mergeCell ref="R14:R19"/>
    <mergeCell ref="A20:A25"/>
    <mergeCell ref="B20:B25"/>
    <mergeCell ref="C20:C25"/>
    <mergeCell ref="D20:D25"/>
    <mergeCell ref="E20:E25"/>
    <mergeCell ref="F20:F25"/>
    <mergeCell ref="G20:G25"/>
    <mergeCell ref="H20:H25"/>
    <mergeCell ref="H14:H19"/>
    <mergeCell ref="I14:I19"/>
    <mergeCell ref="M14:M19"/>
    <mergeCell ref="N14:N19"/>
    <mergeCell ref="O14:O19"/>
    <mergeCell ref="P14:P19"/>
    <mergeCell ref="M26:M31"/>
    <mergeCell ref="N26:N31"/>
    <mergeCell ref="O26:O31"/>
    <mergeCell ref="P26:P31"/>
    <mergeCell ref="Q26:Q31"/>
    <mergeCell ref="R26:R31"/>
    <mergeCell ref="R20:R25"/>
    <mergeCell ref="A26:A31"/>
    <mergeCell ref="B26:B31"/>
    <mergeCell ref="C26:C31"/>
    <mergeCell ref="D26:D31"/>
    <mergeCell ref="E26:E31"/>
    <mergeCell ref="F26:F31"/>
    <mergeCell ref="G26:G31"/>
    <mergeCell ref="H26:H31"/>
    <mergeCell ref="I26:I31"/>
    <mergeCell ref="I20:I25"/>
    <mergeCell ref="M20:M25"/>
    <mergeCell ref="N20:N25"/>
    <mergeCell ref="O20:O25"/>
    <mergeCell ref="P20:P25"/>
    <mergeCell ref="Q20:Q25"/>
    <mergeCell ref="A38:A43"/>
    <mergeCell ref="B38:B43"/>
    <mergeCell ref="C38:C43"/>
    <mergeCell ref="D38:D43"/>
    <mergeCell ref="E38:E43"/>
    <mergeCell ref="F38:F43"/>
    <mergeCell ref="G38:G43"/>
    <mergeCell ref="G32:G37"/>
    <mergeCell ref="H32:H37"/>
    <mergeCell ref="A32:A37"/>
    <mergeCell ref="B32:B37"/>
    <mergeCell ref="C32:C37"/>
    <mergeCell ref="D32:D37"/>
    <mergeCell ref="E32:E37"/>
    <mergeCell ref="F32:F37"/>
    <mergeCell ref="H38:H43"/>
    <mergeCell ref="P32:P37"/>
    <mergeCell ref="Q32:Q37"/>
    <mergeCell ref="I38:I43"/>
    <mergeCell ref="M38:M43"/>
    <mergeCell ref="N38:N43"/>
    <mergeCell ref="O38:O43"/>
    <mergeCell ref="P38:P43"/>
    <mergeCell ref="R32:R37"/>
    <mergeCell ref="I32:I37"/>
    <mergeCell ref="M32:M37"/>
    <mergeCell ref="N32:N37"/>
    <mergeCell ref="O32:O37"/>
    <mergeCell ref="Q38:Q43"/>
    <mergeCell ref="R38:R43"/>
    <mergeCell ref="E56:E61"/>
    <mergeCell ref="F56:F61"/>
    <mergeCell ref="Q62:Q67"/>
    <mergeCell ref="R62:R67"/>
    <mergeCell ref="Q50:Q55"/>
    <mergeCell ref="R50:R55"/>
    <mergeCell ref="C44:C49"/>
    <mergeCell ref="D44:D49"/>
    <mergeCell ref="E44:E49"/>
    <mergeCell ref="F44:F49"/>
    <mergeCell ref="G44:G49"/>
    <mergeCell ref="H44:H49"/>
    <mergeCell ref="R44:R49"/>
    <mergeCell ref="I44:I49"/>
    <mergeCell ref="M44:M49"/>
    <mergeCell ref="N44:N49"/>
    <mergeCell ref="O44:O49"/>
    <mergeCell ref="P44:P49"/>
    <mergeCell ref="Q44:Q49"/>
    <mergeCell ref="Q56:Q61"/>
    <mergeCell ref="R56:R61"/>
    <mergeCell ref="A50:A55"/>
    <mergeCell ref="B50:B55"/>
    <mergeCell ref="C50:C55"/>
    <mergeCell ref="D50:D55"/>
    <mergeCell ref="E50:E55"/>
    <mergeCell ref="F50:F55"/>
    <mergeCell ref="G50:G55"/>
    <mergeCell ref="H50:H55"/>
    <mergeCell ref="I50:I55"/>
    <mergeCell ref="A44:A49"/>
    <mergeCell ref="B44:B49"/>
    <mergeCell ref="M50:M55"/>
    <mergeCell ref="N50:N55"/>
    <mergeCell ref="O50:O55"/>
    <mergeCell ref="P50:P55"/>
    <mergeCell ref="F68:F73"/>
    <mergeCell ref="G68:G73"/>
    <mergeCell ref="H68:H73"/>
    <mergeCell ref="H62:H67"/>
    <mergeCell ref="P56:P61"/>
    <mergeCell ref="A62:A67"/>
    <mergeCell ref="B62:B67"/>
    <mergeCell ref="C62:C67"/>
    <mergeCell ref="D62:D67"/>
    <mergeCell ref="E62:E67"/>
    <mergeCell ref="F62:F67"/>
    <mergeCell ref="G62:G67"/>
    <mergeCell ref="G56:G61"/>
    <mergeCell ref="H56:H61"/>
    <mergeCell ref="I56:I61"/>
    <mergeCell ref="M56:M61"/>
    <mergeCell ref="N56:N61"/>
    <mergeCell ref="O56:O61"/>
    <mergeCell ref="A56:A61"/>
    <mergeCell ref="B56:B61"/>
    <mergeCell ref="C56:C61"/>
    <mergeCell ref="D56:D61"/>
    <mergeCell ref="A80:R80"/>
    <mergeCell ref="M74:M79"/>
    <mergeCell ref="N74:N79"/>
    <mergeCell ref="O74:O79"/>
    <mergeCell ref="P74:P79"/>
    <mergeCell ref="Q74:Q79"/>
    <mergeCell ref="R74:R79"/>
    <mergeCell ref="R68:R73"/>
    <mergeCell ref="A74:A79"/>
    <mergeCell ref="B74:B79"/>
    <mergeCell ref="C74:C79"/>
    <mergeCell ref="D74:D79"/>
    <mergeCell ref="E74:E79"/>
    <mergeCell ref="F74:F79"/>
    <mergeCell ref="G74:G79"/>
    <mergeCell ref="H74:H79"/>
    <mergeCell ref="I74:I79"/>
    <mergeCell ref="I68:I73"/>
    <mergeCell ref="M68:M73"/>
    <mergeCell ref="A68:A73"/>
    <mergeCell ref="B68:B73"/>
    <mergeCell ref="C68:C73"/>
    <mergeCell ref="D68:D73"/>
    <mergeCell ref="E68:E73"/>
    <mergeCell ref="N68:N73"/>
    <mergeCell ref="O68:O73"/>
    <mergeCell ref="P68:P73"/>
    <mergeCell ref="Q68:Q73"/>
    <mergeCell ref="I62:I67"/>
    <mergeCell ref="M62:M67"/>
    <mergeCell ref="N62:N67"/>
    <mergeCell ref="O62:O67"/>
    <mergeCell ref="P62:P67"/>
  </mergeCells>
  <conditionalFormatting sqref="E8 E14">
    <cfRule type="cellIs" dxfId="245" priority="242" operator="equal">
      <formula>"Muy Alta"</formula>
    </cfRule>
    <cfRule type="cellIs" dxfId="244" priority="243" operator="equal">
      <formula>"Alta"</formula>
    </cfRule>
    <cfRule type="cellIs" dxfId="243" priority="244" operator="equal">
      <formula>"Media"</formula>
    </cfRule>
    <cfRule type="cellIs" dxfId="242" priority="245" operator="equal">
      <formula>"Baja"</formula>
    </cfRule>
    <cfRule type="cellIs" dxfId="241" priority="246" operator="equal">
      <formula>"Muy Baja"</formula>
    </cfRule>
  </conditionalFormatting>
  <conditionalFormatting sqref="I8">
    <cfRule type="cellIs" dxfId="240" priority="238" operator="equal">
      <formula>"Extremo"</formula>
    </cfRule>
    <cfRule type="cellIs" dxfId="239" priority="239" operator="equal">
      <formula>"Alto"</formula>
    </cfRule>
    <cfRule type="cellIs" dxfId="238" priority="240" operator="equal">
      <formula>"Moderado"</formula>
    </cfRule>
    <cfRule type="cellIs" dxfId="237" priority="241" operator="equal">
      <formula>"Bajo"</formula>
    </cfRule>
  </conditionalFormatting>
  <conditionalFormatting sqref="Q8">
    <cfRule type="cellIs" dxfId="236" priority="234" operator="equal">
      <formula>"Extremo"</formula>
    </cfRule>
    <cfRule type="cellIs" dxfId="235" priority="235" operator="equal">
      <formula>"Alto"</formula>
    </cfRule>
    <cfRule type="cellIs" dxfId="234" priority="236" operator="equal">
      <formula>"Moderado"</formula>
    </cfRule>
    <cfRule type="cellIs" dxfId="233" priority="237" operator="equal">
      <formula>"Bajo"</formula>
    </cfRule>
  </conditionalFormatting>
  <conditionalFormatting sqref="E32">
    <cfRule type="cellIs" dxfId="232" priority="229" operator="equal">
      <formula>"Muy Alta"</formula>
    </cfRule>
    <cfRule type="cellIs" dxfId="231" priority="230" operator="equal">
      <formula>"Alta"</formula>
    </cfRule>
    <cfRule type="cellIs" dxfId="230" priority="231" operator="equal">
      <formula>"Media"</formula>
    </cfRule>
    <cfRule type="cellIs" dxfId="229" priority="232" operator="equal">
      <formula>"Baja"</formula>
    </cfRule>
    <cfRule type="cellIs" dxfId="228" priority="233" operator="equal">
      <formula>"Muy Baja"</formula>
    </cfRule>
  </conditionalFormatting>
  <conditionalFormatting sqref="I14">
    <cfRule type="cellIs" dxfId="227" priority="225" operator="equal">
      <formula>"Extremo"</formula>
    </cfRule>
    <cfRule type="cellIs" dxfId="226" priority="226" operator="equal">
      <formula>"Alto"</formula>
    </cfRule>
    <cfRule type="cellIs" dxfId="225" priority="227" operator="equal">
      <formula>"Moderado"</formula>
    </cfRule>
    <cfRule type="cellIs" dxfId="224" priority="228" operator="equal">
      <formula>"Bajo"</formula>
    </cfRule>
  </conditionalFormatting>
  <conditionalFormatting sqref="I32">
    <cfRule type="cellIs" dxfId="223" priority="221" operator="equal">
      <formula>"Extremo"</formula>
    </cfRule>
    <cfRule type="cellIs" dxfId="222" priority="222" operator="equal">
      <formula>"Alto"</formula>
    </cfRule>
    <cfRule type="cellIs" dxfId="221" priority="223" operator="equal">
      <formula>"Moderado"</formula>
    </cfRule>
    <cfRule type="cellIs" dxfId="220" priority="224" operator="equal">
      <formula>"Bajo"</formula>
    </cfRule>
  </conditionalFormatting>
  <conditionalFormatting sqref="I74">
    <cfRule type="cellIs" dxfId="219" priority="209" operator="equal">
      <formula>"Extremo"</formula>
    </cfRule>
    <cfRule type="cellIs" dxfId="218" priority="210" operator="equal">
      <formula>"Alto"</formula>
    </cfRule>
    <cfRule type="cellIs" dxfId="217" priority="211" operator="equal">
      <formula>"Moderado"</formula>
    </cfRule>
    <cfRule type="cellIs" dxfId="216" priority="212" operator="equal">
      <formula>"Bajo"</formula>
    </cfRule>
  </conditionalFormatting>
  <conditionalFormatting sqref="I50">
    <cfRule type="cellIs" dxfId="215" priority="217" operator="equal">
      <formula>"Extremo"</formula>
    </cfRule>
    <cfRule type="cellIs" dxfId="214" priority="218" operator="equal">
      <formula>"Alto"</formula>
    </cfRule>
    <cfRule type="cellIs" dxfId="213" priority="219" operator="equal">
      <formula>"Moderado"</formula>
    </cfRule>
    <cfRule type="cellIs" dxfId="212" priority="220" operator="equal">
      <formula>"Bajo"</formula>
    </cfRule>
  </conditionalFormatting>
  <conditionalFormatting sqref="I56">
    <cfRule type="cellIs" dxfId="211" priority="213" operator="equal">
      <formula>"Extremo"</formula>
    </cfRule>
    <cfRule type="cellIs" dxfId="210" priority="214" operator="equal">
      <formula>"Alto"</formula>
    </cfRule>
    <cfRule type="cellIs" dxfId="209" priority="215" operator="equal">
      <formula>"Moderado"</formula>
    </cfRule>
    <cfRule type="cellIs" dxfId="208" priority="216" operator="equal">
      <formula>"Bajo"</formula>
    </cfRule>
  </conditionalFormatting>
  <conditionalFormatting sqref="E26">
    <cfRule type="cellIs" dxfId="207" priority="204" operator="equal">
      <formula>"Muy Alta"</formula>
    </cfRule>
    <cfRule type="cellIs" dxfId="206" priority="205" operator="equal">
      <formula>"Alta"</formula>
    </cfRule>
    <cfRule type="cellIs" dxfId="205" priority="206" operator="equal">
      <formula>"Media"</formula>
    </cfRule>
    <cfRule type="cellIs" dxfId="204" priority="207" operator="equal">
      <formula>"Baja"</formula>
    </cfRule>
    <cfRule type="cellIs" dxfId="203" priority="208" operator="equal">
      <formula>"Muy Baja"</formula>
    </cfRule>
  </conditionalFormatting>
  <conditionalFormatting sqref="I26">
    <cfRule type="cellIs" dxfId="202" priority="200" operator="equal">
      <formula>"Extremo"</formula>
    </cfRule>
    <cfRule type="cellIs" dxfId="201" priority="201" operator="equal">
      <formula>"Alto"</formula>
    </cfRule>
    <cfRule type="cellIs" dxfId="200" priority="202" operator="equal">
      <formula>"Moderado"</formula>
    </cfRule>
    <cfRule type="cellIs" dxfId="199" priority="203" operator="equal">
      <formula>"Bajo"</formula>
    </cfRule>
  </conditionalFormatting>
  <conditionalFormatting sqref="E20">
    <cfRule type="cellIs" dxfId="198" priority="195" operator="equal">
      <formula>"Muy Alta"</formula>
    </cfRule>
    <cfRule type="cellIs" dxfId="197" priority="196" operator="equal">
      <formula>"Alta"</formula>
    </cfRule>
    <cfRule type="cellIs" dxfId="196" priority="197" operator="equal">
      <formula>"Media"</formula>
    </cfRule>
    <cfRule type="cellIs" dxfId="195" priority="198" operator="equal">
      <formula>"Baja"</formula>
    </cfRule>
    <cfRule type="cellIs" dxfId="194" priority="199" operator="equal">
      <formula>"Muy Baja"</formula>
    </cfRule>
  </conditionalFormatting>
  <conditionalFormatting sqref="I20">
    <cfRule type="cellIs" dxfId="193" priority="191" operator="equal">
      <formula>"Extremo"</formula>
    </cfRule>
    <cfRule type="cellIs" dxfId="192" priority="192" operator="equal">
      <formula>"Alto"</formula>
    </cfRule>
    <cfRule type="cellIs" dxfId="191" priority="193" operator="equal">
      <formula>"Moderado"</formula>
    </cfRule>
    <cfRule type="cellIs" dxfId="190" priority="194" operator="equal">
      <formula>"Bajo"</formula>
    </cfRule>
  </conditionalFormatting>
  <conditionalFormatting sqref="I44">
    <cfRule type="cellIs" dxfId="189" priority="187" operator="equal">
      <formula>"Extremo"</formula>
    </cfRule>
    <cfRule type="cellIs" dxfId="188" priority="188" operator="equal">
      <formula>"Alto"</formula>
    </cfRule>
    <cfRule type="cellIs" dxfId="187" priority="189" operator="equal">
      <formula>"Moderado"</formula>
    </cfRule>
    <cfRule type="cellIs" dxfId="186" priority="190" operator="equal">
      <formula>"Bajo"</formula>
    </cfRule>
  </conditionalFormatting>
  <conditionalFormatting sqref="I38">
    <cfRule type="cellIs" dxfId="185" priority="183" operator="equal">
      <formula>"Extremo"</formula>
    </cfRule>
    <cfRule type="cellIs" dxfId="184" priority="184" operator="equal">
      <formula>"Alto"</formula>
    </cfRule>
    <cfRule type="cellIs" dxfId="183" priority="185" operator="equal">
      <formula>"Moderado"</formula>
    </cfRule>
    <cfRule type="cellIs" dxfId="182" priority="186" operator="equal">
      <formula>"Bajo"</formula>
    </cfRule>
  </conditionalFormatting>
  <conditionalFormatting sqref="I68">
    <cfRule type="cellIs" dxfId="181" priority="179" operator="equal">
      <formula>"Extremo"</formula>
    </cfRule>
    <cfRule type="cellIs" dxfId="180" priority="180" operator="equal">
      <formula>"Alto"</formula>
    </cfRule>
    <cfRule type="cellIs" dxfId="179" priority="181" operator="equal">
      <formula>"Moderado"</formula>
    </cfRule>
    <cfRule type="cellIs" dxfId="178" priority="182" operator="equal">
      <formula>"Bajo"</formula>
    </cfRule>
  </conditionalFormatting>
  <conditionalFormatting sqref="I62">
    <cfRule type="cellIs" dxfId="177" priority="175" operator="equal">
      <formula>"Extremo"</formula>
    </cfRule>
    <cfRule type="cellIs" dxfId="176" priority="176" operator="equal">
      <formula>"Alto"</formula>
    </cfRule>
    <cfRule type="cellIs" dxfId="175" priority="177" operator="equal">
      <formula>"Moderado"</formula>
    </cfRule>
    <cfRule type="cellIs" dxfId="174" priority="178" operator="equal">
      <formula>"Bajo"</formula>
    </cfRule>
  </conditionalFormatting>
  <conditionalFormatting sqref="E50">
    <cfRule type="cellIs" dxfId="173" priority="170" operator="equal">
      <formula>"Muy Alta"</formula>
    </cfRule>
    <cfRule type="cellIs" dxfId="172" priority="171" operator="equal">
      <formula>"Alta"</formula>
    </cfRule>
    <cfRule type="cellIs" dxfId="171" priority="172" operator="equal">
      <formula>"Media"</formula>
    </cfRule>
    <cfRule type="cellIs" dxfId="170" priority="173" operator="equal">
      <formula>"Baja"</formula>
    </cfRule>
    <cfRule type="cellIs" dxfId="169" priority="174" operator="equal">
      <formula>"Muy Baja"</formula>
    </cfRule>
  </conditionalFormatting>
  <conditionalFormatting sqref="G74">
    <cfRule type="cellIs" dxfId="168" priority="130" operator="equal">
      <formula>"Muy Alta"</formula>
    </cfRule>
    <cfRule type="cellIs" dxfId="167" priority="131" operator="equal">
      <formula>"Alta"</formula>
    </cfRule>
    <cfRule type="cellIs" dxfId="166" priority="132" operator="equal">
      <formula>"Media"</formula>
    </cfRule>
    <cfRule type="cellIs" dxfId="165" priority="133" operator="equal">
      <formula>"Baja"</formula>
    </cfRule>
    <cfRule type="cellIs" dxfId="164" priority="134" operator="equal">
      <formula>"Muy Baja"</formula>
    </cfRule>
  </conditionalFormatting>
  <conditionalFormatting sqref="E38">
    <cfRule type="cellIs" dxfId="163" priority="165" operator="equal">
      <formula>"Muy Alta"</formula>
    </cfRule>
    <cfRule type="cellIs" dxfId="162" priority="166" operator="equal">
      <formula>"Alta"</formula>
    </cfRule>
    <cfRule type="cellIs" dxfId="161" priority="167" operator="equal">
      <formula>"Media"</formula>
    </cfRule>
    <cfRule type="cellIs" dxfId="160" priority="168" operator="equal">
      <formula>"Baja"</formula>
    </cfRule>
    <cfRule type="cellIs" dxfId="159" priority="169" operator="equal">
      <formula>"Muy Baja"</formula>
    </cfRule>
  </conditionalFormatting>
  <conditionalFormatting sqref="E62">
    <cfRule type="cellIs" dxfId="158" priority="160" operator="equal">
      <formula>"Muy Alta"</formula>
    </cfRule>
    <cfRule type="cellIs" dxfId="157" priority="161" operator="equal">
      <formula>"Alta"</formula>
    </cfRule>
    <cfRule type="cellIs" dxfId="156" priority="162" operator="equal">
      <formula>"Media"</formula>
    </cfRule>
    <cfRule type="cellIs" dxfId="155" priority="163" operator="equal">
      <formula>"Baja"</formula>
    </cfRule>
    <cfRule type="cellIs" dxfId="154" priority="164" operator="equal">
      <formula>"Muy Baja"</formula>
    </cfRule>
  </conditionalFormatting>
  <conditionalFormatting sqref="E74">
    <cfRule type="cellIs" dxfId="153" priority="155" operator="equal">
      <formula>"Muy Alta"</formula>
    </cfRule>
    <cfRule type="cellIs" dxfId="152" priority="156" operator="equal">
      <formula>"Alta"</formula>
    </cfRule>
    <cfRule type="cellIs" dxfId="151" priority="157" operator="equal">
      <formula>"Media"</formula>
    </cfRule>
    <cfRule type="cellIs" dxfId="150" priority="158" operator="equal">
      <formula>"Baja"</formula>
    </cfRule>
    <cfRule type="cellIs" dxfId="149" priority="159" operator="equal">
      <formula>"Muy Baja"</formula>
    </cfRule>
  </conditionalFormatting>
  <conditionalFormatting sqref="E44">
    <cfRule type="cellIs" dxfId="148" priority="150" operator="equal">
      <formula>"Muy Alta"</formula>
    </cfRule>
    <cfRule type="cellIs" dxfId="147" priority="151" operator="equal">
      <formula>"Alta"</formula>
    </cfRule>
    <cfRule type="cellIs" dxfId="146" priority="152" operator="equal">
      <formula>"Media"</formula>
    </cfRule>
    <cfRule type="cellIs" dxfId="145" priority="153" operator="equal">
      <formula>"Baja"</formula>
    </cfRule>
    <cfRule type="cellIs" dxfId="144" priority="154" operator="equal">
      <formula>"Muy Baja"</formula>
    </cfRule>
  </conditionalFormatting>
  <conditionalFormatting sqref="E56">
    <cfRule type="cellIs" dxfId="143" priority="145" operator="equal">
      <formula>"Muy Alta"</formula>
    </cfRule>
    <cfRule type="cellIs" dxfId="142" priority="146" operator="equal">
      <formula>"Alta"</formula>
    </cfRule>
    <cfRule type="cellIs" dxfId="141" priority="147" operator="equal">
      <formula>"Media"</formula>
    </cfRule>
    <cfRule type="cellIs" dxfId="140" priority="148" operator="equal">
      <formula>"Baja"</formula>
    </cfRule>
    <cfRule type="cellIs" dxfId="139" priority="149" operator="equal">
      <formula>"Muy Baja"</formula>
    </cfRule>
  </conditionalFormatting>
  <conditionalFormatting sqref="E68">
    <cfRule type="cellIs" dxfId="138" priority="140" operator="equal">
      <formula>"Muy Alta"</formula>
    </cfRule>
    <cfRule type="cellIs" dxfId="137" priority="141" operator="equal">
      <formula>"Alta"</formula>
    </cfRule>
    <cfRule type="cellIs" dxfId="136" priority="142" operator="equal">
      <formula>"Media"</formula>
    </cfRule>
    <cfRule type="cellIs" dxfId="135" priority="143" operator="equal">
      <formula>"Baja"</formula>
    </cfRule>
    <cfRule type="cellIs" dxfId="134" priority="144" operator="equal">
      <formula>"Muy Baja"</formula>
    </cfRule>
  </conditionalFormatting>
  <conditionalFormatting sqref="G8">
    <cfRule type="cellIs" dxfId="133" priority="135" operator="equal">
      <formula>"Muy Alta"</formula>
    </cfRule>
    <cfRule type="cellIs" dxfId="132" priority="136" operator="equal">
      <formula>"Alta"</formula>
    </cfRule>
    <cfRule type="cellIs" dxfId="131" priority="137" operator="equal">
      <formula>"Media"</formula>
    </cfRule>
    <cfRule type="cellIs" dxfId="130" priority="138" operator="equal">
      <formula>"Baja"</formula>
    </cfRule>
    <cfRule type="cellIs" dxfId="129" priority="139" operator="equal">
      <formula>"Muy Baja"</formula>
    </cfRule>
  </conditionalFormatting>
  <conditionalFormatting sqref="Q14">
    <cfRule type="cellIs" dxfId="128" priority="126" operator="equal">
      <formula>"Extremo"</formula>
    </cfRule>
    <cfRule type="cellIs" dxfId="127" priority="127" operator="equal">
      <formula>"Alto"</formula>
    </cfRule>
    <cfRule type="cellIs" dxfId="126" priority="128" operator="equal">
      <formula>"Moderado"</formula>
    </cfRule>
    <cfRule type="cellIs" dxfId="125" priority="129" operator="equal">
      <formula>"Bajo"</formula>
    </cfRule>
  </conditionalFormatting>
  <conditionalFormatting sqref="Q20">
    <cfRule type="cellIs" dxfId="124" priority="122" operator="equal">
      <formula>"Extremo"</formula>
    </cfRule>
    <cfRule type="cellIs" dxfId="123" priority="123" operator="equal">
      <formula>"Alto"</formula>
    </cfRule>
    <cfRule type="cellIs" dxfId="122" priority="124" operator="equal">
      <formula>"Moderado"</formula>
    </cfRule>
    <cfRule type="cellIs" dxfId="121" priority="125" operator="equal">
      <formula>"Bajo"</formula>
    </cfRule>
  </conditionalFormatting>
  <conditionalFormatting sqref="Q26">
    <cfRule type="cellIs" dxfId="120" priority="118" operator="equal">
      <formula>"Extremo"</formula>
    </cfRule>
    <cfRule type="cellIs" dxfId="119" priority="119" operator="equal">
      <formula>"Alto"</formula>
    </cfRule>
    <cfRule type="cellIs" dxfId="118" priority="120" operator="equal">
      <formula>"Moderado"</formula>
    </cfRule>
    <cfRule type="cellIs" dxfId="117" priority="121" operator="equal">
      <formula>"Bajo"</formula>
    </cfRule>
  </conditionalFormatting>
  <conditionalFormatting sqref="Q32">
    <cfRule type="cellIs" dxfId="116" priority="114" operator="equal">
      <formula>"Extremo"</formula>
    </cfRule>
    <cfRule type="cellIs" dxfId="115" priority="115" operator="equal">
      <formula>"Alto"</formula>
    </cfRule>
    <cfRule type="cellIs" dxfId="114" priority="116" operator="equal">
      <formula>"Moderado"</formula>
    </cfRule>
    <cfRule type="cellIs" dxfId="113" priority="117" operator="equal">
      <formula>"Bajo"</formula>
    </cfRule>
  </conditionalFormatting>
  <conditionalFormatting sqref="Q38">
    <cfRule type="cellIs" dxfId="112" priority="110" operator="equal">
      <formula>"Extremo"</formula>
    </cfRule>
    <cfRule type="cellIs" dxfId="111" priority="111" operator="equal">
      <formula>"Alto"</formula>
    </cfRule>
    <cfRule type="cellIs" dxfId="110" priority="112" operator="equal">
      <formula>"Moderado"</formula>
    </cfRule>
    <cfRule type="cellIs" dxfId="109" priority="113" operator="equal">
      <formula>"Bajo"</formula>
    </cfRule>
  </conditionalFormatting>
  <conditionalFormatting sqref="Q44">
    <cfRule type="cellIs" dxfId="108" priority="106" operator="equal">
      <formula>"Extremo"</formula>
    </cfRule>
    <cfRule type="cellIs" dxfId="107" priority="107" operator="equal">
      <formula>"Alto"</formula>
    </cfRule>
    <cfRule type="cellIs" dxfId="106" priority="108" operator="equal">
      <formula>"Moderado"</formula>
    </cfRule>
    <cfRule type="cellIs" dxfId="105" priority="109" operator="equal">
      <formula>"Bajo"</formula>
    </cfRule>
  </conditionalFormatting>
  <conditionalFormatting sqref="Q50">
    <cfRule type="cellIs" dxfId="104" priority="102" operator="equal">
      <formula>"Extremo"</formula>
    </cfRule>
    <cfRule type="cellIs" dxfId="103" priority="103" operator="equal">
      <formula>"Alto"</formula>
    </cfRule>
    <cfRule type="cellIs" dxfId="102" priority="104" operator="equal">
      <formula>"Moderado"</formula>
    </cfRule>
    <cfRule type="cellIs" dxfId="101" priority="105" operator="equal">
      <formula>"Bajo"</formula>
    </cfRule>
  </conditionalFormatting>
  <conditionalFormatting sqref="Q56">
    <cfRule type="cellIs" dxfId="100" priority="98" operator="equal">
      <formula>"Extremo"</formula>
    </cfRule>
    <cfRule type="cellIs" dxfId="99" priority="99" operator="equal">
      <formula>"Alto"</formula>
    </cfRule>
    <cfRule type="cellIs" dxfId="98" priority="100" operator="equal">
      <formula>"Moderado"</formula>
    </cfRule>
    <cfRule type="cellIs" dxfId="97" priority="101" operator="equal">
      <formula>"Bajo"</formula>
    </cfRule>
  </conditionalFormatting>
  <conditionalFormatting sqref="Q62">
    <cfRule type="cellIs" dxfId="96" priority="94" operator="equal">
      <formula>"Extremo"</formula>
    </cfRule>
    <cfRule type="cellIs" dxfId="95" priority="95" operator="equal">
      <formula>"Alto"</formula>
    </cfRule>
    <cfRule type="cellIs" dxfId="94" priority="96" operator="equal">
      <formula>"Moderado"</formula>
    </cfRule>
    <cfRule type="cellIs" dxfId="93" priority="97" operator="equal">
      <formula>"Bajo"</formula>
    </cfRule>
  </conditionalFormatting>
  <conditionalFormatting sqref="M68">
    <cfRule type="cellIs" dxfId="92" priority="89" operator="equal">
      <formula>"Muy Alta"</formula>
    </cfRule>
    <cfRule type="cellIs" dxfId="91" priority="90" operator="equal">
      <formula>"Alta"</formula>
    </cfRule>
    <cfRule type="cellIs" dxfId="90" priority="91" operator="equal">
      <formula>"Media"</formula>
    </cfRule>
    <cfRule type="cellIs" dxfId="89" priority="92" operator="equal">
      <formula>"Baja"</formula>
    </cfRule>
    <cfRule type="cellIs" dxfId="88" priority="93" operator="equal">
      <formula>"Muy Baja"</formula>
    </cfRule>
  </conditionalFormatting>
  <conditionalFormatting sqref="O68">
    <cfRule type="cellIs" dxfId="87" priority="84" operator="equal">
      <formula>"Catastrófico"</formula>
    </cfRule>
    <cfRule type="cellIs" dxfId="86" priority="85" operator="equal">
      <formula>"Mayor"</formula>
    </cfRule>
    <cfRule type="cellIs" dxfId="85" priority="86" operator="equal">
      <formula>"Moderado"</formula>
    </cfRule>
    <cfRule type="cellIs" dxfId="84" priority="87" operator="equal">
      <formula>"Menor"</formula>
    </cfRule>
    <cfRule type="cellIs" dxfId="83" priority="88" operator="equal">
      <formula>"Leve"</formula>
    </cfRule>
  </conditionalFormatting>
  <conditionalFormatting sqref="Q68">
    <cfRule type="cellIs" dxfId="82" priority="80" operator="equal">
      <formula>"Extremo"</formula>
    </cfRule>
    <cfRule type="cellIs" dxfId="81" priority="81" operator="equal">
      <formula>"Alto"</formula>
    </cfRule>
    <cfRule type="cellIs" dxfId="80" priority="82" operator="equal">
      <formula>"Moderado"</formula>
    </cfRule>
    <cfRule type="cellIs" dxfId="79" priority="83" operator="equal">
      <formula>"Bajo"</formula>
    </cfRule>
  </conditionalFormatting>
  <conditionalFormatting sqref="Q74">
    <cfRule type="cellIs" dxfId="78" priority="76" operator="equal">
      <formula>"Extremo"</formula>
    </cfRule>
    <cfRule type="cellIs" dxfId="77" priority="77" operator="equal">
      <formula>"Alto"</formula>
    </cfRule>
    <cfRule type="cellIs" dxfId="76" priority="78" operator="equal">
      <formula>"Moderado"</formula>
    </cfRule>
    <cfRule type="cellIs" dxfId="75" priority="79" operator="equal">
      <formula>"Bajo"</formula>
    </cfRule>
  </conditionalFormatting>
  <conditionalFormatting sqref="M8">
    <cfRule type="cellIs" dxfId="74" priority="71" operator="equal">
      <formula>"Muy Alta"</formula>
    </cfRule>
    <cfRule type="cellIs" dxfId="73" priority="72" operator="equal">
      <formula>"Alta"</formula>
    </cfRule>
    <cfRule type="cellIs" dxfId="72" priority="73" operator="equal">
      <formula>"Media"</formula>
    </cfRule>
    <cfRule type="cellIs" dxfId="71" priority="74" operator="equal">
      <formula>"Baja"</formula>
    </cfRule>
    <cfRule type="cellIs" dxfId="70" priority="75" operator="equal">
      <formula>"Muy Baja"</formula>
    </cfRule>
  </conditionalFormatting>
  <conditionalFormatting sqref="O32">
    <cfRule type="cellIs" dxfId="69" priority="66" operator="equal">
      <formula>"Muy Alta"</formula>
    </cfRule>
    <cfRule type="cellIs" dxfId="68" priority="67" operator="equal">
      <formula>"Alta"</formula>
    </cfRule>
    <cfRule type="cellIs" dxfId="67" priority="68" operator="equal">
      <formula>"Media"</formula>
    </cfRule>
    <cfRule type="cellIs" dxfId="66" priority="69" operator="equal">
      <formula>"Baja"</formula>
    </cfRule>
    <cfRule type="cellIs" dxfId="65" priority="70" operator="equal">
      <formula>"Muy Baja"</formula>
    </cfRule>
  </conditionalFormatting>
  <conditionalFormatting sqref="O74">
    <cfRule type="cellIs" dxfId="64" priority="61" operator="equal">
      <formula>"Muy Alta"</formula>
    </cfRule>
    <cfRule type="cellIs" dxfId="63" priority="62" operator="equal">
      <formula>"Alta"</formula>
    </cfRule>
    <cfRule type="cellIs" dxfId="62" priority="63" operator="equal">
      <formula>"Media"</formula>
    </cfRule>
    <cfRule type="cellIs" dxfId="61" priority="64" operator="equal">
      <formula>"Baja"</formula>
    </cfRule>
    <cfRule type="cellIs" dxfId="60" priority="65" operator="equal">
      <formula>"Muy Baja"</formula>
    </cfRule>
  </conditionalFormatting>
  <conditionalFormatting sqref="M14">
    <cfRule type="cellIs" dxfId="59" priority="56" operator="equal">
      <formula>"Muy Alta"</formula>
    </cfRule>
    <cfRule type="cellIs" dxfId="58" priority="57" operator="equal">
      <formula>"Alta"</formula>
    </cfRule>
    <cfRule type="cellIs" dxfId="57" priority="58" operator="equal">
      <formula>"Media"</formula>
    </cfRule>
    <cfRule type="cellIs" dxfId="56" priority="59" operator="equal">
      <formula>"Baja"</formula>
    </cfRule>
    <cfRule type="cellIs" dxfId="55" priority="60" operator="equal">
      <formula>"Muy Baja"</formula>
    </cfRule>
  </conditionalFormatting>
  <conditionalFormatting sqref="M20">
    <cfRule type="cellIs" dxfId="54" priority="51" operator="equal">
      <formula>"Muy Alta"</formula>
    </cfRule>
    <cfRule type="cellIs" dxfId="53" priority="52" operator="equal">
      <formula>"Alta"</formula>
    </cfRule>
    <cfRule type="cellIs" dxfId="52" priority="53" operator="equal">
      <formula>"Media"</formula>
    </cfRule>
    <cfRule type="cellIs" dxfId="51" priority="54" operator="equal">
      <formula>"Baja"</formula>
    </cfRule>
    <cfRule type="cellIs" dxfId="50" priority="55" operator="equal">
      <formula>"Muy Baja"</formula>
    </cfRule>
  </conditionalFormatting>
  <conditionalFormatting sqref="M26">
    <cfRule type="cellIs" dxfId="49" priority="46" operator="equal">
      <formula>"Muy Alta"</formula>
    </cfRule>
    <cfRule type="cellIs" dxfId="48" priority="47" operator="equal">
      <formula>"Alta"</formula>
    </cfRule>
    <cfRule type="cellIs" dxfId="47" priority="48" operator="equal">
      <formula>"Media"</formula>
    </cfRule>
    <cfRule type="cellIs" dxfId="46" priority="49" operator="equal">
      <formula>"Baja"</formula>
    </cfRule>
    <cfRule type="cellIs" dxfId="45" priority="50" operator="equal">
      <formula>"Muy Baja"</formula>
    </cfRule>
  </conditionalFormatting>
  <conditionalFormatting sqref="M32">
    <cfRule type="cellIs" dxfId="44" priority="41" operator="equal">
      <formula>"Muy Alta"</formula>
    </cfRule>
    <cfRule type="cellIs" dxfId="43" priority="42" operator="equal">
      <formula>"Alta"</formula>
    </cfRule>
    <cfRule type="cellIs" dxfId="42" priority="43" operator="equal">
      <formula>"Media"</formula>
    </cfRule>
    <cfRule type="cellIs" dxfId="41" priority="44" operator="equal">
      <formula>"Baja"</formula>
    </cfRule>
    <cfRule type="cellIs" dxfId="40" priority="45" operator="equal">
      <formula>"Muy Baja"</formula>
    </cfRule>
  </conditionalFormatting>
  <conditionalFormatting sqref="M38">
    <cfRule type="cellIs" dxfId="39" priority="36" operator="equal">
      <formula>"Muy Alta"</formula>
    </cfRule>
    <cfRule type="cellIs" dxfId="38" priority="37" operator="equal">
      <formula>"Alta"</formula>
    </cfRule>
    <cfRule type="cellIs" dxfId="37" priority="38" operator="equal">
      <formula>"Media"</formula>
    </cfRule>
    <cfRule type="cellIs" dxfId="36" priority="39" operator="equal">
      <formula>"Baja"</formula>
    </cfRule>
    <cfRule type="cellIs" dxfId="35" priority="40" operator="equal">
      <formula>"Muy Baja"</formula>
    </cfRule>
  </conditionalFormatting>
  <conditionalFormatting sqref="O38">
    <cfRule type="cellIs" dxfId="34" priority="31" operator="equal">
      <formula>"Muy Alta"</formula>
    </cfRule>
    <cfRule type="cellIs" dxfId="33" priority="32" operator="equal">
      <formula>"Alta"</formula>
    </cfRule>
    <cfRule type="cellIs" dxfId="32" priority="33" operator="equal">
      <formula>"Media"</formula>
    </cfRule>
    <cfRule type="cellIs" dxfId="31" priority="34" operator="equal">
      <formula>"Baja"</formula>
    </cfRule>
    <cfRule type="cellIs" dxfId="30" priority="35" operator="equal">
      <formula>"Muy Baja"</formula>
    </cfRule>
  </conditionalFormatting>
  <conditionalFormatting sqref="M44">
    <cfRule type="cellIs" dxfId="29" priority="26" operator="equal">
      <formula>"Muy Alta"</formula>
    </cfRule>
    <cfRule type="cellIs" dxfId="28" priority="27" operator="equal">
      <formula>"Alta"</formula>
    </cfRule>
    <cfRule type="cellIs" dxfId="27" priority="28" operator="equal">
      <formula>"Media"</formula>
    </cfRule>
    <cfRule type="cellIs" dxfId="26" priority="29" operator="equal">
      <formula>"Baja"</formula>
    </cfRule>
    <cfRule type="cellIs" dxfId="25" priority="30" operator="equal">
      <formula>"Muy Baja"</formula>
    </cfRule>
  </conditionalFormatting>
  <conditionalFormatting sqref="M50">
    <cfRule type="cellIs" dxfId="24" priority="21" operator="equal">
      <formula>"Muy Alta"</formula>
    </cfRule>
    <cfRule type="cellIs" dxfId="23" priority="22" operator="equal">
      <formula>"Alta"</formula>
    </cfRule>
    <cfRule type="cellIs" dxfId="22" priority="23" operator="equal">
      <formula>"Media"</formula>
    </cfRule>
    <cfRule type="cellIs" dxfId="21" priority="24" operator="equal">
      <formula>"Baja"</formula>
    </cfRule>
    <cfRule type="cellIs" dxfId="20" priority="25" operator="equal">
      <formula>"Muy Baja"</formula>
    </cfRule>
  </conditionalFormatting>
  <conditionalFormatting sqref="M56">
    <cfRule type="cellIs" dxfId="19" priority="16" operator="equal">
      <formula>"Muy Alta"</formula>
    </cfRule>
    <cfRule type="cellIs" dxfId="18" priority="17" operator="equal">
      <formula>"Alta"</formula>
    </cfRule>
    <cfRule type="cellIs" dxfId="17" priority="18" operator="equal">
      <formula>"Media"</formula>
    </cfRule>
    <cfRule type="cellIs" dxfId="16" priority="19" operator="equal">
      <formula>"Baja"</formula>
    </cfRule>
    <cfRule type="cellIs" dxfId="15" priority="20" operator="equal">
      <formula>"Muy Baja"</formula>
    </cfRule>
  </conditionalFormatting>
  <conditionalFormatting sqref="M62">
    <cfRule type="cellIs" dxfId="14" priority="11" operator="equal">
      <formula>"Muy Alta"</formula>
    </cfRule>
    <cfRule type="cellIs" dxfId="13" priority="12" operator="equal">
      <formula>"Alta"</formula>
    </cfRule>
    <cfRule type="cellIs" dxfId="12" priority="13" operator="equal">
      <formula>"Media"</formula>
    </cfRule>
    <cfRule type="cellIs" dxfId="11" priority="14" operator="equal">
      <formula>"Baja"</formula>
    </cfRule>
    <cfRule type="cellIs" dxfId="10" priority="15" operator="equal">
      <formula>"Muy Baja"</formula>
    </cfRule>
  </conditionalFormatting>
  <conditionalFormatting sqref="M74">
    <cfRule type="cellIs" dxfId="9" priority="6" operator="equal">
      <formula>"Muy Alta"</formula>
    </cfRule>
    <cfRule type="cellIs" dxfId="8" priority="7" operator="equal">
      <formula>"Alta"</formula>
    </cfRule>
    <cfRule type="cellIs" dxfId="7" priority="8" operator="equal">
      <formula>"Media"</formula>
    </cfRule>
    <cfRule type="cellIs" dxfId="6" priority="9" operator="equal">
      <formula>"Baja"</formula>
    </cfRule>
    <cfRule type="cellIs" dxfId="5" priority="10" operator="equal">
      <formula>"Muy Baja"</formula>
    </cfRule>
  </conditionalFormatting>
  <conditionalFormatting sqref="O20">
    <cfRule type="cellIs" dxfId="4" priority="1" operator="equal">
      <formula>"Muy Alta"</formula>
    </cfRule>
    <cfRule type="cellIs" dxfId="3" priority="2" operator="equal">
      <formula>"Alta"</formula>
    </cfRule>
    <cfRule type="cellIs" dxfId="2" priority="3" operator="equal">
      <formula>"Media"</formula>
    </cfRule>
    <cfRule type="cellIs" dxfId="1" priority="4" operator="equal">
      <formula>"Baja"</formula>
    </cfRule>
    <cfRule type="cellIs" dxfId="0" priority="5" operator="equal">
      <formula>"Muy Baja"</formula>
    </cfRule>
  </conditionalFormatting>
  <pageMargins left="0.7" right="0.7" top="0.75" bottom="0.75" header="0.3" footer="0.3"/>
  <pageSetup orientation="portrait" r:id="rId1"/>
  <legacyDrawing r:id="rId2"/>
  <extLst>
    <ext xmlns:x14="http://schemas.microsoft.com/office/spreadsheetml/2009/9/main" uri="{CCE6A557-97BC-4b89-ADB6-D9C93CAAB3DF}">
      <x14:dataValidations xmlns:xm="http://schemas.microsoft.com/office/excel/2006/main" count="1">
        <x14:dataValidation type="custom" allowBlank="1" showInputMessage="1" showErrorMessage="1" error="Recuerde que las acciones se generan bajo la medida de mitigar el riesgo" xr:uid="{00000000-0002-0000-0C00-000000000000}">
          <x14:formula1>
            <xm:f>IF(OR(#REF!='/Users/iamarquezr/Library/Containers/com.microsoft.Excel/Data/Documents/C:\Users\USUARIO\Downloads\[Copia de 1. Matriz_mapa_riesgos de CORRUPCIÓN - nuevo.xlsx]Opciones Tratamiento'!#REF!,#REF!='/Users/iamarquezr/Library/Containers/com.microsoft.Excel/Data/Documents/C:\Users\USUARIO\Downloads\[Copia de 1. Matriz_mapa_riesgos de CORRUPCIÓN - nuevo.xlsx]Opciones Tratamiento'!#REF!,#REF!='/Users/iamarquezr/Library/Containers/com.microsoft.Excel/Data/Documents/C:\Users\USUARIO\Downloads\[Copia de 1. Matriz_mapa_riesgos de CORRUPCIÓN - nuevo.xlsx]Opciones Tratamiento'!#REF!),ISBLANK(#REF!),ISTEXT(#REF!))</xm:f>
          </x14:formula1>
          <xm:sqref>S14 S26 S20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F52"/>
  <sheetViews>
    <sheetView showGridLines="0" zoomScale="245" zoomScaleNormal="90" workbookViewId="0">
      <pane ySplit="8" topLeftCell="A9" activePane="bottomLeft" state="frozen"/>
      <selection pane="bottomLeft" activeCell="C9" sqref="C9"/>
    </sheetView>
  </sheetViews>
  <sheetFormatPr baseColWidth="10" defaultColWidth="11.5" defaultRowHeight="14" x14ac:dyDescent="0.2"/>
  <cols>
    <col min="1" max="1" width="39.1640625" style="10" bestFit="1" customWidth="1"/>
    <col min="2" max="2" width="34" style="10" customWidth="1"/>
    <col min="3" max="3" width="26" style="10" customWidth="1"/>
    <col min="4" max="4" width="28.5" style="10" customWidth="1"/>
    <col min="5" max="5" width="45.5" style="10" customWidth="1"/>
    <col min="6" max="6" width="35" style="10" customWidth="1"/>
    <col min="7" max="7" width="24.5" style="10" customWidth="1"/>
    <col min="8" max="8" width="30.83203125" style="10" customWidth="1"/>
    <col min="9" max="9" width="30" style="10" hidden="1" customWidth="1"/>
    <col min="10" max="10" width="26.33203125" style="10" customWidth="1"/>
    <col min="11" max="30" width="11.5" style="10" customWidth="1"/>
    <col min="31" max="31" width="8.1640625" style="10" customWidth="1"/>
    <col min="32" max="36" width="32.33203125" style="10" customWidth="1"/>
    <col min="37" max="16378" width="11.5" style="10"/>
    <col min="16379" max="16384" width="25.5" style="10" customWidth="1"/>
  </cols>
  <sheetData>
    <row r="1" spans="1:10" s="9" customFormat="1" ht="37.5" customHeight="1" x14ac:dyDescent="0.15">
      <c r="A1" s="413"/>
      <c r="B1" s="412" t="s">
        <v>11</v>
      </c>
      <c r="C1" s="256" t="s">
        <v>113</v>
      </c>
      <c r="D1" s="256"/>
      <c r="E1" s="338"/>
      <c r="H1" s="180"/>
      <c r="I1" s="180"/>
      <c r="J1" s="180"/>
    </row>
    <row r="2" spans="1:10" s="9" customFormat="1" ht="37.5" customHeight="1" x14ac:dyDescent="0.15">
      <c r="A2" s="413"/>
      <c r="B2" s="412"/>
      <c r="C2" s="256" t="s">
        <v>114</v>
      </c>
      <c r="D2" s="257"/>
      <c r="E2" s="255"/>
      <c r="H2" s="180"/>
      <c r="I2" s="180"/>
      <c r="J2" s="180"/>
    </row>
    <row r="3" spans="1:10" s="9" customFormat="1" ht="4" customHeight="1" x14ac:dyDescent="0.15">
      <c r="A3" s="253"/>
      <c r="B3" s="253"/>
      <c r="C3" s="254"/>
      <c r="D3" s="255"/>
      <c r="E3" s="255"/>
      <c r="H3" s="180"/>
      <c r="I3" s="180"/>
      <c r="J3" s="180"/>
    </row>
    <row r="4" spans="1:10" ht="27" customHeight="1" x14ac:dyDescent="0.2">
      <c r="A4" s="19" t="s">
        <v>139</v>
      </c>
      <c r="B4" s="252"/>
      <c r="C4" s="19" t="s">
        <v>137</v>
      </c>
      <c r="D4" s="416"/>
      <c r="E4" s="416"/>
      <c r="F4" s="416"/>
      <c r="G4" s="342" t="s">
        <v>187</v>
      </c>
      <c r="H4" s="165"/>
    </row>
    <row r="5" spans="1:10" ht="15" x14ac:dyDescent="0.2">
      <c r="A5" s="19" t="s">
        <v>138</v>
      </c>
      <c r="B5" s="414"/>
      <c r="C5" s="414"/>
      <c r="D5" s="166" t="s">
        <v>186</v>
      </c>
      <c r="E5" s="166"/>
      <c r="F5" s="165"/>
      <c r="G5" s="161" t="s">
        <v>91</v>
      </c>
      <c r="H5" s="165"/>
    </row>
    <row r="6" spans="1:10" x14ac:dyDescent="0.2">
      <c r="A6" s="247"/>
      <c r="B6" s="249"/>
      <c r="C6" s="249"/>
      <c r="D6" s="250"/>
      <c r="E6" s="250"/>
      <c r="F6" s="251"/>
      <c r="G6" s="248"/>
      <c r="H6" s="251"/>
    </row>
    <row r="7" spans="1:10" ht="21" customHeight="1" x14ac:dyDescent="0.2">
      <c r="A7" s="415" t="s">
        <v>203</v>
      </c>
      <c r="B7" s="415" t="s">
        <v>297</v>
      </c>
      <c r="C7" s="415" t="s">
        <v>119</v>
      </c>
      <c r="D7" s="415" t="s">
        <v>118</v>
      </c>
      <c r="E7" s="415" t="s">
        <v>263</v>
      </c>
      <c r="F7" s="415" t="s">
        <v>30</v>
      </c>
      <c r="G7" s="415" t="s">
        <v>31</v>
      </c>
      <c r="H7" s="415"/>
    </row>
    <row r="8" spans="1:10" ht="42" customHeight="1" x14ac:dyDescent="0.2">
      <c r="A8" s="415"/>
      <c r="B8" s="415"/>
      <c r="C8" s="415"/>
      <c r="D8" s="415"/>
      <c r="E8" s="415"/>
      <c r="F8" s="415"/>
      <c r="G8" s="161" t="s">
        <v>8</v>
      </c>
      <c r="H8" s="161" t="s">
        <v>148</v>
      </c>
      <c r="I8" s="161" t="s">
        <v>149</v>
      </c>
      <c r="J8" s="161" t="s">
        <v>147</v>
      </c>
    </row>
    <row r="9" spans="1:10" s="11" customFormat="1" ht="30" x14ac:dyDescent="0.2">
      <c r="A9" s="2"/>
      <c r="B9" s="340" t="s">
        <v>122</v>
      </c>
      <c r="C9" s="340"/>
      <c r="D9" s="340"/>
      <c r="E9" s="340"/>
      <c r="F9" s="341"/>
      <c r="G9" s="3"/>
      <c r="H9" s="3"/>
      <c r="I9" s="181" t="str">
        <f>+IF(G9='11 FORMULAS'!$B$4,'11 FORMULAS'!$C$4,IF(G9='11 FORMULAS'!$B$6,'11 FORMULAS'!$C$6,IF(G9='11 FORMULAS'!$B$8,'11 FORMULAS'!$C$8,IF(G9='11 FORMULAS'!$B$10,'11 FORMULAS'!$C$10,""))))</f>
        <v/>
      </c>
      <c r="J9" s="181" t="str">
        <f>+H9&amp;I9</f>
        <v/>
      </c>
    </row>
    <row r="10" spans="1:10" s="11" customFormat="1" ht="15" x14ac:dyDescent="0.2">
      <c r="A10" s="2"/>
      <c r="B10" s="340"/>
      <c r="C10" s="340"/>
      <c r="D10" s="340"/>
      <c r="E10" s="340"/>
      <c r="F10" s="341"/>
      <c r="G10" s="3"/>
      <c r="H10" s="3"/>
      <c r="I10" s="181" t="str">
        <f>+IF(G10='11 FORMULAS'!$B$4,'11 FORMULAS'!$C$4,IF(G10='11 FORMULAS'!$B$6,'11 FORMULAS'!$C$6,IF(G10='11 FORMULAS'!$B$8,'11 FORMULAS'!$C$8,IF(G10='11 FORMULAS'!$B$10,'11 FORMULAS'!$C$10,""))))</f>
        <v/>
      </c>
      <c r="J10" s="181" t="str">
        <f t="shared" ref="J10:J28" si="0">+H10&amp;I10</f>
        <v/>
      </c>
    </row>
    <row r="11" spans="1:10" ht="15" x14ac:dyDescent="0.2">
      <c r="A11" s="2"/>
      <c r="B11" s="340"/>
      <c r="C11" s="340"/>
      <c r="D11" s="340"/>
      <c r="E11" s="340"/>
      <c r="F11" s="341"/>
      <c r="G11" s="3"/>
      <c r="H11" s="3"/>
      <c r="I11" s="181" t="str">
        <f>+IF(G11='11 FORMULAS'!$B$4,'11 FORMULAS'!$C$4,IF(G11='11 FORMULAS'!$B$6,'11 FORMULAS'!$C$6,IF(G11='11 FORMULAS'!$B$8,'11 FORMULAS'!$C$8,IF(G11='11 FORMULAS'!$B$10,'11 FORMULAS'!$C$10,""))))</f>
        <v/>
      </c>
      <c r="J11" s="181" t="str">
        <f t="shared" si="0"/>
        <v/>
      </c>
    </row>
    <row r="12" spans="1:10" ht="15" x14ac:dyDescent="0.2">
      <c r="A12" s="2"/>
      <c r="B12" s="340"/>
      <c r="C12" s="340"/>
      <c r="D12" s="340"/>
      <c r="E12" s="340"/>
      <c r="F12" s="341" t="str">
        <f t="shared" ref="F12:F28" si="1">+CONCATENATE(B12," ",C12," ",D12)</f>
        <v xml:space="preserve">  </v>
      </c>
      <c r="G12" s="3"/>
      <c r="H12" s="3"/>
      <c r="I12" s="181" t="str">
        <f>+IF(G12='11 FORMULAS'!$B$4,'11 FORMULAS'!$C$4,IF(G12='11 FORMULAS'!$B$6,'11 FORMULAS'!$C$6,IF(G12='11 FORMULAS'!$B$8,'11 FORMULAS'!$C$8,IF(G12='11 FORMULAS'!$B$10,'11 FORMULAS'!$C$10,""))))</f>
        <v/>
      </c>
      <c r="J12" s="181" t="str">
        <f t="shared" si="0"/>
        <v/>
      </c>
    </row>
    <row r="13" spans="1:10" ht="15" x14ac:dyDescent="0.2">
      <c r="A13" s="2"/>
      <c r="B13" s="340"/>
      <c r="C13" s="340"/>
      <c r="D13" s="340"/>
      <c r="E13" s="340"/>
      <c r="F13" s="341" t="str">
        <f t="shared" si="1"/>
        <v xml:space="preserve">  </v>
      </c>
      <c r="G13" s="3"/>
      <c r="H13" s="3"/>
      <c r="I13" s="181" t="str">
        <f>+IF(G13='11 FORMULAS'!$B$4,'11 FORMULAS'!$C$4,IF(G13='11 FORMULAS'!$B$6,'11 FORMULAS'!$C$6,IF(G13='11 FORMULAS'!$B$8,'11 FORMULAS'!$C$8,IF(G13='11 FORMULAS'!$B$10,'11 FORMULAS'!$C$10,""))))</f>
        <v/>
      </c>
      <c r="J13" s="181" t="str">
        <f t="shared" si="0"/>
        <v/>
      </c>
    </row>
    <row r="14" spans="1:10" ht="15" x14ac:dyDescent="0.2">
      <c r="A14" s="2"/>
      <c r="B14" s="340"/>
      <c r="C14" s="340"/>
      <c r="D14" s="340"/>
      <c r="E14" s="340"/>
      <c r="F14" s="341" t="str">
        <f t="shared" si="1"/>
        <v xml:space="preserve">  </v>
      </c>
      <c r="G14" s="3"/>
      <c r="H14" s="3"/>
      <c r="I14" s="181" t="str">
        <f>+IF(G14='11 FORMULAS'!$B$4,'11 FORMULAS'!$C$4,IF(G14='11 FORMULAS'!$B$6,'11 FORMULAS'!$C$6,IF(G14='11 FORMULAS'!$B$8,'11 FORMULAS'!$C$8,IF(G14='11 FORMULAS'!$B$10,'11 FORMULAS'!$C$10,""))))</f>
        <v/>
      </c>
      <c r="J14" s="181" t="str">
        <f t="shared" si="0"/>
        <v/>
      </c>
    </row>
    <row r="15" spans="1:10" ht="15" x14ac:dyDescent="0.2">
      <c r="A15" s="2"/>
      <c r="B15" s="340"/>
      <c r="C15" s="340"/>
      <c r="D15" s="340"/>
      <c r="E15" s="340"/>
      <c r="F15" s="341" t="str">
        <f t="shared" si="1"/>
        <v xml:space="preserve">  </v>
      </c>
      <c r="G15" s="3"/>
      <c r="H15" s="3"/>
      <c r="I15" s="181" t="str">
        <f>+IF(G15='11 FORMULAS'!$B$4,'11 FORMULAS'!$C$4,IF(G15='11 FORMULAS'!$B$6,'11 FORMULAS'!$C$6,IF(G15='11 FORMULAS'!$B$8,'11 FORMULAS'!$C$8,IF(G15='11 FORMULAS'!$B$10,'11 FORMULAS'!$C$10,""))))</f>
        <v/>
      </c>
      <c r="J15" s="181" t="str">
        <f t="shared" si="0"/>
        <v/>
      </c>
    </row>
    <row r="16" spans="1:10" ht="15" x14ac:dyDescent="0.2">
      <c r="A16" s="2"/>
      <c r="B16" s="340"/>
      <c r="C16" s="340"/>
      <c r="D16" s="340"/>
      <c r="E16" s="340"/>
      <c r="F16" s="341" t="str">
        <f t="shared" si="1"/>
        <v xml:space="preserve">  </v>
      </c>
      <c r="G16" s="3"/>
      <c r="H16" s="3"/>
      <c r="I16" s="181" t="str">
        <f>+IF(G16='11 FORMULAS'!$B$4,'11 FORMULAS'!$C$4,IF(G16='11 FORMULAS'!$B$6,'11 FORMULAS'!$C$6,IF(G16='11 FORMULAS'!$B$8,'11 FORMULAS'!$C$8,IF(G16='11 FORMULAS'!$B$10,'11 FORMULAS'!$C$10,""))))</f>
        <v/>
      </c>
      <c r="J16" s="181" t="str">
        <f t="shared" si="0"/>
        <v/>
      </c>
    </row>
    <row r="17" spans="1:10" s="12" customFormat="1" ht="15" x14ac:dyDescent="0.2">
      <c r="A17" s="2"/>
      <c r="B17" s="340"/>
      <c r="C17" s="340"/>
      <c r="D17" s="340"/>
      <c r="E17" s="340"/>
      <c r="F17" s="341" t="str">
        <f t="shared" si="1"/>
        <v xml:space="preserve">  </v>
      </c>
      <c r="G17" s="3"/>
      <c r="H17" s="3"/>
      <c r="I17" s="181" t="str">
        <f>+IF(G17='11 FORMULAS'!$B$4,'11 FORMULAS'!$C$4,IF(G17='11 FORMULAS'!$B$6,'11 FORMULAS'!$C$6,IF(G17='11 FORMULAS'!$B$8,'11 FORMULAS'!$C$8,IF(G17='11 FORMULAS'!$B$10,'11 FORMULAS'!$C$10,""))))</f>
        <v/>
      </c>
      <c r="J17" s="181" t="str">
        <f t="shared" si="0"/>
        <v/>
      </c>
    </row>
    <row r="18" spans="1:10" s="12" customFormat="1" ht="15" x14ac:dyDescent="0.2">
      <c r="A18" s="2"/>
      <c r="B18" s="340"/>
      <c r="C18" s="340"/>
      <c r="D18" s="340"/>
      <c r="E18" s="340"/>
      <c r="F18" s="341" t="str">
        <f t="shared" si="1"/>
        <v xml:space="preserve">  </v>
      </c>
      <c r="G18" s="3"/>
      <c r="H18" s="3"/>
      <c r="I18" s="181" t="str">
        <f>+IF(G18='11 FORMULAS'!$B$4,'11 FORMULAS'!$C$4,IF(G18='11 FORMULAS'!$B$6,'11 FORMULAS'!$C$6,IF(G18='11 FORMULAS'!$B$8,'11 FORMULAS'!$C$8,IF(G18='11 FORMULAS'!$B$10,'11 FORMULAS'!$C$10,""))))</f>
        <v/>
      </c>
      <c r="J18" s="181" t="str">
        <f t="shared" si="0"/>
        <v/>
      </c>
    </row>
    <row r="19" spans="1:10" s="12" customFormat="1" ht="15" x14ac:dyDescent="0.2">
      <c r="A19" s="2"/>
      <c r="B19" s="340"/>
      <c r="C19" s="340"/>
      <c r="D19" s="340"/>
      <c r="E19" s="340"/>
      <c r="F19" s="341" t="str">
        <f t="shared" si="1"/>
        <v xml:space="preserve">  </v>
      </c>
      <c r="G19" s="3"/>
      <c r="H19" s="3"/>
      <c r="I19" s="181" t="str">
        <f>+IF(G19='11 FORMULAS'!$B$4,'11 FORMULAS'!$C$4,IF(G19='11 FORMULAS'!$B$6,'11 FORMULAS'!$C$6,IF(G19='11 FORMULAS'!$B$8,'11 FORMULAS'!$C$8,IF(G19='11 FORMULAS'!$B$10,'11 FORMULAS'!$C$10,""))))</f>
        <v/>
      </c>
      <c r="J19" s="181" t="str">
        <f t="shared" si="0"/>
        <v/>
      </c>
    </row>
    <row r="20" spans="1:10" s="12" customFormat="1" ht="15" x14ac:dyDescent="0.2">
      <c r="A20" s="2"/>
      <c r="B20" s="340"/>
      <c r="C20" s="340"/>
      <c r="D20" s="340"/>
      <c r="E20" s="340"/>
      <c r="F20" s="341" t="str">
        <f t="shared" si="1"/>
        <v xml:space="preserve">  </v>
      </c>
      <c r="G20" s="3"/>
      <c r="H20" s="3"/>
      <c r="I20" s="181" t="str">
        <f>+IF(G20='11 FORMULAS'!$B$4,'11 FORMULAS'!$C$4,IF(G20='11 FORMULAS'!$B$6,'11 FORMULAS'!$C$6,IF(G20='11 FORMULAS'!$B$8,'11 FORMULAS'!$C$8,IF(G20='11 FORMULAS'!$B$10,'11 FORMULAS'!$C$10,""))))</f>
        <v/>
      </c>
      <c r="J20" s="181" t="str">
        <f t="shared" si="0"/>
        <v/>
      </c>
    </row>
    <row r="21" spans="1:10" s="12" customFormat="1" ht="15" x14ac:dyDescent="0.2">
      <c r="A21" s="2"/>
      <c r="B21" s="340"/>
      <c r="C21" s="340"/>
      <c r="D21" s="340"/>
      <c r="E21" s="340"/>
      <c r="F21" s="341" t="str">
        <f t="shared" si="1"/>
        <v xml:space="preserve">  </v>
      </c>
      <c r="G21" s="3"/>
      <c r="H21" s="3"/>
      <c r="I21" s="181" t="str">
        <f>+IF(G21='11 FORMULAS'!$B$4,'11 FORMULAS'!$C$4,IF(G21='11 FORMULAS'!$B$6,'11 FORMULAS'!$C$6,IF(G21='11 FORMULAS'!$B$8,'11 FORMULAS'!$C$8,IF(G21='11 FORMULAS'!$B$10,'11 FORMULAS'!$C$10,""))))</f>
        <v/>
      </c>
      <c r="J21" s="181" t="str">
        <f t="shared" si="0"/>
        <v/>
      </c>
    </row>
    <row r="22" spans="1:10" s="12" customFormat="1" ht="15" x14ac:dyDescent="0.2">
      <c r="A22" s="2"/>
      <c r="B22" s="340"/>
      <c r="C22" s="340"/>
      <c r="D22" s="340"/>
      <c r="E22" s="340"/>
      <c r="F22" s="341" t="str">
        <f t="shared" si="1"/>
        <v xml:space="preserve">  </v>
      </c>
      <c r="G22" s="3"/>
      <c r="H22" s="3"/>
      <c r="I22" s="181" t="str">
        <f>+IF(G22='11 FORMULAS'!$B$4,'11 FORMULAS'!$C$4,IF(G22='11 FORMULAS'!$B$6,'11 FORMULAS'!$C$6,IF(G22='11 FORMULAS'!$B$8,'11 FORMULAS'!$C$8,IF(G22='11 FORMULAS'!$B$10,'11 FORMULAS'!$C$10,""))))</f>
        <v/>
      </c>
      <c r="J22" s="181" t="str">
        <f t="shared" si="0"/>
        <v/>
      </c>
    </row>
    <row r="23" spans="1:10" s="12" customFormat="1" ht="15" x14ac:dyDescent="0.2">
      <c r="A23" s="2"/>
      <c r="B23" s="340"/>
      <c r="C23" s="340"/>
      <c r="D23" s="340"/>
      <c r="E23" s="340"/>
      <c r="F23" s="341" t="str">
        <f t="shared" si="1"/>
        <v xml:space="preserve">  </v>
      </c>
      <c r="G23" s="3"/>
      <c r="H23" s="3"/>
      <c r="I23" s="181" t="str">
        <f>+IF(G23='11 FORMULAS'!$B$4,'11 FORMULAS'!$C$4,IF(G23='11 FORMULAS'!$B$6,'11 FORMULAS'!$C$6,IF(G23='11 FORMULAS'!$B$8,'11 FORMULAS'!$C$8,IF(G23='11 FORMULAS'!$B$10,'11 FORMULAS'!$C$10,""))))</f>
        <v/>
      </c>
      <c r="J23" s="181" t="str">
        <f t="shared" si="0"/>
        <v/>
      </c>
    </row>
    <row r="24" spans="1:10" s="12" customFormat="1" ht="15" x14ac:dyDescent="0.2">
      <c r="A24" s="2"/>
      <c r="B24" s="340"/>
      <c r="C24" s="340"/>
      <c r="D24" s="340"/>
      <c r="E24" s="340"/>
      <c r="F24" s="341" t="str">
        <f t="shared" si="1"/>
        <v xml:space="preserve">  </v>
      </c>
      <c r="G24" s="3"/>
      <c r="H24" s="3"/>
      <c r="I24" s="181" t="str">
        <f>+IF(G24='11 FORMULAS'!$B$4,'11 FORMULAS'!$C$4,IF(G24='11 FORMULAS'!$B$6,'11 FORMULAS'!$C$6,IF(G24='11 FORMULAS'!$B$8,'11 FORMULAS'!$C$8,IF(G24='11 FORMULAS'!$B$10,'11 FORMULAS'!$C$10,""))))</f>
        <v/>
      </c>
      <c r="J24" s="181" t="str">
        <f t="shared" si="0"/>
        <v/>
      </c>
    </row>
    <row r="25" spans="1:10" s="12" customFormat="1" ht="15" x14ac:dyDescent="0.2">
      <c r="A25" s="339"/>
      <c r="B25" s="340"/>
      <c r="C25" s="340"/>
      <c r="D25" s="340"/>
      <c r="E25" s="340"/>
      <c r="F25" s="341" t="str">
        <f t="shared" si="1"/>
        <v xml:space="preserve">  </v>
      </c>
      <c r="G25" s="3"/>
      <c r="H25" s="3"/>
      <c r="I25" s="181" t="str">
        <f>+IF(G25='11 FORMULAS'!$B$4,'11 FORMULAS'!$C$4,IF(G25='11 FORMULAS'!$B$6,'11 FORMULAS'!$C$6,IF(G25='11 FORMULAS'!$B$8,'11 FORMULAS'!$C$8,IF(G25='11 FORMULAS'!$B$10,'11 FORMULAS'!$C$10,""))))</f>
        <v/>
      </c>
      <c r="J25" s="181" t="str">
        <f t="shared" si="0"/>
        <v/>
      </c>
    </row>
    <row r="26" spans="1:10" s="12" customFormat="1" ht="15" x14ac:dyDescent="0.2">
      <c r="A26" s="339"/>
      <c r="B26" s="340"/>
      <c r="C26" s="340"/>
      <c r="D26" s="340"/>
      <c r="E26" s="340"/>
      <c r="F26" s="341" t="str">
        <f t="shared" si="1"/>
        <v xml:space="preserve">  </v>
      </c>
      <c r="G26" s="3"/>
      <c r="H26" s="3"/>
      <c r="I26" s="181" t="str">
        <f>+IF(G26='11 FORMULAS'!$B$4,'11 FORMULAS'!$C$4,IF(G26='11 FORMULAS'!$B$6,'11 FORMULAS'!$C$6,IF(G26='11 FORMULAS'!$B$8,'11 FORMULAS'!$C$8,IF(G26='11 FORMULAS'!$B$10,'11 FORMULAS'!$C$10,""))))</f>
        <v/>
      </c>
      <c r="J26" s="181" t="str">
        <f t="shared" si="0"/>
        <v/>
      </c>
    </row>
    <row r="27" spans="1:10" s="12" customFormat="1" ht="15" x14ac:dyDescent="0.2">
      <c r="A27" s="2"/>
      <c r="B27" s="340"/>
      <c r="C27" s="340"/>
      <c r="D27" s="340"/>
      <c r="E27" s="340"/>
      <c r="F27" s="341" t="str">
        <f t="shared" si="1"/>
        <v xml:space="preserve">  </v>
      </c>
      <c r="G27" s="3"/>
      <c r="H27" s="3"/>
      <c r="I27" s="181" t="str">
        <f>+IF(G27='11 FORMULAS'!$B$4,'11 FORMULAS'!$C$4,IF(G27='11 FORMULAS'!$B$6,'11 FORMULAS'!$C$6,IF(G27='11 FORMULAS'!$B$8,'11 FORMULAS'!$C$8,IF(G27='11 FORMULAS'!$B$10,'11 FORMULAS'!$C$10,""))))</f>
        <v/>
      </c>
      <c r="J27" s="181" t="str">
        <f t="shared" si="0"/>
        <v/>
      </c>
    </row>
    <row r="28" spans="1:10" s="12" customFormat="1" ht="15" x14ac:dyDescent="0.2">
      <c r="A28" s="2"/>
      <c r="B28" s="340"/>
      <c r="C28" s="340"/>
      <c r="D28" s="340"/>
      <c r="E28" s="340"/>
      <c r="F28" s="341" t="str">
        <f t="shared" si="1"/>
        <v xml:space="preserve">  </v>
      </c>
      <c r="G28" s="3"/>
      <c r="H28" s="3"/>
      <c r="I28" s="181" t="str">
        <f>+IF(G28='11 FORMULAS'!$B$4,'11 FORMULAS'!$C$4,IF(G28='11 FORMULAS'!$B$6,'11 FORMULAS'!$C$6,IF(G28='11 FORMULAS'!$B$8,'11 FORMULAS'!$C$8,IF(G28='11 FORMULAS'!$B$10,'11 FORMULAS'!$C$10,""))))</f>
        <v/>
      </c>
      <c r="J28" s="181" t="str">
        <f t="shared" si="0"/>
        <v/>
      </c>
    </row>
    <row r="29" spans="1:10" s="12" customFormat="1" ht="18" x14ac:dyDescent="0.2">
      <c r="A29" s="13"/>
      <c r="B29" s="13"/>
      <c r="C29" s="13"/>
      <c r="D29" s="13"/>
      <c r="E29" s="13"/>
      <c r="F29" s="14"/>
      <c r="G29" s="15"/>
      <c r="H29" s="15"/>
    </row>
    <row r="30" spans="1:10" x14ac:dyDescent="0.15">
      <c r="A30" s="9"/>
      <c r="B30" s="9"/>
      <c r="C30" s="9"/>
      <c r="D30" s="9"/>
      <c r="E30" s="9"/>
      <c r="G30" s="9"/>
      <c r="H30" s="180"/>
    </row>
    <row r="31" spans="1:10" x14ac:dyDescent="0.15">
      <c r="A31" s="9"/>
      <c r="B31" s="9"/>
      <c r="C31" s="9"/>
      <c r="D31" s="9"/>
      <c r="E31" s="9"/>
      <c r="G31" s="9"/>
      <c r="H31" s="180"/>
    </row>
    <row r="32" spans="1:10" x14ac:dyDescent="0.2">
      <c r="A32" s="16"/>
      <c r="B32" s="16"/>
      <c r="C32" s="16"/>
      <c r="D32" s="16"/>
      <c r="E32" s="16"/>
      <c r="G32" s="16"/>
      <c r="H32" s="16"/>
    </row>
    <row r="33" spans="1:32" x14ac:dyDescent="0.15">
      <c r="A33" s="9"/>
      <c r="B33" s="9"/>
      <c r="C33" s="9"/>
      <c r="D33" s="9"/>
      <c r="E33" s="9"/>
      <c r="G33" s="9"/>
      <c r="H33" s="180"/>
    </row>
    <row r="34" spans="1:32" x14ac:dyDescent="0.15">
      <c r="A34" s="9"/>
      <c r="B34" s="9"/>
      <c r="C34" s="9"/>
      <c r="D34" s="9"/>
      <c r="E34" s="9"/>
      <c r="G34" s="9"/>
      <c r="H34" s="180"/>
    </row>
    <row r="35" spans="1:32" x14ac:dyDescent="0.15">
      <c r="A35" s="9"/>
      <c r="B35" s="9"/>
      <c r="C35" s="9"/>
      <c r="D35" s="9"/>
      <c r="E35" s="9"/>
      <c r="G35" s="9"/>
      <c r="H35" s="180"/>
    </row>
    <row r="39" spans="1:32" ht="14.25" customHeight="1" x14ac:dyDescent="0.2"/>
    <row r="43" spans="1:32" ht="14.25" customHeight="1" x14ac:dyDescent="0.2">
      <c r="AD43" s="17"/>
    </row>
    <row r="44" spans="1:32" x14ac:dyDescent="0.2">
      <c r="AF44" s="17"/>
    </row>
    <row r="45" spans="1:32" x14ac:dyDescent="0.2">
      <c r="AF45" s="17"/>
    </row>
    <row r="46" spans="1:32" x14ac:dyDescent="0.2">
      <c r="AF46" s="17"/>
    </row>
    <row r="47" spans="1:32" x14ac:dyDescent="0.2">
      <c r="AF47" s="17"/>
    </row>
    <row r="48" spans="1:32" x14ac:dyDescent="0.2">
      <c r="AF48" s="17"/>
    </row>
    <row r="49" spans="32:32" x14ac:dyDescent="0.2">
      <c r="AF49" s="17"/>
    </row>
    <row r="50" spans="32:32" x14ac:dyDescent="0.2">
      <c r="AF50" s="17"/>
    </row>
    <row r="51" spans="32:32" ht="14.25" customHeight="1" x14ac:dyDescent="0.2">
      <c r="AF51" s="17"/>
    </row>
    <row r="52" spans="32:32" x14ac:dyDescent="0.2">
      <c r="AF52" s="17"/>
    </row>
  </sheetData>
  <sheetProtection formatCells="0" formatColumns="0" formatRows="0" sort="0" autoFilter="0" pivotTables="0"/>
  <autoFilter ref="A7:J8" xr:uid="{00000000-0009-0000-0000-000001000000}">
    <filterColumn colId="6" showButton="0"/>
  </autoFilter>
  <mergeCells count="11">
    <mergeCell ref="G7:H7"/>
    <mergeCell ref="B7:B8"/>
    <mergeCell ref="C7:C8"/>
    <mergeCell ref="D7:D8"/>
    <mergeCell ref="D4:F4"/>
    <mergeCell ref="E7:E8"/>
    <mergeCell ref="B1:B2"/>
    <mergeCell ref="A1:A2"/>
    <mergeCell ref="B5:C5"/>
    <mergeCell ref="A7:A8"/>
    <mergeCell ref="F7:F8"/>
  </mergeCells>
  <phoneticPr fontId="18" type="noConversion"/>
  <dataValidations count="2">
    <dataValidation type="list" allowBlank="1" showInputMessage="1" showErrorMessage="1" sqref="G29 G9" xr:uid="{00000000-0002-0000-0100-000000000000}">
      <formula1>Tipo</formula1>
    </dataValidation>
    <dataValidation type="list" allowBlank="1" showInputMessage="1" showErrorMessage="1" sqref="H9:H28" xr:uid="{00000000-0002-0000-0100-000001000000}">
      <formula1>INDIRECT(G9)</formula1>
    </dataValidation>
  </dataValidations>
  <printOptions horizontalCentered="1"/>
  <pageMargins left="0.31496062992125984" right="0.27559055118110237" top="0.23622047244094491" bottom="0.15748031496062992" header="0" footer="0"/>
  <pageSetup paperSize="5" scale="65" orientation="landscape" r:id="rId1"/>
  <headerFooter alignWithMargins="0"/>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2000000}">
          <x14:formula1>
            <xm:f>'11 FORMULAS'!$T$3:$T$6</xm:f>
          </x14:formula1>
          <xm:sqref>B9:B28</xm:sqref>
        </x14:dataValidation>
        <x14:dataValidation type="list" allowBlank="1" showInputMessage="1" showErrorMessage="1" xr:uid="{00000000-0002-0000-0100-000003000000}">
          <x14:formula1>
            <xm:f>'11 FORMULAS'!$A$4:$A$12</xm:f>
          </x14:formula1>
          <xm:sqref>G10:G28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F52"/>
  <sheetViews>
    <sheetView showGridLines="0" tabSelected="1" topLeftCell="A5" zoomScale="241" zoomScaleNormal="170" workbookViewId="0">
      <selection activeCell="F9" sqref="F9"/>
    </sheetView>
  </sheetViews>
  <sheetFormatPr baseColWidth="10" defaultColWidth="11.5" defaultRowHeight="14" x14ac:dyDescent="0.2"/>
  <cols>
    <col min="1" max="1" width="14.6640625" style="10" customWidth="1"/>
    <col min="2" max="2" width="33.83203125" style="10" customWidth="1"/>
    <col min="3" max="3" width="26" style="10" customWidth="1"/>
    <col min="4" max="4" width="28.5" style="10" customWidth="1"/>
    <col min="5" max="5" width="45.5" style="10" customWidth="1"/>
    <col min="6" max="6" width="35" style="10" customWidth="1"/>
    <col min="7" max="7" width="24.5" style="10" customWidth="1"/>
    <col min="8" max="8" width="30.83203125" style="10" customWidth="1"/>
    <col min="9" max="9" width="30" style="10" hidden="1" customWidth="1"/>
    <col min="10" max="10" width="26.33203125" style="10" customWidth="1"/>
    <col min="11" max="30" width="11.5" style="10" customWidth="1"/>
    <col min="31" max="31" width="8.1640625" style="10" customWidth="1"/>
    <col min="32" max="36" width="32.33203125" style="10" customWidth="1"/>
    <col min="37" max="16378" width="11.5" style="10"/>
    <col min="16379" max="16384" width="25.5" style="10" customWidth="1"/>
  </cols>
  <sheetData>
    <row r="1" spans="1:10" s="9" customFormat="1" ht="37.5" customHeight="1" x14ac:dyDescent="0.15">
      <c r="A1" s="413"/>
      <c r="B1" s="412" t="s">
        <v>306</v>
      </c>
      <c r="C1" s="256" t="s">
        <v>113</v>
      </c>
      <c r="D1" s="256"/>
      <c r="E1" s="338"/>
      <c r="H1" s="180"/>
      <c r="I1" s="180"/>
      <c r="J1" s="180"/>
    </row>
    <row r="2" spans="1:10" s="9" customFormat="1" ht="37.5" customHeight="1" x14ac:dyDescent="0.15">
      <c r="A2" s="413"/>
      <c r="B2" s="412"/>
      <c r="C2" s="256" t="s">
        <v>114</v>
      </c>
      <c r="D2" s="257"/>
      <c r="E2" s="255"/>
      <c r="H2" s="180"/>
      <c r="I2" s="180"/>
      <c r="J2" s="180"/>
    </row>
    <row r="3" spans="1:10" s="9" customFormat="1" ht="4" customHeight="1" x14ac:dyDescent="0.15">
      <c r="A3" s="253"/>
      <c r="B3" s="253"/>
      <c r="C3" s="254"/>
      <c r="D3" s="255"/>
      <c r="E3" s="255"/>
      <c r="H3" s="180"/>
      <c r="I3" s="180"/>
      <c r="J3" s="180"/>
    </row>
    <row r="4" spans="1:10" ht="27" customHeight="1" x14ac:dyDescent="0.2">
      <c r="A4" s="19" t="s">
        <v>139</v>
      </c>
      <c r="B4" s="252" t="s">
        <v>303</v>
      </c>
      <c r="C4" s="19" t="s">
        <v>137</v>
      </c>
      <c r="D4" s="416" t="s">
        <v>304</v>
      </c>
      <c r="E4" s="416"/>
      <c r="F4" s="416"/>
      <c r="G4" s="342" t="s">
        <v>187</v>
      </c>
      <c r="H4" s="165"/>
    </row>
    <row r="5" spans="1:10" ht="119" customHeight="1" x14ac:dyDescent="0.2">
      <c r="A5" s="19" t="s">
        <v>138</v>
      </c>
      <c r="B5" s="414" t="s">
        <v>305</v>
      </c>
      <c r="C5" s="414"/>
      <c r="D5" s="166" t="s">
        <v>186</v>
      </c>
      <c r="E5" s="166"/>
      <c r="F5" s="165"/>
      <c r="G5" s="161" t="s">
        <v>91</v>
      </c>
      <c r="H5" s="165"/>
    </row>
    <row r="6" spans="1:10" x14ac:dyDescent="0.2">
      <c r="A6" s="247"/>
      <c r="B6" s="249"/>
      <c r="C6" s="249"/>
      <c r="D6" s="250"/>
      <c r="E6" s="250"/>
      <c r="F6" s="251"/>
      <c r="G6" s="248"/>
      <c r="H6" s="251"/>
    </row>
    <row r="7" spans="1:10" ht="40.5" customHeight="1" x14ac:dyDescent="0.2">
      <c r="A7" s="415" t="s">
        <v>203</v>
      </c>
      <c r="B7" s="415" t="s">
        <v>298</v>
      </c>
      <c r="C7" s="415" t="s">
        <v>299</v>
      </c>
      <c r="D7" s="415" t="s">
        <v>307</v>
      </c>
      <c r="E7" s="415" t="s">
        <v>263</v>
      </c>
      <c r="F7" s="415" t="s">
        <v>30</v>
      </c>
      <c r="G7" s="415" t="s">
        <v>31</v>
      </c>
      <c r="H7" s="415"/>
    </row>
    <row r="8" spans="1:10" ht="40.5" customHeight="1" x14ac:dyDescent="0.2">
      <c r="A8" s="415"/>
      <c r="B8" s="415"/>
      <c r="C8" s="415"/>
      <c r="D8" s="415"/>
      <c r="E8" s="415"/>
      <c r="F8" s="415"/>
      <c r="G8" s="161" t="s">
        <v>8</v>
      </c>
      <c r="H8" s="161" t="s">
        <v>148</v>
      </c>
      <c r="I8" s="161" t="s">
        <v>149</v>
      </c>
      <c r="J8" s="161" t="s">
        <v>147</v>
      </c>
    </row>
    <row r="9" spans="1:10" s="11" customFormat="1" ht="60" x14ac:dyDescent="0.2">
      <c r="A9" s="2"/>
      <c r="B9" s="340" t="s">
        <v>300</v>
      </c>
      <c r="C9" s="340" t="s">
        <v>309</v>
      </c>
      <c r="D9" s="340" t="s">
        <v>308</v>
      </c>
      <c r="E9" s="340"/>
      <c r="F9" s="341"/>
      <c r="G9" s="3"/>
      <c r="H9" s="3"/>
      <c r="I9" s="181" t="str">
        <f>+IF(G9='11 FORMULAS'!$B$4,'11 FORMULAS'!$C$4,IF(G9='11 FORMULAS'!$B$6,'11 FORMULAS'!$C$6,IF(G9='11 FORMULAS'!$B$8,'11 FORMULAS'!$C$8,IF(G9='11 FORMULAS'!$B$10,'11 FORMULAS'!$C$10,""))))</f>
        <v/>
      </c>
      <c r="J9" s="181" t="str">
        <f>+H9&amp;I9</f>
        <v/>
      </c>
    </row>
    <row r="10" spans="1:10" s="11" customFormat="1" ht="15" x14ac:dyDescent="0.2">
      <c r="A10" s="2"/>
      <c r="B10" s="340"/>
      <c r="C10" s="340"/>
      <c r="D10" s="340"/>
      <c r="E10" s="340"/>
      <c r="F10" s="341"/>
      <c r="G10" s="3"/>
      <c r="H10" s="3"/>
      <c r="I10" s="181" t="str">
        <f>+IF(G10='11 FORMULAS'!$B$4,'11 FORMULAS'!$C$4,IF(G10='11 FORMULAS'!$B$6,'11 FORMULAS'!$C$6,IF(G10='11 FORMULAS'!$B$8,'11 FORMULAS'!$C$8,IF(G10='11 FORMULAS'!$B$10,'11 FORMULAS'!$C$10,""))))</f>
        <v/>
      </c>
      <c r="J10" s="181" t="str">
        <f t="shared" ref="J10:J28" si="0">+H10&amp;I10</f>
        <v/>
      </c>
    </row>
    <row r="11" spans="1:10" ht="15" x14ac:dyDescent="0.2">
      <c r="A11" s="2"/>
      <c r="B11" s="340"/>
      <c r="C11" s="340"/>
      <c r="D11" s="340"/>
      <c r="E11" s="340"/>
      <c r="F11" s="341"/>
      <c r="G11" s="3"/>
      <c r="H11" s="3"/>
      <c r="I11" s="181" t="str">
        <f>+IF(G11='11 FORMULAS'!$B$4,'11 FORMULAS'!$C$4,IF(G11='11 FORMULAS'!$B$6,'11 FORMULAS'!$C$6,IF(G11='11 FORMULAS'!$B$8,'11 FORMULAS'!$C$8,IF(G11='11 FORMULAS'!$B$10,'11 FORMULAS'!$C$10,""))))</f>
        <v/>
      </c>
      <c r="J11" s="181" t="str">
        <f t="shared" si="0"/>
        <v/>
      </c>
    </row>
    <row r="12" spans="1:10" ht="15" x14ac:dyDescent="0.2">
      <c r="A12" s="2"/>
      <c r="B12" s="340"/>
      <c r="C12" s="340"/>
      <c r="D12" s="340"/>
      <c r="E12" s="340"/>
      <c r="F12" s="341"/>
      <c r="G12" s="3"/>
      <c r="H12" s="3"/>
      <c r="I12" s="181" t="str">
        <f>+IF(G12='11 FORMULAS'!$B$4,'11 FORMULAS'!$C$4,IF(G12='11 FORMULAS'!$B$6,'11 FORMULAS'!$C$6,IF(G12='11 FORMULAS'!$B$8,'11 FORMULAS'!$C$8,IF(G12='11 FORMULAS'!$B$10,'11 FORMULAS'!$C$10,""))))</f>
        <v/>
      </c>
      <c r="J12" s="181" t="str">
        <f t="shared" si="0"/>
        <v/>
      </c>
    </row>
    <row r="13" spans="1:10" ht="15" x14ac:dyDescent="0.2">
      <c r="A13" s="2"/>
      <c r="B13" s="340"/>
      <c r="C13" s="340"/>
      <c r="D13" s="340"/>
      <c r="E13" s="340"/>
      <c r="F13" s="341"/>
      <c r="G13" s="3"/>
      <c r="H13" s="3"/>
      <c r="I13" s="181" t="str">
        <f>+IF(G13='11 FORMULAS'!$B$4,'11 FORMULAS'!$C$4,IF(G13='11 FORMULAS'!$B$6,'11 FORMULAS'!$C$6,IF(G13='11 FORMULAS'!$B$8,'11 FORMULAS'!$C$8,IF(G13='11 FORMULAS'!$B$10,'11 FORMULAS'!$C$10,""))))</f>
        <v/>
      </c>
      <c r="J13" s="181" t="str">
        <f t="shared" si="0"/>
        <v/>
      </c>
    </row>
    <row r="14" spans="1:10" ht="15" x14ac:dyDescent="0.2">
      <c r="A14" s="2"/>
      <c r="B14" s="340"/>
      <c r="C14" s="340"/>
      <c r="D14" s="340"/>
      <c r="E14" s="340"/>
      <c r="F14" s="341"/>
      <c r="G14" s="3"/>
      <c r="H14" s="3"/>
      <c r="I14" s="181" t="str">
        <f>+IF(G14='11 FORMULAS'!$B$4,'11 FORMULAS'!$C$4,IF(G14='11 FORMULAS'!$B$6,'11 FORMULAS'!$C$6,IF(G14='11 FORMULAS'!$B$8,'11 FORMULAS'!$C$8,IF(G14='11 FORMULAS'!$B$10,'11 FORMULAS'!$C$10,""))))</f>
        <v/>
      </c>
      <c r="J14" s="181" t="str">
        <f t="shared" si="0"/>
        <v/>
      </c>
    </row>
    <row r="15" spans="1:10" ht="15" x14ac:dyDescent="0.2">
      <c r="A15" s="2"/>
      <c r="B15" s="340"/>
      <c r="C15" s="340"/>
      <c r="D15" s="340"/>
      <c r="E15" s="340"/>
      <c r="F15" s="341"/>
      <c r="G15" s="3"/>
      <c r="H15" s="3"/>
      <c r="I15" s="181" t="str">
        <f>+IF(G15='11 FORMULAS'!$B$4,'11 FORMULAS'!$C$4,IF(G15='11 FORMULAS'!$B$6,'11 FORMULAS'!$C$6,IF(G15='11 FORMULAS'!$B$8,'11 FORMULAS'!$C$8,IF(G15='11 FORMULAS'!$B$10,'11 FORMULAS'!$C$10,""))))</f>
        <v/>
      </c>
      <c r="J15" s="181" t="str">
        <f t="shared" si="0"/>
        <v/>
      </c>
    </row>
    <row r="16" spans="1:10" ht="15" x14ac:dyDescent="0.2">
      <c r="A16" s="2"/>
      <c r="B16" s="340"/>
      <c r="C16" s="340"/>
      <c r="D16" s="340"/>
      <c r="E16" s="340"/>
      <c r="F16" s="341" t="str">
        <f t="shared" ref="F16:F28" si="1">+CONCATENATE(B16," ",C16," ",D16)</f>
        <v xml:space="preserve">  </v>
      </c>
      <c r="G16" s="3"/>
      <c r="H16" s="3"/>
      <c r="I16" s="181" t="str">
        <f>+IF(G16='11 FORMULAS'!$B$4,'11 FORMULAS'!$C$4,IF(G16='11 FORMULAS'!$B$6,'11 FORMULAS'!$C$6,IF(G16='11 FORMULAS'!$B$8,'11 FORMULAS'!$C$8,IF(G16='11 FORMULAS'!$B$10,'11 FORMULAS'!$C$10,""))))</f>
        <v/>
      </c>
      <c r="J16" s="181" t="str">
        <f t="shared" si="0"/>
        <v/>
      </c>
    </row>
    <row r="17" spans="1:10" s="12" customFormat="1" ht="15" x14ac:dyDescent="0.2">
      <c r="A17" s="2"/>
      <c r="B17" s="340"/>
      <c r="C17" s="340"/>
      <c r="D17" s="340"/>
      <c r="E17" s="340"/>
      <c r="F17" s="341" t="str">
        <f t="shared" si="1"/>
        <v xml:space="preserve">  </v>
      </c>
      <c r="G17" s="3"/>
      <c r="H17" s="3"/>
      <c r="I17" s="181" t="str">
        <f>+IF(G17='11 FORMULAS'!$B$4,'11 FORMULAS'!$C$4,IF(G17='11 FORMULAS'!$B$6,'11 FORMULAS'!$C$6,IF(G17='11 FORMULAS'!$B$8,'11 FORMULAS'!$C$8,IF(G17='11 FORMULAS'!$B$10,'11 FORMULAS'!$C$10,""))))</f>
        <v/>
      </c>
      <c r="J17" s="181" t="str">
        <f t="shared" si="0"/>
        <v/>
      </c>
    </row>
    <row r="18" spans="1:10" s="12" customFormat="1" ht="15" x14ac:dyDescent="0.2">
      <c r="A18" s="2"/>
      <c r="B18" s="340"/>
      <c r="C18" s="340"/>
      <c r="D18" s="340"/>
      <c r="E18" s="340"/>
      <c r="F18" s="341" t="str">
        <f t="shared" si="1"/>
        <v xml:space="preserve">  </v>
      </c>
      <c r="G18" s="3"/>
      <c r="H18" s="3"/>
      <c r="I18" s="181" t="str">
        <f>+IF(G18='11 FORMULAS'!$B$4,'11 FORMULAS'!$C$4,IF(G18='11 FORMULAS'!$B$6,'11 FORMULAS'!$C$6,IF(G18='11 FORMULAS'!$B$8,'11 FORMULAS'!$C$8,IF(G18='11 FORMULAS'!$B$10,'11 FORMULAS'!$C$10,""))))</f>
        <v/>
      </c>
      <c r="J18" s="181" t="str">
        <f t="shared" si="0"/>
        <v/>
      </c>
    </row>
    <row r="19" spans="1:10" s="12" customFormat="1" ht="15" x14ac:dyDescent="0.2">
      <c r="A19" s="2"/>
      <c r="B19" s="340"/>
      <c r="C19" s="340"/>
      <c r="D19" s="340"/>
      <c r="E19" s="340"/>
      <c r="F19" s="341" t="str">
        <f t="shared" si="1"/>
        <v xml:space="preserve">  </v>
      </c>
      <c r="G19" s="3"/>
      <c r="H19" s="3"/>
      <c r="I19" s="181" t="str">
        <f>+IF(G19='11 FORMULAS'!$B$4,'11 FORMULAS'!$C$4,IF(G19='11 FORMULAS'!$B$6,'11 FORMULAS'!$C$6,IF(G19='11 FORMULAS'!$B$8,'11 FORMULAS'!$C$8,IF(G19='11 FORMULAS'!$B$10,'11 FORMULAS'!$C$10,""))))</f>
        <v/>
      </c>
      <c r="J19" s="181" t="str">
        <f t="shared" si="0"/>
        <v/>
      </c>
    </row>
    <row r="20" spans="1:10" s="12" customFormat="1" ht="15" x14ac:dyDescent="0.2">
      <c r="A20" s="2"/>
      <c r="B20" s="340"/>
      <c r="C20" s="340"/>
      <c r="D20" s="340"/>
      <c r="E20" s="340"/>
      <c r="F20" s="341" t="str">
        <f t="shared" si="1"/>
        <v xml:space="preserve">  </v>
      </c>
      <c r="G20" s="3"/>
      <c r="H20" s="3"/>
      <c r="I20" s="181" t="str">
        <f>+IF(G20='11 FORMULAS'!$B$4,'11 FORMULAS'!$C$4,IF(G20='11 FORMULAS'!$B$6,'11 FORMULAS'!$C$6,IF(G20='11 FORMULAS'!$B$8,'11 FORMULAS'!$C$8,IF(G20='11 FORMULAS'!$B$10,'11 FORMULAS'!$C$10,""))))</f>
        <v/>
      </c>
      <c r="J20" s="181" t="str">
        <f t="shared" si="0"/>
        <v/>
      </c>
    </row>
    <row r="21" spans="1:10" s="12" customFormat="1" ht="15" x14ac:dyDescent="0.2">
      <c r="A21" s="2"/>
      <c r="B21" s="340"/>
      <c r="C21" s="340"/>
      <c r="D21" s="340"/>
      <c r="E21" s="340"/>
      <c r="F21" s="341" t="str">
        <f t="shared" si="1"/>
        <v xml:space="preserve">  </v>
      </c>
      <c r="G21" s="3"/>
      <c r="H21" s="3"/>
      <c r="I21" s="181" t="str">
        <f>+IF(G21='11 FORMULAS'!$B$4,'11 FORMULAS'!$C$4,IF(G21='11 FORMULAS'!$B$6,'11 FORMULAS'!$C$6,IF(G21='11 FORMULAS'!$B$8,'11 FORMULAS'!$C$8,IF(G21='11 FORMULAS'!$B$10,'11 FORMULAS'!$C$10,""))))</f>
        <v/>
      </c>
      <c r="J21" s="181" t="str">
        <f t="shared" si="0"/>
        <v/>
      </c>
    </row>
    <row r="22" spans="1:10" s="12" customFormat="1" ht="15" x14ac:dyDescent="0.2">
      <c r="A22" s="2"/>
      <c r="B22" s="340"/>
      <c r="C22" s="340"/>
      <c r="D22" s="340"/>
      <c r="E22" s="340"/>
      <c r="F22" s="341" t="str">
        <f t="shared" si="1"/>
        <v xml:space="preserve">  </v>
      </c>
      <c r="G22" s="3"/>
      <c r="H22" s="3"/>
      <c r="I22" s="181" t="str">
        <f>+IF(G22='11 FORMULAS'!$B$4,'11 FORMULAS'!$C$4,IF(G22='11 FORMULAS'!$B$6,'11 FORMULAS'!$C$6,IF(G22='11 FORMULAS'!$B$8,'11 FORMULAS'!$C$8,IF(G22='11 FORMULAS'!$B$10,'11 FORMULAS'!$C$10,""))))</f>
        <v/>
      </c>
      <c r="J22" s="181" t="str">
        <f t="shared" si="0"/>
        <v/>
      </c>
    </row>
    <row r="23" spans="1:10" s="12" customFormat="1" ht="15" x14ac:dyDescent="0.2">
      <c r="A23" s="2"/>
      <c r="B23" s="340"/>
      <c r="C23" s="340"/>
      <c r="D23" s="340"/>
      <c r="E23" s="340"/>
      <c r="F23" s="341" t="str">
        <f t="shared" si="1"/>
        <v xml:space="preserve">  </v>
      </c>
      <c r="G23" s="3"/>
      <c r="H23" s="3"/>
      <c r="I23" s="181" t="str">
        <f>+IF(G23='11 FORMULAS'!$B$4,'11 FORMULAS'!$C$4,IF(G23='11 FORMULAS'!$B$6,'11 FORMULAS'!$C$6,IF(G23='11 FORMULAS'!$B$8,'11 FORMULAS'!$C$8,IF(G23='11 FORMULAS'!$B$10,'11 FORMULAS'!$C$10,""))))</f>
        <v/>
      </c>
      <c r="J23" s="181" t="str">
        <f t="shared" si="0"/>
        <v/>
      </c>
    </row>
    <row r="24" spans="1:10" s="12" customFormat="1" ht="15" x14ac:dyDescent="0.2">
      <c r="A24" s="2"/>
      <c r="B24" s="340"/>
      <c r="C24" s="340"/>
      <c r="D24" s="340"/>
      <c r="E24" s="340"/>
      <c r="F24" s="341" t="str">
        <f t="shared" si="1"/>
        <v xml:space="preserve">  </v>
      </c>
      <c r="G24" s="3"/>
      <c r="H24" s="3"/>
      <c r="I24" s="181" t="str">
        <f>+IF(G24='11 FORMULAS'!$B$4,'11 FORMULAS'!$C$4,IF(G24='11 FORMULAS'!$B$6,'11 FORMULAS'!$C$6,IF(G24='11 FORMULAS'!$B$8,'11 FORMULAS'!$C$8,IF(G24='11 FORMULAS'!$B$10,'11 FORMULAS'!$C$10,""))))</f>
        <v/>
      </c>
      <c r="J24" s="181" t="str">
        <f t="shared" si="0"/>
        <v/>
      </c>
    </row>
    <row r="25" spans="1:10" s="12" customFormat="1" ht="15" x14ac:dyDescent="0.2">
      <c r="A25" s="339"/>
      <c r="B25" s="340"/>
      <c r="C25" s="340"/>
      <c r="D25" s="340"/>
      <c r="E25" s="340"/>
      <c r="F25" s="341" t="str">
        <f t="shared" si="1"/>
        <v xml:space="preserve">  </v>
      </c>
      <c r="G25" s="3"/>
      <c r="H25" s="3"/>
      <c r="I25" s="181" t="str">
        <f>+IF(G25='11 FORMULAS'!$B$4,'11 FORMULAS'!$C$4,IF(G25='11 FORMULAS'!$B$6,'11 FORMULAS'!$C$6,IF(G25='11 FORMULAS'!$B$8,'11 FORMULAS'!$C$8,IF(G25='11 FORMULAS'!$B$10,'11 FORMULAS'!$C$10,""))))</f>
        <v/>
      </c>
      <c r="J25" s="181" t="str">
        <f t="shared" si="0"/>
        <v/>
      </c>
    </row>
    <row r="26" spans="1:10" s="12" customFormat="1" ht="15" x14ac:dyDescent="0.2">
      <c r="A26" s="339"/>
      <c r="B26" s="340"/>
      <c r="C26" s="340"/>
      <c r="D26" s="340"/>
      <c r="E26" s="340"/>
      <c r="F26" s="341" t="str">
        <f t="shared" si="1"/>
        <v xml:space="preserve">  </v>
      </c>
      <c r="G26" s="3"/>
      <c r="H26" s="3"/>
      <c r="I26" s="181" t="str">
        <f>+IF(G26='11 FORMULAS'!$B$4,'11 FORMULAS'!$C$4,IF(G26='11 FORMULAS'!$B$6,'11 FORMULAS'!$C$6,IF(G26='11 FORMULAS'!$B$8,'11 FORMULAS'!$C$8,IF(G26='11 FORMULAS'!$B$10,'11 FORMULAS'!$C$10,""))))</f>
        <v/>
      </c>
      <c r="J26" s="181" t="str">
        <f t="shared" si="0"/>
        <v/>
      </c>
    </row>
    <row r="27" spans="1:10" s="12" customFormat="1" ht="15" x14ac:dyDescent="0.2">
      <c r="A27" s="2"/>
      <c r="B27" s="340"/>
      <c r="C27" s="340"/>
      <c r="D27" s="340"/>
      <c r="E27" s="340"/>
      <c r="F27" s="341" t="str">
        <f t="shared" si="1"/>
        <v xml:space="preserve">  </v>
      </c>
      <c r="G27" s="3"/>
      <c r="H27" s="3"/>
      <c r="I27" s="181" t="str">
        <f>+IF(G27='11 FORMULAS'!$B$4,'11 FORMULAS'!$C$4,IF(G27='11 FORMULAS'!$B$6,'11 FORMULAS'!$C$6,IF(G27='11 FORMULAS'!$B$8,'11 FORMULAS'!$C$8,IF(G27='11 FORMULAS'!$B$10,'11 FORMULAS'!$C$10,""))))</f>
        <v/>
      </c>
      <c r="J27" s="181" t="str">
        <f t="shared" si="0"/>
        <v/>
      </c>
    </row>
    <row r="28" spans="1:10" s="12" customFormat="1" ht="15" x14ac:dyDescent="0.2">
      <c r="A28" s="2"/>
      <c r="B28" s="340"/>
      <c r="C28" s="340"/>
      <c r="D28" s="340"/>
      <c r="E28" s="340"/>
      <c r="F28" s="341" t="str">
        <f t="shared" si="1"/>
        <v xml:space="preserve">  </v>
      </c>
      <c r="G28" s="3"/>
      <c r="H28" s="3"/>
      <c r="I28" s="181" t="str">
        <f>+IF(G28='11 FORMULAS'!$B$4,'11 FORMULAS'!$C$4,IF(G28='11 FORMULAS'!$B$6,'11 FORMULAS'!$C$6,IF(G28='11 FORMULAS'!$B$8,'11 FORMULAS'!$C$8,IF(G28='11 FORMULAS'!$B$10,'11 FORMULAS'!$C$10,""))))</f>
        <v/>
      </c>
      <c r="J28" s="181" t="str">
        <f t="shared" si="0"/>
        <v/>
      </c>
    </row>
    <row r="29" spans="1:10" s="12" customFormat="1" ht="18" x14ac:dyDescent="0.2">
      <c r="A29" s="13"/>
      <c r="B29" s="13"/>
      <c r="C29" s="13"/>
      <c r="D29" s="13"/>
      <c r="E29" s="13"/>
      <c r="F29" s="14"/>
      <c r="G29" s="15"/>
      <c r="H29" s="15"/>
    </row>
    <row r="30" spans="1:10" x14ac:dyDescent="0.15">
      <c r="A30" s="9"/>
      <c r="B30" s="9"/>
      <c r="C30" s="9"/>
      <c r="D30" s="9"/>
      <c r="E30" s="9"/>
      <c r="G30" s="9"/>
      <c r="H30" s="180"/>
    </row>
    <row r="31" spans="1:10" x14ac:dyDescent="0.15">
      <c r="A31" s="9"/>
      <c r="B31" s="9"/>
      <c r="C31" s="9"/>
      <c r="D31" s="9"/>
      <c r="E31" s="9"/>
      <c r="G31" s="9"/>
      <c r="H31" s="180"/>
    </row>
    <row r="32" spans="1:10" x14ac:dyDescent="0.2">
      <c r="A32" s="16"/>
      <c r="B32" s="16"/>
      <c r="C32" s="16"/>
      <c r="D32" s="16"/>
      <c r="E32" s="16"/>
      <c r="G32" s="16"/>
      <c r="H32" s="16"/>
    </row>
    <row r="33" spans="1:32" x14ac:dyDescent="0.15">
      <c r="A33" s="9"/>
      <c r="B33" s="9"/>
      <c r="C33" s="9"/>
      <c r="D33" s="9"/>
      <c r="E33" s="9"/>
      <c r="G33" s="9"/>
      <c r="H33" s="180"/>
    </row>
    <row r="34" spans="1:32" x14ac:dyDescent="0.15">
      <c r="A34" s="9"/>
      <c r="B34" s="9"/>
      <c r="C34" s="9"/>
      <c r="D34" s="9"/>
      <c r="E34" s="9"/>
      <c r="G34" s="9"/>
      <c r="H34" s="180"/>
    </row>
    <row r="35" spans="1:32" x14ac:dyDescent="0.15">
      <c r="A35" s="9"/>
      <c r="B35" s="9"/>
      <c r="C35" s="9"/>
      <c r="D35" s="9"/>
      <c r="E35" s="9"/>
      <c r="G35" s="9"/>
      <c r="H35" s="180"/>
    </row>
    <row r="39" spans="1:32" ht="14.25" customHeight="1" x14ac:dyDescent="0.2"/>
    <row r="43" spans="1:32" ht="14.25" customHeight="1" x14ac:dyDescent="0.2">
      <c r="AD43" s="17"/>
    </row>
    <row r="44" spans="1:32" x14ac:dyDescent="0.2">
      <c r="AF44" s="17"/>
    </row>
    <row r="45" spans="1:32" x14ac:dyDescent="0.2">
      <c r="AF45" s="17"/>
    </row>
    <row r="46" spans="1:32" x14ac:dyDescent="0.2">
      <c r="AF46" s="17"/>
    </row>
    <row r="47" spans="1:32" x14ac:dyDescent="0.2">
      <c r="AF47" s="17"/>
    </row>
    <row r="48" spans="1:32" x14ac:dyDescent="0.2">
      <c r="AF48" s="17"/>
    </row>
    <row r="49" spans="32:32" x14ac:dyDescent="0.2">
      <c r="AF49" s="17"/>
    </row>
    <row r="50" spans="32:32" x14ac:dyDescent="0.2">
      <c r="AF50" s="17"/>
    </row>
    <row r="51" spans="32:32" ht="14.25" customHeight="1" x14ac:dyDescent="0.2">
      <c r="AF51" s="17"/>
    </row>
    <row r="52" spans="32:32" x14ac:dyDescent="0.2">
      <c r="AF52" s="17"/>
    </row>
  </sheetData>
  <sheetProtection formatCells="0" formatColumns="0" formatRows="0" sort="0" autoFilter="0" pivotTables="0"/>
  <autoFilter ref="A7:J8" xr:uid="{00000000-0009-0000-0000-000002000000}">
    <filterColumn colId="6" showButton="0"/>
  </autoFilter>
  <mergeCells count="11">
    <mergeCell ref="G7:H7"/>
    <mergeCell ref="A1:A2"/>
    <mergeCell ref="B1:B2"/>
    <mergeCell ref="D4:F4"/>
    <mergeCell ref="B5:C5"/>
    <mergeCell ref="A7:A8"/>
    <mergeCell ref="B7:B8"/>
    <mergeCell ref="C7:C8"/>
    <mergeCell ref="D7:D8"/>
    <mergeCell ref="E7:E8"/>
    <mergeCell ref="F7:F8"/>
  </mergeCells>
  <dataValidations count="2">
    <dataValidation type="list" allowBlank="1" showInputMessage="1" showErrorMessage="1" sqref="H9:H28" xr:uid="{00000000-0002-0000-0200-000000000000}">
      <formula1>INDIRECT(G9)</formula1>
    </dataValidation>
    <dataValidation type="list" allowBlank="1" showInputMessage="1" showErrorMessage="1" sqref="G29 G9" xr:uid="{00000000-0002-0000-0200-000001000000}">
      <formula1>Tipo</formula1>
    </dataValidation>
  </dataValidations>
  <printOptions horizontalCentered="1"/>
  <pageMargins left="0.31496062992125984" right="0.27559055118110237" top="0.23622047244094491" bottom="0.15748031496062992" header="0" footer="0"/>
  <pageSetup paperSize="5" scale="65" orientation="landscape" r:id="rId1"/>
  <headerFooter alignWithMargins="0"/>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200-000002000000}">
          <x14:formula1>
            <xm:f>'11 FORMULAS'!$A$4:$A$12</xm:f>
          </x14:formula1>
          <xm:sqref>G10:G28</xm:sqref>
        </x14:dataValidation>
        <x14:dataValidation type="list" allowBlank="1" showInputMessage="1" showErrorMessage="1" xr:uid="{00000000-0002-0000-0200-000003000000}">
          <x14:formula1>
            <xm:f>'11 FORMULAS'!$T$7:$T$9</xm:f>
          </x14:formula1>
          <xm:sqref>B9:B28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8"/>
  <dimension ref="A1:Y28"/>
  <sheetViews>
    <sheetView showGridLines="0" view="pageBreakPreview" zoomScale="90" zoomScaleNormal="55" zoomScaleSheetLayoutView="90" workbookViewId="0">
      <pane ySplit="8" topLeftCell="A9" activePane="bottomLeft" state="frozen"/>
      <selection pane="bottomLeft" activeCell="E25" sqref="E25"/>
    </sheetView>
  </sheetViews>
  <sheetFormatPr baseColWidth="10" defaultColWidth="14.33203125" defaultRowHeight="14" x14ac:dyDescent="0.2"/>
  <cols>
    <col min="1" max="1" width="15.5" style="10" customWidth="1"/>
    <col min="2" max="2" width="29.33203125" style="49" customWidth="1"/>
    <col min="3" max="3" width="13.6640625" style="49" customWidth="1"/>
    <col min="4" max="4" width="21.1640625" style="10" customWidth="1"/>
    <col min="5" max="5" width="14" style="21" customWidth="1"/>
    <col min="6" max="6" width="14.33203125" style="10" customWidth="1"/>
    <col min="7" max="7" width="13.5" style="21" customWidth="1"/>
    <col min="8" max="8" width="11.1640625" style="21" customWidth="1"/>
    <col min="9" max="9" width="10.5" style="21" customWidth="1"/>
    <col min="10" max="10" width="22.6640625" style="21" customWidth="1"/>
    <col min="11" max="12" width="10.1640625" style="21" customWidth="1"/>
    <col min="13" max="13" width="9.6640625" style="228" customWidth="1"/>
    <col min="14" max="14" width="11" style="228" bestFit="1" customWidth="1"/>
    <col min="15" max="15" width="40.83203125" style="10" customWidth="1"/>
    <col min="16" max="16" width="21.6640625" style="10" customWidth="1"/>
    <col min="17" max="17" width="32.83203125" style="10" customWidth="1"/>
    <col min="18" max="18" width="9.5" style="49" customWidth="1"/>
    <col min="19" max="19" width="8.83203125" style="49" customWidth="1"/>
    <col min="20" max="20" width="17.83203125" style="10" customWidth="1"/>
    <col min="21" max="21" width="5.5" style="10" customWidth="1"/>
    <col min="22" max="22" width="14.1640625" style="10" bestFit="1" customWidth="1"/>
    <col min="23" max="23" width="14.83203125" style="10" bestFit="1" customWidth="1"/>
    <col min="24" max="24" width="24.1640625" style="10" customWidth="1"/>
    <col min="25" max="25" width="54.5" style="10" customWidth="1"/>
    <col min="26" max="29" width="24.1640625" style="10" customWidth="1"/>
    <col min="30" max="256" width="11.5" style="10" customWidth="1"/>
    <col min="257" max="257" width="12.6640625" style="10" customWidth="1"/>
    <col min="258" max="258" width="47" style="10" customWidth="1"/>
    <col min="259" max="259" width="35" style="10" customWidth="1"/>
    <col min="260" max="16384" width="14.33203125" style="10"/>
  </cols>
  <sheetData>
    <row r="1" spans="1:25" ht="32.25" customHeight="1" x14ac:dyDescent="0.2">
      <c r="A1" s="424"/>
      <c r="B1" s="425" t="str">
        <f>+'2 CONTEXTO E IDENTIFICACIÓN-RG'!B1</f>
        <v>MAPA DE RIESGOS</v>
      </c>
      <c r="C1" s="50" t="str">
        <f>+'2 CONTEXTO E IDENTIFICACIÓN-RG'!C1</f>
        <v>CÓDIGO:</v>
      </c>
      <c r="D1" s="50">
        <f>+'2 CONTEXTO E IDENTIFICACIÓN-RG'!D1</f>
        <v>0</v>
      </c>
      <c r="E1" s="20"/>
      <c r="G1" s="20"/>
      <c r="H1" s="20"/>
      <c r="I1" s="20"/>
      <c r="J1" s="20"/>
      <c r="K1" s="20"/>
      <c r="L1" s="20"/>
      <c r="M1" s="223"/>
      <c r="N1" s="223"/>
    </row>
    <row r="2" spans="1:25" s="9" customFormat="1" ht="32.25" customHeight="1" x14ac:dyDescent="0.15">
      <c r="A2" s="424"/>
      <c r="B2" s="425"/>
      <c r="C2" s="50" t="str">
        <f>+'2 CONTEXTO E IDENTIFICACIÓN-RG'!C2</f>
        <v>VERSIÓN:</v>
      </c>
      <c r="D2" s="50">
        <f>+'2 CONTEXTO E IDENTIFICACIÓN-RG'!D2</f>
        <v>0</v>
      </c>
      <c r="E2" s="20"/>
      <c r="G2" s="238" t="str">
        <f>+'2 CONTEXTO E IDENTIFICACIÓN-RG'!$G$4</f>
        <v>Elaboración o Actualización:</v>
      </c>
      <c r="H2" s="261" t="str">
        <f>+IF('2 CONTEXTO E IDENTIFICACIÓN-RG'!$H$4="","",'2 CONTEXTO E IDENTIFICACIÓN-RG'!$H$4)</f>
        <v/>
      </c>
      <c r="I2" s="20"/>
      <c r="J2" s="20"/>
      <c r="K2" s="20"/>
      <c r="L2" s="20"/>
      <c r="M2" s="223"/>
      <c r="N2" s="223"/>
      <c r="R2" s="188"/>
      <c r="S2" s="188"/>
    </row>
    <row r="3" spans="1:25" s="9" customFormat="1" ht="15" x14ac:dyDescent="0.15">
      <c r="A3" s="258"/>
      <c r="B3" s="22"/>
      <c r="C3" s="244"/>
      <c r="D3" s="52"/>
      <c r="E3" s="20"/>
      <c r="G3" s="259"/>
      <c r="H3" s="260"/>
      <c r="I3" s="20"/>
      <c r="J3" s="20"/>
      <c r="K3" s="20"/>
      <c r="L3" s="20"/>
      <c r="M3" s="223"/>
      <c r="N3" s="223"/>
      <c r="R3" s="188"/>
      <c r="S3" s="188"/>
    </row>
    <row r="4" spans="1:25" s="9" customFormat="1" ht="32.25" customHeight="1" x14ac:dyDescent="0.15">
      <c r="A4" s="19" t="s">
        <v>139</v>
      </c>
      <c r="B4" s="426" t="str">
        <f>+IF('2 CONTEXTO E IDENTIFICACIÓN-RG'!$B$4="","",'2 CONTEXTO E IDENTIFICACIÓN-RG'!$B$4)</f>
        <v/>
      </c>
      <c r="C4" s="426"/>
      <c r="D4" s="426"/>
      <c r="E4" s="20"/>
      <c r="G4" s="243" t="str">
        <f>+'2 CONTEXTO E IDENTIFICACIÓN-RG'!$D$5</f>
        <v>Vigencia del:</v>
      </c>
      <c r="H4" s="241" t="str">
        <f>+IF('2 CONTEXTO E IDENTIFICACIÓN-RG'!$F$5="","",'2 CONTEXTO E IDENTIFICACIÓN-RG'!$F$5)</f>
        <v/>
      </c>
      <c r="I4" s="242" t="s">
        <v>91</v>
      </c>
      <c r="J4" s="239" t="str">
        <f>+IF('2 CONTEXTO E IDENTIFICACIÓN-RG'!$H$5="","",'2 CONTEXTO E IDENTIFICACIÓN-RG'!$H$5)</f>
        <v/>
      </c>
      <c r="K4" s="20"/>
      <c r="L4" s="20"/>
      <c r="M4" s="223"/>
      <c r="N4" s="223"/>
      <c r="R4" s="188"/>
      <c r="S4" s="188"/>
    </row>
    <row r="5" spans="1:25" s="9" customFormat="1" ht="16" thickBot="1" x14ac:dyDescent="0.2">
      <c r="A5" s="19" t="s">
        <v>137</v>
      </c>
      <c r="B5" s="426" t="str">
        <f>+IF('2 CONTEXTO E IDENTIFICACIÓN-RG'!$D$4="","",'2 CONTEXTO E IDENTIFICACIÓN-RG'!$D$4)</f>
        <v/>
      </c>
      <c r="C5" s="427"/>
      <c r="D5" s="427"/>
      <c r="E5" s="23"/>
      <c r="F5" s="23"/>
      <c r="R5" s="188"/>
      <c r="S5" s="188"/>
    </row>
    <row r="6" spans="1:25" s="9" customFormat="1" ht="15" thickBot="1" x14ac:dyDescent="0.2">
      <c r="A6" s="262"/>
      <c r="B6" s="263"/>
      <c r="C6" s="246"/>
      <c r="D6" s="246"/>
      <c r="E6" s="23"/>
      <c r="F6" s="23"/>
      <c r="G6" s="428" t="s">
        <v>56</v>
      </c>
      <c r="H6" s="429"/>
      <c r="I6" s="429"/>
      <c r="J6" s="429"/>
      <c r="K6" s="429"/>
      <c r="L6" s="429"/>
      <c r="M6" s="429"/>
      <c r="N6" s="430"/>
      <c r="R6" s="188"/>
      <c r="S6" s="188"/>
    </row>
    <row r="7" spans="1:25" s="26" customFormat="1" ht="14" customHeight="1" thickBot="1" x14ac:dyDescent="0.25">
      <c r="A7" s="24"/>
      <c r="B7" s="25"/>
      <c r="C7" s="428" t="s">
        <v>62</v>
      </c>
      <c r="D7" s="429"/>
      <c r="E7" s="429"/>
      <c r="F7" s="430"/>
      <c r="G7" s="431" t="s">
        <v>152</v>
      </c>
      <c r="H7" s="432"/>
      <c r="I7" s="433"/>
      <c r="J7" s="431" t="s">
        <v>44</v>
      </c>
      <c r="K7" s="432"/>
      <c r="L7" s="433"/>
      <c r="M7" s="431" t="s">
        <v>179</v>
      </c>
      <c r="N7" s="433"/>
      <c r="P7" s="420" t="s">
        <v>2</v>
      </c>
      <c r="Q7" s="421"/>
      <c r="R7" s="422"/>
      <c r="S7" s="422"/>
      <c r="T7" s="423"/>
      <c r="V7" s="417" t="s">
        <v>4</v>
      </c>
      <c r="W7" s="418"/>
      <c r="X7" s="418"/>
      <c r="Y7" s="419"/>
    </row>
    <row r="8" spans="1:25" s="164" customFormat="1" ht="60" x14ac:dyDescent="0.2">
      <c r="A8" s="204" t="s">
        <v>177</v>
      </c>
      <c r="B8" s="203" t="s">
        <v>176</v>
      </c>
      <c r="C8" s="219" t="s">
        <v>180</v>
      </c>
      <c r="D8" s="220" t="s">
        <v>33</v>
      </c>
      <c r="E8" s="221" t="s">
        <v>175</v>
      </c>
      <c r="F8" s="222" t="s">
        <v>178</v>
      </c>
      <c r="G8" s="193" t="s">
        <v>152</v>
      </c>
      <c r="H8" s="194" t="s">
        <v>244</v>
      </c>
      <c r="I8" s="197" t="s">
        <v>32</v>
      </c>
      <c r="J8" s="193" t="s">
        <v>44</v>
      </c>
      <c r="K8" s="194" t="s">
        <v>244</v>
      </c>
      <c r="L8" s="197" t="s">
        <v>32</v>
      </c>
      <c r="M8" s="193" t="s">
        <v>154</v>
      </c>
      <c r="N8" s="195" t="s">
        <v>153</v>
      </c>
      <c r="P8" s="28" t="s">
        <v>32</v>
      </c>
      <c r="Q8" s="29" t="s">
        <v>33</v>
      </c>
      <c r="R8" s="185" t="s">
        <v>151</v>
      </c>
      <c r="S8" s="185" t="s">
        <v>150</v>
      </c>
      <c r="T8" s="30" t="s">
        <v>34</v>
      </c>
      <c r="V8" s="28" t="s">
        <v>32</v>
      </c>
      <c r="W8" s="29" t="s">
        <v>43</v>
      </c>
      <c r="X8" s="29" t="s">
        <v>61</v>
      </c>
      <c r="Y8" s="30" t="s">
        <v>44</v>
      </c>
    </row>
    <row r="9" spans="1:25" ht="116" customHeight="1" x14ac:dyDescent="0.2">
      <c r="A9" s="31">
        <f>'2 CONTEXTO E IDENTIFICACIÓN-RG'!A9</f>
        <v>0</v>
      </c>
      <c r="B9" s="215">
        <f>+'2 CONTEXTO E IDENTIFICACIÓN-RG'!F9</f>
        <v>0</v>
      </c>
      <c r="C9" s="216"/>
      <c r="D9" s="189" t="str">
        <f t="shared" ref="D9:D28" si="0">+IF(C9="","",IF(C9&lt;=$S$9,$Q$9,IF(C9&lt;=$S$10,$Q$10,IF(C9&lt;=$S$11,$Q$11,IF(C9&lt;=$S$12,$Q$12,IF(C9&gt;=$R$13,$Q$13,""))))))</f>
        <v/>
      </c>
      <c r="E9" s="190" t="str">
        <f t="shared" ref="E9:E28" si="1">+IF(D9="","",IF(D9=$Q$9,$T$9,IF(D9=$Q$10,$T$10,IF(D9=$Q$11,$T$11,IF(D9=$Q$12,$T$12,IF(D9=$Q$13,$T$13))))))</f>
        <v/>
      </c>
      <c r="F9" s="32" t="str">
        <f t="shared" ref="F9:F28" si="2">+IF(D9="","",IF(D9=$Q$9,$P$9,IF(D9=$Q$10,$P$10,IF(D9=$Q$11,$P$11,IF(D9=$Q$12,$P$12,IF(D9=$Q$13,$P$13))))))</f>
        <v/>
      </c>
      <c r="G9" s="200"/>
      <c r="H9" s="192" t="str">
        <f>+IF(G9="","",IF(G9="N/A","",IF(OR(G9=$X$9,G9=$Y$9),$W$9,IF(OR(G9=$X$10,G9=$Y$10),$W$10,IF(OR(G9=$X$11,G9=$Y$11),$W$11,IF(OR(G9=$X$12,G9=$Y$12),$W$12,IF(OR(G9=$X$13,G9=$Y$13),$W$13)))))))</f>
        <v/>
      </c>
      <c r="I9" s="198" t="str">
        <f t="shared" ref="I9:I28" si="3">+IF(G9="","",IF(G9="N/A","",IF(OR(G9=$X$9,G9=$Y$9),$V$9,IF(OR(G9=$X$10,G9=$Y$10),$V$10,IF(OR(G9=$X$11,G9=$Y$11),$V$11,IF(OR(G9=$X$12,G9=$Y$12),$V$12,IF(OR(G9=$X$13,G9=$Y$13),$V$13)))))))</f>
        <v/>
      </c>
      <c r="J9" s="200"/>
      <c r="K9" s="192" t="str">
        <f t="shared" ref="K9:K28" si="4">+IF(J9="","",IF(J9="N/A","",IF(OR(J9=$X$9,J9=$Y$9),$W$9,IF(OR(J9=$X$10,J9=$Y$10),$W$10,IF(OR(J9=$X$11,J9=$Y$11),$W$11,IF(OR(J9=$X$12,J9=$Y$12),$W$12,IF(OR(J9=$X$13,J9=$Y$13),$W$13)))))))</f>
        <v/>
      </c>
      <c r="L9" s="198" t="str">
        <f t="shared" ref="L9:L28" si="5">+IF(J9="","",IF(J9="N/A","",IF(OR(J9=$X$9,J9=$Y$9),$V$9,IF(OR(J9=$X$10,J9=$Y$10),$V$10,IF(OR(J9=$X$11,J9=$Y$11),$V$11,IF(OR(J9=$X$12,J9=$Y$12),$V$12,IF(OR(J9=$X$13,J9=$Y$13),$V$13)))))))</f>
        <v/>
      </c>
      <c r="M9" s="224" t="str">
        <f>+IF(H9="",K9,IF(K9="",H9,IF(H9&gt;K9,H9,K9)))</f>
        <v/>
      </c>
      <c r="N9" s="225" t="str">
        <f>+IF(M9="","",IF(M9=$W$9,$V$9,IF(M9=$W$10,$V$10,IF(M9=$W$11,$V$11,IF(M9=$W$12,$V$12,IF(M9=$W$13,$V$13))))))</f>
        <v/>
      </c>
      <c r="P9" s="33" t="s">
        <v>35</v>
      </c>
      <c r="Q9" s="34" t="s">
        <v>36</v>
      </c>
      <c r="R9" s="186">
        <v>0</v>
      </c>
      <c r="S9" s="186">
        <v>2</v>
      </c>
      <c r="T9" s="35">
        <v>0.2</v>
      </c>
      <c r="V9" s="33" t="s">
        <v>45</v>
      </c>
      <c r="W9" s="36">
        <v>0.2</v>
      </c>
      <c r="X9" s="34" t="s">
        <v>63</v>
      </c>
      <c r="Y9" s="37" t="s">
        <v>46</v>
      </c>
    </row>
    <row r="10" spans="1:25" ht="116" customHeight="1" x14ac:dyDescent="0.2">
      <c r="A10" s="31">
        <f>'2 CONTEXTO E IDENTIFICACIÓN-RG'!A10</f>
        <v>0</v>
      </c>
      <c r="B10" s="215">
        <f>+'2 CONTEXTO E IDENTIFICACIÓN-RG'!F10</f>
        <v>0</v>
      </c>
      <c r="C10" s="217"/>
      <c r="D10" s="189" t="str">
        <f t="shared" si="0"/>
        <v/>
      </c>
      <c r="E10" s="190" t="str">
        <f t="shared" si="1"/>
        <v/>
      </c>
      <c r="F10" s="32" t="str">
        <f t="shared" si="2"/>
        <v/>
      </c>
      <c r="G10" s="200"/>
      <c r="H10" s="192" t="str">
        <f t="shared" ref="H10:H28" si="6">+IF(G10="","",IF(G10="N/A","",IF(OR(G10=$X$9,G10=$Y$9),$W$9,IF(OR(G10=$X$10,G10=$Y$10),$W$10,IF(OR(G10=$X$11,G10=$Y$11),$W$11,IF(OR(G10=$X$12,G10=$Y$12),$W$12,IF(OR(G10=$X$13,G10=$Y$13),$W$13)))))))</f>
        <v/>
      </c>
      <c r="I10" s="198" t="str">
        <f t="shared" si="3"/>
        <v/>
      </c>
      <c r="J10" s="200"/>
      <c r="K10" s="192" t="str">
        <f t="shared" si="4"/>
        <v/>
      </c>
      <c r="L10" s="198" t="str">
        <f t="shared" si="5"/>
        <v/>
      </c>
      <c r="M10" s="224" t="str">
        <f>+IF(H10="",K10,IF(K10="",H10,IF(H10&gt;K10,H10,K10)))</f>
        <v/>
      </c>
      <c r="N10" s="225" t="str">
        <f t="shared" ref="N10:N28" si="7">+IF(M10="","",IF(M10=$W$9,$V$9,IF(M10=$W$10,$V$10,IF(M10=$W$11,$V$11,IF(M10=$W$12,$V$12,IF(M10=$W$13,$V$13))))))</f>
        <v/>
      </c>
      <c r="P10" s="38" t="s">
        <v>37</v>
      </c>
      <c r="Q10" s="39" t="s">
        <v>38</v>
      </c>
      <c r="R10" s="186">
        <v>3</v>
      </c>
      <c r="S10" s="186">
        <v>24</v>
      </c>
      <c r="T10" s="35">
        <v>0.4</v>
      </c>
      <c r="V10" s="38" t="s">
        <v>7</v>
      </c>
      <c r="W10" s="36">
        <v>0.4</v>
      </c>
      <c r="X10" s="39" t="s">
        <v>47</v>
      </c>
      <c r="Y10" s="40" t="s">
        <v>48</v>
      </c>
    </row>
    <row r="11" spans="1:25" ht="116" customHeight="1" x14ac:dyDescent="0.2">
      <c r="A11" s="31">
        <f>'2 CONTEXTO E IDENTIFICACIÓN-RG'!A11</f>
        <v>0</v>
      </c>
      <c r="B11" s="215">
        <f>+'2 CONTEXTO E IDENTIFICACIÓN-RG'!F11</f>
        <v>0</v>
      </c>
      <c r="C11" s="217"/>
      <c r="D11" s="189" t="str">
        <f t="shared" si="0"/>
        <v/>
      </c>
      <c r="E11" s="190" t="str">
        <f t="shared" si="1"/>
        <v/>
      </c>
      <c r="F11" s="32" t="str">
        <f t="shared" si="2"/>
        <v/>
      </c>
      <c r="G11" s="200"/>
      <c r="H11" s="192" t="str">
        <f t="shared" si="6"/>
        <v/>
      </c>
      <c r="I11" s="198" t="str">
        <f t="shared" si="3"/>
        <v/>
      </c>
      <c r="J11" s="200"/>
      <c r="K11" s="192" t="str">
        <f t="shared" si="4"/>
        <v/>
      </c>
      <c r="L11" s="198" t="str">
        <f t="shared" si="5"/>
        <v/>
      </c>
      <c r="M11" s="224" t="str">
        <f t="shared" ref="M11:M28" si="8">+IF(H11="",K11,IF(K11="",H11,IF(H11&gt;K11,H11,K11)))</f>
        <v/>
      </c>
      <c r="N11" s="225" t="str">
        <f t="shared" si="7"/>
        <v/>
      </c>
      <c r="P11" s="41" t="s">
        <v>39</v>
      </c>
      <c r="Q11" s="39" t="s">
        <v>40</v>
      </c>
      <c r="R11" s="186">
        <v>25</v>
      </c>
      <c r="S11" s="186">
        <v>500</v>
      </c>
      <c r="T11" s="35">
        <v>0.6</v>
      </c>
      <c r="V11" s="41" t="s">
        <v>5</v>
      </c>
      <c r="W11" s="36">
        <v>0.6</v>
      </c>
      <c r="X11" s="39" t="s">
        <v>49</v>
      </c>
      <c r="Y11" s="40" t="s">
        <v>50</v>
      </c>
    </row>
    <row r="12" spans="1:25" ht="116" customHeight="1" x14ac:dyDescent="0.2">
      <c r="A12" s="31">
        <f>'2 CONTEXTO E IDENTIFICACIÓN-RG'!A12</f>
        <v>0</v>
      </c>
      <c r="B12" s="215" t="str">
        <f>+'2 CONTEXTO E IDENTIFICACIÓN-RG'!F12</f>
        <v xml:space="preserve">  </v>
      </c>
      <c r="C12" s="217"/>
      <c r="D12" s="189" t="str">
        <f t="shared" si="0"/>
        <v/>
      </c>
      <c r="E12" s="190" t="str">
        <f t="shared" si="1"/>
        <v/>
      </c>
      <c r="F12" s="32" t="str">
        <f t="shared" si="2"/>
        <v/>
      </c>
      <c r="G12" s="200"/>
      <c r="H12" s="192" t="str">
        <f t="shared" si="6"/>
        <v/>
      </c>
      <c r="I12" s="198" t="str">
        <f t="shared" si="3"/>
        <v/>
      </c>
      <c r="J12" s="200"/>
      <c r="K12" s="192" t="str">
        <f t="shared" si="4"/>
        <v/>
      </c>
      <c r="L12" s="198" t="str">
        <f t="shared" si="5"/>
        <v/>
      </c>
      <c r="M12" s="224" t="str">
        <f t="shared" si="8"/>
        <v/>
      </c>
      <c r="N12" s="225" t="str">
        <f t="shared" si="7"/>
        <v/>
      </c>
      <c r="P12" s="42" t="s">
        <v>41</v>
      </c>
      <c r="Q12" s="39" t="s">
        <v>59</v>
      </c>
      <c r="R12" s="186">
        <v>5001</v>
      </c>
      <c r="S12" s="186">
        <v>5000</v>
      </c>
      <c r="T12" s="35">
        <v>0.8</v>
      </c>
      <c r="V12" s="42" t="s">
        <v>6</v>
      </c>
      <c r="W12" s="36">
        <v>0.8</v>
      </c>
      <c r="X12" s="39" t="s">
        <v>51</v>
      </c>
      <c r="Y12" s="40" t="s">
        <v>52</v>
      </c>
    </row>
    <row r="13" spans="1:25" ht="116" customHeight="1" x14ac:dyDescent="0.2">
      <c r="A13" s="31">
        <f>'2 CONTEXTO E IDENTIFICACIÓN-RG'!A13</f>
        <v>0</v>
      </c>
      <c r="B13" s="215" t="str">
        <f>+'2 CONTEXTO E IDENTIFICACIÓN-RG'!F13</f>
        <v xml:space="preserve">  </v>
      </c>
      <c r="C13" s="217"/>
      <c r="D13" s="189" t="str">
        <f t="shared" si="0"/>
        <v/>
      </c>
      <c r="E13" s="190" t="str">
        <f t="shared" si="1"/>
        <v/>
      </c>
      <c r="F13" s="32" t="str">
        <f t="shared" si="2"/>
        <v/>
      </c>
      <c r="G13" s="200"/>
      <c r="H13" s="192" t="str">
        <f t="shared" si="6"/>
        <v/>
      </c>
      <c r="I13" s="198" t="str">
        <f t="shared" si="3"/>
        <v/>
      </c>
      <c r="J13" s="200"/>
      <c r="K13" s="192" t="str">
        <f t="shared" si="4"/>
        <v/>
      </c>
      <c r="L13" s="198" t="str">
        <f t="shared" si="5"/>
        <v/>
      </c>
      <c r="M13" s="224" t="str">
        <f t="shared" si="8"/>
        <v/>
      </c>
      <c r="N13" s="225" t="str">
        <f t="shared" si="7"/>
        <v/>
      </c>
      <c r="P13" s="43" t="s">
        <v>42</v>
      </c>
      <c r="Q13" s="39" t="s">
        <v>60</v>
      </c>
      <c r="R13" s="186">
        <v>5001</v>
      </c>
      <c r="S13" s="186"/>
      <c r="T13" s="35">
        <v>1</v>
      </c>
      <c r="V13" s="43" t="s">
        <v>53</v>
      </c>
      <c r="W13" s="36">
        <v>1</v>
      </c>
      <c r="X13" s="39" t="s">
        <v>54</v>
      </c>
      <c r="Y13" s="40" t="s">
        <v>55</v>
      </c>
    </row>
    <row r="14" spans="1:25" ht="73.5" customHeight="1" thickBot="1" x14ac:dyDescent="0.25">
      <c r="A14" s="31">
        <f>'2 CONTEXTO E IDENTIFICACIÓN-RG'!A14</f>
        <v>0</v>
      </c>
      <c r="B14" s="215" t="str">
        <f>+'2 CONTEXTO E IDENTIFICACIÓN-RG'!F14</f>
        <v xml:space="preserve">  </v>
      </c>
      <c r="C14" s="217"/>
      <c r="D14" s="189" t="str">
        <f t="shared" si="0"/>
        <v/>
      </c>
      <c r="E14" s="190" t="str">
        <f t="shared" si="1"/>
        <v/>
      </c>
      <c r="F14" s="32" t="str">
        <f t="shared" si="2"/>
        <v/>
      </c>
      <c r="G14" s="200"/>
      <c r="H14" s="192" t="str">
        <f t="shared" si="6"/>
        <v/>
      </c>
      <c r="I14" s="198" t="str">
        <f t="shared" si="3"/>
        <v/>
      </c>
      <c r="J14" s="200"/>
      <c r="K14" s="192" t="str">
        <f t="shared" si="4"/>
        <v/>
      </c>
      <c r="L14" s="198" t="str">
        <f t="shared" si="5"/>
        <v/>
      </c>
      <c r="M14" s="224" t="str">
        <f t="shared" si="8"/>
        <v/>
      </c>
      <c r="N14" s="225" t="str">
        <f t="shared" si="7"/>
        <v/>
      </c>
      <c r="P14" s="44"/>
      <c r="Q14" s="45"/>
      <c r="R14" s="187"/>
      <c r="S14" s="187"/>
      <c r="T14" s="46"/>
      <c r="V14" s="44"/>
      <c r="W14" s="45"/>
      <c r="X14" s="45" t="s">
        <v>124</v>
      </c>
      <c r="Y14" s="46" t="s">
        <v>124</v>
      </c>
    </row>
    <row r="15" spans="1:25" ht="73.5" customHeight="1" x14ac:dyDescent="0.2">
      <c r="A15" s="31">
        <f>'2 CONTEXTO E IDENTIFICACIÓN-RG'!A15</f>
        <v>0</v>
      </c>
      <c r="B15" s="215" t="str">
        <f>+'2 CONTEXTO E IDENTIFICACIÓN-RG'!F15</f>
        <v xml:space="preserve">  </v>
      </c>
      <c r="C15" s="217"/>
      <c r="D15" s="189" t="str">
        <f t="shared" si="0"/>
        <v/>
      </c>
      <c r="E15" s="190" t="str">
        <f t="shared" si="1"/>
        <v/>
      </c>
      <c r="F15" s="32" t="str">
        <f t="shared" si="2"/>
        <v/>
      </c>
      <c r="G15" s="200"/>
      <c r="H15" s="192" t="str">
        <f t="shared" si="6"/>
        <v/>
      </c>
      <c r="I15" s="198" t="str">
        <f t="shared" si="3"/>
        <v/>
      </c>
      <c r="J15" s="200"/>
      <c r="K15" s="192" t="str">
        <f t="shared" si="4"/>
        <v/>
      </c>
      <c r="L15" s="198" t="str">
        <f t="shared" si="5"/>
        <v/>
      </c>
      <c r="M15" s="224" t="str">
        <f t="shared" si="8"/>
        <v/>
      </c>
      <c r="N15" s="225" t="str">
        <f t="shared" si="7"/>
        <v/>
      </c>
    </row>
    <row r="16" spans="1:25" ht="73.5" customHeight="1" x14ac:dyDescent="0.2">
      <c r="A16" s="31">
        <f>'2 CONTEXTO E IDENTIFICACIÓN-RG'!A16</f>
        <v>0</v>
      </c>
      <c r="B16" s="215" t="str">
        <f>+'2 CONTEXTO E IDENTIFICACIÓN-RG'!F16</f>
        <v xml:space="preserve">  </v>
      </c>
      <c r="C16" s="217"/>
      <c r="D16" s="189" t="str">
        <f t="shared" si="0"/>
        <v/>
      </c>
      <c r="E16" s="190" t="str">
        <f t="shared" si="1"/>
        <v/>
      </c>
      <c r="F16" s="32" t="str">
        <f t="shared" si="2"/>
        <v/>
      </c>
      <c r="G16" s="200"/>
      <c r="H16" s="192" t="str">
        <f t="shared" si="6"/>
        <v/>
      </c>
      <c r="I16" s="198" t="str">
        <f t="shared" si="3"/>
        <v/>
      </c>
      <c r="J16" s="200"/>
      <c r="K16" s="192" t="str">
        <f t="shared" si="4"/>
        <v/>
      </c>
      <c r="L16" s="198" t="str">
        <f t="shared" si="5"/>
        <v/>
      </c>
      <c r="M16" s="224" t="str">
        <f t="shared" si="8"/>
        <v/>
      </c>
      <c r="N16" s="225" t="str">
        <f t="shared" si="7"/>
        <v/>
      </c>
    </row>
    <row r="17" spans="1:14" ht="73.5" customHeight="1" x14ac:dyDescent="0.2">
      <c r="A17" s="31">
        <f>'2 CONTEXTO E IDENTIFICACIÓN-RG'!A17</f>
        <v>0</v>
      </c>
      <c r="B17" s="215" t="str">
        <f>+'2 CONTEXTO E IDENTIFICACIÓN-RG'!F17</f>
        <v xml:space="preserve">  </v>
      </c>
      <c r="C17" s="217"/>
      <c r="D17" s="189" t="str">
        <f t="shared" si="0"/>
        <v/>
      </c>
      <c r="E17" s="190" t="str">
        <f t="shared" si="1"/>
        <v/>
      </c>
      <c r="F17" s="32" t="str">
        <f t="shared" si="2"/>
        <v/>
      </c>
      <c r="G17" s="200"/>
      <c r="H17" s="192" t="str">
        <f t="shared" si="6"/>
        <v/>
      </c>
      <c r="I17" s="198" t="str">
        <f t="shared" si="3"/>
        <v/>
      </c>
      <c r="J17" s="200"/>
      <c r="K17" s="192" t="str">
        <f t="shared" si="4"/>
        <v/>
      </c>
      <c r="L17" s="198" t="str">
        <f t="shared" si="5"/>
        <v/>
      </c>
      <c r="M17" s="224" t="str">
        <f t="shared" si="8"/>
        <v/>
      </c>
      <c r="N17" s="225" t="str">
        <f t="shared" si="7"/>
        <v/>
      </c>
    </row>
    <row r="18" spans="1:14" ht="73.5" customHeight="1" x14ac:dyDescent="0.2">
      <c r="A18" s="31">
        <f>'2 CONTEXTO E IDENTIFICACIÓN-RG'!A18</f>
        <v>0</v>
      </c>
      <c r="B18" s="215" t="str">
        <f>+'2 CONTEXTO E IDENTIFICACIÓN-RG'!F18</f>
        <v xml:space="preserve">  </v>
      </c>
      <c r="C18" s="217"/>
      <c r="D18" s="189" t="str">
        <f t="shared" si="0"/>
        <v/>
      </c>
      <c r="E18" s="190" t="str">
        <f t="shared" si="1"/>
        <v/>
      </c>
      <c r="F18" s="32" t="str">
        <f t="shared" si="2"/>
        <v/>
      </c>
      <c r="G18" s="200"/>
      <c r="H18" s="192" t="str">
        <f t="shared" si="6"/>
        <v/>
      </c>
      <c r="I18" s="198" t="str">
        <f t="shared" si="3"/>
        <v/>
      </c>
      <c r="J18" s="200"/>
      <c r="K18" s="192" t="str">
        <f t="shared" si="4"/>
        <v/>
      </c>
      <c r="L18" s="198" t="str">
        <f t="shared" si="5"/>
        <v/>
      </c>
      <c r="M18" s="224" t="str">
        <f t="shared" si="8"/>
        <v/>
      </c>
      <c r="N18" s="225" t="str">
        <f t="shared" si="7"/>
        <v/>
      </c>
    </row>
    <row r="19" spans="1:14" ht="73.5" customHeight="1" x14ac:dyDescent="0.2">
      <c r="A19" s="31">
        <f>'2 CONTEXTO E IDENTIFICACIÓN-RG'!A19</f>
        <v>0</v>
      </c>
      <c r="B19" s="215" t="str">
        <f>+'2 CONTEXTO E IDENTIFICACIÓN-RG'!F19</f>
        <v xml:space="preserve">  </v>
      </c>
      <c r="C19" s="217"/>
      <c r="D19" s="189" t="str">
        <f t="shared" si="0"/>
        <v/>
      </c>
      <c r="E19" s="190" t="str">
        <f t="shared" si="1"/>
        <v/>
      </c>
      <c r="F19" s="32" t="str">
        <f t="shared" si="2"/>
        <v/>
      </c>
      <c r="G19" s="200"/>
      <c r="H19" s="192" t="str">
        <f t="shared" si="6"/>
        <v/>
      </c>
      <c r="I19" s="198" t="str">
        <f t="shared" si="3"/>
        <v/>
      </c>
      <c r="J19" s="200"/>
      <c r="K19" s="192" t="str">
        <f t="shared" si="4"/>
        <v/>
      </c>
      <c r="L19" s="198" t="str">
        <f t="shared" si="5"/>
        <v/>
      </c>
      <c r="M19" s="224" t="str">
        <f t="shared" si="8"/>
        <v/>
      </c>
      <c r="N19" s="225" t="str">
        <f t="shared" si="7"/>
        <v/>
      </c>
    </row>
    <row r="20" spans="1:14" ht="73.5" customHeight="1" x14ac:dyDescent="0.2">
      <c r="A20" s="31">
        <f>'2 CONTEXTO E IDENTIFICACIÓN-RG'!A20</f>
        <v>0</v>
      </c>
      <c r="B20" s="215" t="str">
        <f>+'2 CONTEXTO E IDENTIFICACIÓN-RG'!F20</f>
        <v xml:space="preserve">  </v>
      </c>
      <c r="C20" s="217"/>
      <c r="D20" s="189" t="str">
        <f t="shared" si="0"/>
        <v/>
      </c>
      <c r="E20" s="190" t="str">
        <f t="shared" si="1"/>
        <v/>
      </c>
      <c r="F20" s="32" t="str">
        <f t="shared" si="2"/>
        <v/>
      </c>
      <c r="G20" s="200"/>
      <c r="H20" s="192" t="str">
        <f t="shared" si="6"/>
        <v/>
      </c>
      <c r="I20" s="198" t="str">
        <f t="shared" si="3"/>
        <v/>
      </c>
      <c r="J20" s="200"/>
      <c r="K20" s="192" t="str">
        <f t="shared" si="4"/>
        <v/>
      </c>
      <c r="L20" s="198" t="str">
        <f t="shared" si="5"/>
        <v/>
      </c>
      <c r="M20" s="224" t="str">
        <f t="shared" si="8"/>
        <v/>
      </c>
      <c r="N20" s="225" t="str">
        <f t="shared" si="7"/>
        <v/>
      </c>
    </row>
    <row r="21" spans="1:14" ht="73.5" customHeight="1" x14ac:dyDescent="0.2">
      <c r="A21" s="31">
        <f>'2 CONTEXTO E IDENTIFICACIÓN-RG'!A21</f>
        <v>0</v>
      </c>
      <c r="B21" s="215" t="str">
        <f>+'2 CONTEXTO E IDENTIFICACIÓN-RG'!F21</f>
        <v xml:space="preserve">  </v>
      </c>
      <c r="C21" s="217"/>
      <c r="D21" s="189" t="str">
        <f t="shared" si="0"/>
        <v/>
      </c>
      <c r="E21" s="190" t="str">
        <f t="shared" si="1"/>
        <v/>
      </c>
      <c r="F21" s="32" t="str">
        <f t="shared" si="2"/>
        <v/>
      </c>
      <c r="G21" s="200"/>
      <c r="H21" s="192" t="str">
        <f t="shared" si="6"/>
        <v/>
      </c>
      <c r="I21" s="198" t="str">
        <f t="shared" si="3"/>
        <v/>
      </c>
      <c r="J21" s="200"/>
      <c r="K21" s="192" t="str">
        <f t="shared" si="4"/>
        <v/>
      </c>
      <c r="L21" s="198" t="str">
        <f t="shared" si="5"/>
        <v/>
      </c>
      <c r="M21" s="224" t="str">
        <f t="shared" si="8"/>
        <v/>
      </c>
      <c r="N21" s="225" t="str">
        <f t="shared" si="7"/>
        <v/>
      </c>
    </row>
    <row r="22" spans="1:14" ht="73.5" customHeight="1" x14ac:dyDescent="0.2">
      <c r="A22" s="31">
        <f>'2 CONTEXTO E IDENTIFICACIÓN-RG'!A22</f>
        <v>0</v>
      </c>
      <c r="B22" s="215" t="str">
        <f>+'2 CONTEXTO E IDENTIFICACIÓN-RG'!F22</f>
        <v xml:space="preserve">  </v>
      </c>
      <c r="C22" s="217"/>
      <c r="D22" s="189" t="str">
        <f t="shared" si="0"/>
        <v/>
      </c>
      <c r="E22" s="190" t="str">
        <f t="shared" si="1"/>
        <v/>
      </c>
      <c r="F22" s="32" t="str">
        <f t="shared" si="2"/>
        <v/>
      </c>
      <c r="G22" s="200"/>
      <c r="H22" s="192" t="str">
        <f t="shared" si="6"/>
        <v/>
      </c>
      <c r="I22" s="198" t="str">
        <f t="shared" si="3"/>
        <v/>
      </c>
      <c r="J22" s="200"/>
      <c r="K22" s="192" t="str">
        <f t="shared" si="4"/>
        <v/>
      </c>
      <c r="L22" s="198" t="str">
        <f t="shared" si="5"/>
        <v/>
      </c>
      <c r="M22" s="224" t="str">
        <f t="shared" si="8"/>
        <v/>
      </c>
      <c r="N22" s="225" t="str">
        <f t="shared" si="7"/>
        <v/>
      </c>
    </row>
    <row r="23" spans="1:14" ht="73.5" customHeight="1" x14ac:dyDescent="0.2">
      <c r="A23" s="31">
        <f>'2 CONTEXTO E IDENTIFICACIÓN-RG'!A23</f>
        <v>0</v>
      </c>
      <c r="B23" s="215" t="str">
        <f>+'2 CONTEXTO E IDENTIFICACIÓN-RG'!F23</f>
        <v xml:space="preserve">  </v>
      </c>
      <c r="C23" s="217"/>
      <c r="D23" s="189" t="str">
        <f t="shared" si="0"/>
        <v/>
      </c>
      <c r="E23" s="190" t="str">
        <f t="shared" si="1"/>
        <v/>
      </c>
      <c r="F23" s="32" t="str">
        <f t="shared" si="2"/>
        <v/>
      </c>
      <c r="G23" s="200"/>
      <c r="H23" s="192" t="str">
        <f t="shared" si="6"/>
        <v/>
      </c>
      <c r="I23" s="198" t="str">
        <f t="shared" si="3"/>
        <v/>
      </c>
      <c r="J23" s="200"/>
      <c r="K23" s="192" t="str">
        <f t="shared" si="4"/>
        <v/>
      </c>
      <c r="L23" s="198" t="str">
        <f t="shared" si="5"/>
        <v/>
      </c>
      <c r="M23" s="224" t="str">
        <f t="shared" si="8"/>
        <v/>
      </c>
      <c r="N23" s="225" t="str">
        <f t="shared" si="7"/>
        <v/>
      </c>
    </row>
    <row r="24" spans="1:14" ht="73.5" customHeight="1" x14ac:dyDescent="0.2">
      <c r="A24" s="31">
        <f>'2 CONTEXTO E IDENTIFICACIÓN-RG'!A24</f>
        <v>0</v>
      </c>
      <c r="B24" s="215" t="str">
        <f>+'2 CONTEXTO E IDENTIFICACIÓN-RG'!F24</f>
        <v xml:space="preserve">  </v>
      </c>
      <c r="C24" s="217"/>
      <c r="D24" s="189" t="str">
        <f t="shared" si="0"/>
        <v/>
      </c>
      <c r="E24" s="190" t="str">
        <f t="shared" si="1"/>
        <v/>
      </c>
      <c r="F24" s="32" t="str">
        <f t="shared" si="2"/>
        <v/>
      </c>
      <c r="G24" s="200"/>
      <c r="H24" s="192" t="str">
        <f t="shared" si="6"/>
        <v/>
      </c>
      <c r="I24" s="198" t="str">
        <f t="shared" si="3"/>
        <v/>
      </c>
      <c r="J24" s="200"/>
      <c r="K24" s="192" t="str">
        <f t="shared" si="4"/>
        <v/>
      </c>
      <c r="L24" s="198" t="str">
        <f t="shared" si="5"/>
        <v/>
      </c>
      <c r="M24" s="224" t="str">
        <f t="shared" si="8"/>
        <v/>
      </c>
      <c r="N24" s="225" t="str">
        <f t="shared" si="7"/>
        <v/>
      </c>
    </row>
    <row r="25" spans="1:14" ht="73.5" customHeight="1" x14ac:dyDescent="0.2">
      <c r="A25" s="31">
        <f>'2 CONTEXTO E IDENTIFICACIÓN-RG'!A25</f>
        <v>0</v>
      </c>
      <c r="B25" s="215" t="str">
        <f>+'2 CONTEXTO E IDENTIFICACIÓN-RG'!F25</f>
        <v xml:space="preserve">  </v>
      </c>
      <c r="C25" s="217"/>
      <c r="D25" s="189" t="str">
        <f t="shared" si="0"/>
        <v/>
      </c>
      <c r="E25" s="190" t="str">
        <f t="shared" si="1"/>
        <v/>
      </c>
      <c r="F25" s="32" t="str">
        <f t="shared" si="2"/>
        <v/>
      </c>
      <c r="G25" s="200"/>
      <c r="H25" s="192" t="str">
        <f t="shared" si="6"/>
        <v/>
      </c>
      <c r="I25" s="198" t="str">
        <f t="shared" si="3"/>
        <v/>
      </c>
      <c r="J25" s="200"/>
      <c r="K25" s="192" t="str">
        <f t="shared" si="4"/>
        <v/>
      </c>
      <c r="L25" s="198" t="str">
        <f t="shared" si="5"/>
        <v/>
      </c>
      <c r="M25" s="224" t="str">
        <f t="shared" si="8"/>
        <v/>
      </c>
      <c r="N25" s="225" t="str">
        <f t="shared" si="7"/>
        <v/>
      </c>
    </row>
    <row r="26" spans="1:14" ht="73.5" customHeight="1" x14ac:dyDescent="0.2">
      <c r="A26" s="31">
        <f>'2 CONTEXTO E IDENTIFICACIÓN-RG'!A26</f>
        <v>0</v>
      </c>
      <c r="B26" s="215" t="str">
        <f>+'2 CONTEXTO E IDENTIFICACIÓN-RG'!F26</f>
        <v xml:space="preserve">  </v>
      </c>
      <c r="C26" s="217"/>
      <c r="D26" s="189" t="str">
        <f t="shared" si="0"/>
        <v/>
      </c>
      <c r="E26" s="190" t="str">
        <f t="shared" si="1"/>
        <v/>
      </c>
      <c r="F26" s="32" t="str">
        <f t="shared" si="2"/>
        <v/>
      </c>
      <c r="G26" s="200"/>
      <c r="H26" s="192" t="str">
        <f t="shared" si="6"/>
        <v/>
      </c>
      <c r="I26" s="198" t="str">
        <f t="shared" si="3"/>
        <v/>
      </c>
      <c r="J26" s="200"/>
      <c r="K26" s="192" t="str">
        <f t="shared" si="4"/>
        <v/>
      </c>
      <c r="L26" s="198" t="str">
        <f t="shared" si="5"/>
        <v/>
      </c>
      <c r="M26" s="224" t="str">
        <f t="shared" si="8"/>
        <v/>
      </c>
      <c r="N26" s="225" t="str">
        <f t="shared" si="7"/>
        <v/>
      </c>
    </row>
    <row r="27" spans="1:14" ht="73.5" customHeight="1" x14ac:dyDescent="0.2">
      <c r="A27" s="31">
        <f>'2 CONTEXTO E IDENTIFICACIÓN-RG'!A27</f>
        <v>0</v>
      </c>
      <c r="B27" s="215" t="str">
        <f>+'2 CONTEXTO E IDENTIFICACIÓN-RG'!F27</f>
        <v xml:space="preserve">  </v>
      </c>
      <c r="C27" s="217"/>
      <c r="D27" s="189" t="str">
        <f t="shared" si="0"/>
        <v/>
      </c>
      <c r="E27" s="190" t="str">
        <f t="shared" si="1"/>
        <v/>
      </c>
      <c r="F27" s="32" t="str">
        <f t="shared" si="2"/>
        <v/>
      </c>
      <c r="G27" s="200"/>
      <c r="H27" s="192" t="str">
        <f t="shared" si="6"/>
        <v/>
      </c>
      <c r="I27" s="198" t="str">
        <f t="shared" si="3"/>
        <v/>
      </c>
      <c r="J27" s="200"/>
      <c r="K27" s="192" t="str">
        <f t="shared" si="4"/>
        <v/>
      </c>
      <c r="L27" s="198" t="str">
        <f t="shared" si="5"/>
        <v/>
      </c>
      <c r="M27" s="224" t="str">
        <f t="shared" si="8"/>
        <v/>
      </c>
      <c r="N27" s="225" t="str">
        <f t="shared" si="7"/>
        <v/>
      </c>
    </row>
    <row r="28" spans="1:14" ht="73.5" customHeight="1" thickBot="1" x14ac:dyDescent="0.25">
      <c r="A28" s="47">
        <f>'2 CONTEXTO E IDENTIFICACIÓN-RG'!A28</f>
        <v>0</v>
      </c>
      <c r="B28" s="215" t="str">
        <f>+'2 CONTEXTO E IDENTIFICACIÓN-RG'!F28</f>
        <v xml:space="preserve">  </v>
      </c>
      <c r="C28" s="218"/>
      <c r="D28" s="202" t="str">
        <f t="shared" si="0"/>
        <v/>
      </c>
      <c r="E28" s="191" t="str">
        <f t="shared" si="1"/>
        <v/>
      </c>
      <c r="F28" s="48" t="str">
        <f t="shared" si="2"/>
        <v/>
      </c>
      <c r="G28" s="201"/>
      <c r="H28" s="196" t="str">
        <f t="shared" si="6"/>
        <v/>
      </c>
      <c r="I28" s="199" t="str">
        <f t="shared" si="3"/>
        <v/>
      </c>
      <c r="J28" s="201"/>
      <c r="K28" s="196" t="str">
        <f t="shared" si="4"/>
        <v/>
      </c>
      <c r="L28" s="199" t="str">
        <f t="shared" si="5"/>
        <v/>
      </c>
      <c r="M28" s="226" t="str">
        <f t="shared" si="8"/>
        <v/>
      </c>
      <c r="N28" s="227" t="str">
        <f t="shared" si="7"/>
        <v/>
      </c>
    </row>
  </sheetData>
  <sheetProtection sheet="1" formatCells="0" formatColumns="0" formatRows="0" sort="0" autoFilter="0" pivotTables="0"/>
  <autoFilter ref="A8:N8" xr:uid="{00000000-0009-0000-0000-000003000000}"/>
  <dataConsolidate/>
  <mergeCells count="11">
    <mergeCell ref="V7:Y7"/>
    <mergeCell ref="P7:T7"/>
    <mergeCell ref="A1:A2"/>
    <mergeCell ref="B1:B2"/>
    <mergeCell ref="B4:D4"/>
    <mergeCell ref="B5:D5"/>
    <mergeCell ref="C7:F7"/>
    <mergeCell ref="G7:I7"/>
    <mergeCell ref="J7:L7"/>
    <mergeCell ref="M7:N7"/>
    <mergeCell ref="G6:N6"/>
  </mergeCells>
  <conditionalFormatting sqref="E9:E28 G9:G28">
    <cfRule type="cellIs" dxfId="459" priority="1" operator="equal">
      <formula>$T$9</formula>
    </cfRule>
    <cfRule type="cellIs" dxfId="458" priority="2" operator="equal">
      <formula>$T$10</formula>
    </cfRule>
    <cfRule type="cellIs" dxfId="457" priority="3" operator="equal">
      <formula>$T$11</formula>
    </cfRule>
    <cfRule type="cellIs" dxfId="456" priority="4" operator="equal">
      <formula>$T$12</formula>
    </cfRule>
    <cfRule type="cellIs" dxfId="455" priority="5" operator="equal">
      <formula>$T$13</formula>
    </cfRule>
  </conditionalFormatting>
  <conditionalFormatting sqref="F9:F28">
    <cfRule type="cellIs" dxfId="454" priority="159" operator="equal">
      <formula>$P$9</formula>
    </cfRule>
    <cfRule type="cellIs" dxfId="453" priority="160" operator="equal">
      <formula>$P$10</formula>
    </cfRule>
    <cfRule type="cellIs" dxfId="452" priority="161" operator="equal">
      <formula>$P$11</formula>
    </cfRule>
    <cfRule type="cellIs" dxfId="451" priority="162" operator="equal">
      <formula>$P$12</formula>
    </cfRule>
    <cfRule type="cellIs" dxfId="450" priority="163" operator="equal">
      <formula>$P$13</formula>
    </cfRule>
  </conditionalFormatting>
  <conditionalFormatting sqref="H9:H28">
    <cfRule type="cellIs" dxfId="449" priority="76" operator="equal">
      <formula>$W$9</formula>
    </cfRule>
    <cfRule type="cellIs" dxfId="448" priority="77" operator="equal">
      <formula>$W$10</formula>
    </cfRule>
    <cfRule type="cellIs" dxfId="447" priority="78" operator="equal">
      <formula>$W$11</formula>
    </cfRule>
    <cfRule type="cellIs" dxfId="446" priority="79" operator="equal">
      <formula>$W$12</formula>
    </cfRule>
    <cfRule type="cellIs" dxfId="445" priority="80" operator="equal">
      <formula>$W$13</formula>
    </cfRule>
  </conditionalFormatting>
  <conditionalFormatting sqref="I9:J28">
    <cfRule type="cellIs" dxfId="444" priority="81" operator="equal">
      <formula>$V$9</formula>
    </cfRule>
    <cfRule type="cellIs" dxfId="443" priority="82" operator="equal">
      <formula>$V$10</formula>
    </cfRule>
    <cfRule type="cellIs" dxfId="442" priority="83" operator="equal">
      <formula>$V$11</formula>
    </cfRule>
    <cfRule type="cellIs" dxfId="441" priority="84" operator="equal">
      <formula>$V$12</formula>
    </cfRule>
    <cfRule type="cellIs" dxfId="440" priority="85" operator="equal">
      <formula>$V$13</formula>
    </cfRule>
  </conditionalFormatting>
  <conditionalFormatting sqref="K9:K28">
    <cfRule type="cellIs" dxfId="439" priority="61" operator="equal">
      <formula>$W$9</formula>
    </cfRule>
    <cfRule type="cellIs" dxfId="438" priority="62" operator="equal">
      <formula>$W$10</formula>
    </cfRule>
    <cfRule type="cellIs" dxfId="437" priority="63" operator="equal">
      <formula>$W$11</formula>
    </cfRule>
    <cfRule type="cellIs" dxfId="436" priority="64" operator="equal">
      <formula>$W$12</formula>
    </cfRule>
    <cfRule type="cellIs" dxfId="435" priority="65" operator="equal">
      <formula>$W$13</formula>
    </cfRule>
  </conditionalFormatting>
  <conditionalFormatting sqref="L9:L28">
    <cfRule type="cellIs" dxfId="434" priority="96" operator="equal">
      <formula>$V$9</formula>
    </cfRule>
    <cfRule type="cellIs" dxfId="433" priority="97" operator="equal">
      <formula>$V$10</formula>
    </cfRule>
    <cfRule type="cellIs" dxfId="432" priority="98" operator="equal">
      <formula>$V$11</formula>
    </cfRule>
    <cfRule type="cellIs" dxfId="431" priority="99" operator="equal">
      <formula>$V$12</formula>
    </cfRule>
    <cfRule type="cellIs" dxfId="430" priority="100" operator="equal">
      <formula>$V$13</formula>
    </cfRule>
  </conditionalFormatting>
  <conditionalFormatting sqref="M9:M28">
    <cfRule type="cellIs" dxfId="429" priority="6" operator="equal">
      <formula>$W$9</formula>
    </cfRule>
    <cfRule type="cellIs" dxfId="428" priority="7" operator="equal">
      <formula>$W$10</formula>
    </cfRule>
    <cfRule type="cellIs" dxfId="427" priority="8" operator="equal">
      <formula>$W$11</formula>
    </cfRule>
    <cfRule type="cellIs" dxfId="426" priority="9" operator="equal">
      <formula>$W$12</formula>
    </cfRule>
    <cfRule type="cellIs" dxfId="425" priority="10" operator="equal">
      <formula>$W$13</formula>
    </cfRule>
  </conditionalFormatting>
  <conditionalFormatting sqref="N9:N28">
    <cfRule type="cellIs" dxfId="424" priority="31" operator="equal">
      <formula>$V$9</formula>
    </cfRule>
    <cfRule type="cellIs" dxfId="423" priority="32" operator="equal">
      <formula>$V$10</formula>
    </cfRule>
    <cfRule type="cellIs" dxfId="422" priority="33" operator="equal">
      <formula>$V$11</formula>
    </cfRule>
    <cfRule type="cellIs" dxfId="421" priority="34" operator="equal">
      <formula>$V$12</formula>
    </cfRule>
    <cfRule type="cellIs" dxfId="420" priority="35" operator="equal">
      <formula>$V$13</formula>
    </cfRule>
  </conditionalFormatting>
  <dataValidations count="5">
    <dataValidation allowBlank="1" showInputMessage="1" showErrorMessage="1" prompt="La probabilidad se encuentra determinada por una escala de 1 a 3, siendo 1 la menor probabilidad de ocurrencia del riesgo y 3 la mayor probabilidad de  ocurrencia." sqref="IO8" xr:uid="{00000000-0002-0000-0300-000000000000}"/>
    <dataValidation allowBlank="1" showInputMessage="1" showErrorMessage="1" prompt="Es la materialización del riesgo y las consecuencias de su aparición. Su escala es: 5 bajo impacto, 10 medio, 20 alto impacto._x000a_" sqref="IP8:JA8" xr:uid="{00000000-0002-0000-0300-000001000000}"/>
    <dataValidation type="list" allowBlank="1" showInputMessage="1" showErrorMessage="1" sqref="IU12:JA12 IP9:JA11" xr:uid="{00000000-0002-0000-0300-000002000000}">
      <formula1>#REF!</formula1>
    </dataValidation>
    <dataValidation type="list" allowBlank="1" showInputMessage="1" showErrorMessage="1" sqref="G9:G28" xr:uid="{00000000-0002-0000-0300-000003000000}">
      <formula1>Afectación_Económica</formula1>
    </dataValidation>
    <dataValidation type="list" allowBlank="1" showInputMessage="1" showErrorMessage="1" sqref="J9:J28" xr:uid="{00000000-0002-0000-0300-000004000000}">
      <formula1>Reputacional</formula1>
    </dataValidation>
  </dataValidations>
  <printOptions horizontalCentered="1" verticalCentered="1"/>
  <pageMargins left="0.31496062992125984" right="0.27559055118110237" top="0.23622047244094491" bottom="0.15748031496062992" header="0" footer="0"/>
  <pageSetup scale="63" orientation="landscape" r:id="rId1"/>
  <headerFooter alignWithMargins="0"/>
  <colBreaks count="1" manualBreakCount="1">
    <brk id="14"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J35"/>
  <sheetViews>
    <sheetView showGridLines="0" zoomScale="70" zoomScaleNormal="70" workbookViewId="0">
      <pane xSplit="1" ySplit="8" topLeftCell="B9" activePane="bottomRight" state="frozen"/>
      <selection pane="topRight" activeCell="B1" sqref="B1"/>
      <selection pane="bottomLeft" activeCell="A7" sqref="A7"/>
      <selection pane="bottomRight" activeCell="B1" sqref="B1:B2"/>
    </sheetView>
  </sheetViews>
  <sheetFormatPr baseColWidth="10" defaultColWidth="14.33203125" defaultRowHeight="13" x14ac:dyDescent="0.2"/>
  <cols>
    <col min="1" max="1" width="12.83203125" style="87" customWidth="1"/>
    <col min="2" max="2" width="29.5" style="92" customWidth="1"/>
    <col min="3" max="3" width="16.5" style="87" customWidth="1"/>
    <col min="4" max="4" width="12.5" style="92" customWidth="1"/>
    <col min="5" max="5" width="14.5" style="92" customWidth="1"/>
    <col min="6" max="6" width="3.83203125" style="92" customWidth="1"/>
    <col min="7" max="7" width="7.5" style="92" customWidth="1"/>
    <col min="8" max="8" width="14" style="92" customWidth="1"/>
    <col min="9" max="9" width="13.83203125" style="92" customWidth="1"/>
    <col min="10" max="13" width="12.5" style="92" customWidth="1"/>
    <col min="14" max="14" width="3.83203125" style="92" customWidth="1"/>
    <col min="15" max="15" width="4.83203125" style="87" customWidth="1"/>
    <col min="16" max="16" width="6.5" style="87" customWidth="1"/>
    <col min="17" max="17" width="11" style="87" bestFit="1" customWidth="1"/>
    <col min="18" max="22" width="12" style="87" customWidth="1"/>
    <col min="23" max="27" width="11.5" style="87" customWidth="1"/>
    <col min="28" max="28" width="5.5" style="87" bestFit="1" customWidth="1"/>
    <col min="29" max="29" width="26.83203125" style="87" customWidth="1"/>
    <col min="30" max="34" width="22.83203125" style="92" customWidth="1"/>
    <col min="35" max="35" width="23.5" style="87" customWidth="1"/>
    <col min="36" max="263" width="11.5" style="87" customWidth="1"/>
    <col min="264" max="264" width="12.6640625" style="87" customWidth="1"/>
    <col min="265" max="265" width="47" style="87" customWidth="1"/>
    <col min="266" max="266" width="35" style="87" customWidth="1"/>
    <col min="267" max="16384" width="14.33203125" style="87"/>
  </cols>
  <sheetData>
    <row r="1" spans="1:36" s="75" customFormat="1" ht="36" customHeight="1" x14ac:dyDescent="0.15">
      <c r="A1" s="436"/>
      <c r="B1" s="442" t="str">
        <f>+'2 CONTEXTO E IDENTIFICACIÓN-RG'!B1</f>
        <v>MAPA DE RIESGOS</v>
      </c>
      <c r="C1" s="50" t="str">
        <f>+'2 CONTEXTO E IDENTIFICACIÓN-RG'!C1</f>
        <v>CÓDIGO:</v>
      </c>
      <c r="D1" s="74">
        <f>+'2 CONTEXTO E IDENTIFICACIÓN-RG'!D1</f>
        <v>0</v>
      </c>
      <c r="AD1" s="76"/>
      <c r="AE1" s="76"/>
      <c r="AF1" s="76"/>
      <c r="AG1" s="76"/>
      <c r="AH1" s="76"/>
    </row>
    <row r="2" spans="1:36" s="75" customFormat="1" ht="36" customHeight="1" x14ac:dyDescent="0.15">
      <c r="A2" s="436"/>
      <c r="B2" s="442"/>
      <c r="C2" s="50" t="str">
        <f>+'2 CONTEXTO E IDENTIFICACIÓN-RG'!C2</f>
        <v>VERSIÓN:</v>
      </c>
      <c r="D2" s="74">
        <f>+'2 CONTEXTO E IDENTIFICACIÓN-RG'!D2</f>
        <v>0</v>
      </c>
      <c r="E2" s="77"/>
      <c r="F2" s="77"/>
      <c r="G2" s="77"/>
      <c r="H2" s="9"/>
      <c r="I2" s="240" t="str">
        <f>+'2 CONTEXTO E IDENTIFICACIÓN-RG'!$G$4</f>
        <v>Elaboración o Actualización:</v>
      </c>
      <c r="J2" s="261" t="str">
        <f>+IF('2 CONTEXTO E IDENTIFICACIÓN-RG'!$H$4="","",'2 CONTEXTO E IDENTIFICACIÓN-RG'!$H$4)</f>
        <v/>
      </c>
      <c r="K2" s="20"/>
      <c r="L2" s="20"/>
      <c r="M2" s="78"/>
      <c r="N2" s="77"/>
      <c r="AD2" s="76"/>
      <c r="AE2" s="76"/>
      <c r="AF2" s="76"/>
      <c r="AG2" s="76"/>
      <c r="AH2" s="76"/>
    </row>
    <row r="3" spans="1:36" s="75" customFormat="1" ht="28" customHeight="1" x14ac:dyDescent="0.15">
      <c r="A3" s="79"/>
      <c r="B3" s="77"/>
      <c r="C3" s="52"/>
      <c r="D3" s="78"/>
      <c r="E3" s="77"/>
      <c r="F3" s="77"/>
      <c r="G3" s="77"/>
      <c r="I3" s="243" t="str">
        <f>+'2 CONTEXTO E IDENTIFICACIÓN-RG'!$D$5</f>
        <v>Vigencia del:</v>
      </c>
      <c r="J3" s="241" t="str">
        <f>+IF('2 CONTEXTO E IDENTIFICACIÓN-RG'!$F$5="","",'2 CONTEXTO E IDENTIFICACIÓN-RG'!$F$5)</f>
        <v/>
      </c>
      <c r="K3" s="242" t="s">
        <v>91</v>
      </c>
      <c r="L3" s="239" t="str">
        <f>+IF('2 CONTEXTO E IDENTIFICACIÓN-RG'!$H$5="","",'2 CONTEXTO E IDENTIFICACIÓN-RG'!$H$5)</f>
        <v/>
      </c>
      <c r="M3" s="78"/>
      <c r="N3" s="77"/>
      <c r="AD3" s="76"/>
      <c r="AE3" s="76"/>
      <c r="AF3" s="76"/>
      <c r="AG3" s="76"/>
      <c r="AH3" s="76"/>
    </row>
    <row r="4" spans="1:36" s="75" customFormat="1" ht="15" x14ac:dyDescent="0.15">
      <c r="A4" s="19" t="s">
        <v>139</v>
      </c>
      <c r="B4" s="426" t="str">
        <f>+IF('2 CONTEXTO E IDENTIFICACIÓN-RG'!$B$4="","",'2 CONTEXTO E IDENTIFICACIÓN-RG'!$B$4)</f>
        <v/>
      </c>
      <c r="C4" s="426"/>
      <c r="D4" s="426"/>
      <c r="AD4" s="76"/>
      <c r="AE4" s="76"/>
      <c r="AF4" s="76"/>
      <c r="AG4" s="76"/>
      <c r="AH4" s="76"/>
    </row>
    <row r="5" spans="1:36" s="75" customFormat="1" ht="16" thickBot="1" x14ac:dyDescent="0.2">
      <c r="A5" s="19" t="s">
        <v>137</v>
      </c>
      <c r="B5" s="426" t="str">
        <f>+IF('2 CONTEXTO E IDENTIFICACIÓN-RG'!$D$4="","",'2 CONTEXTO E IDENTIFICACIÓN-RG'!$D$4)</f>
        <v/>
      </c>
      <c r="C5" s="427"/>
      <c r="D5" s="427"/>
      <c r="AD5" s="76"/>
      <c r="AE5" s="76"/>
      <c r="AF5" s="76"/>
      <c r="AG5" s="76"/>
      <c r="AH5" s="76"/>
    </row>
    <row r="6" spans="1:36" s="75" customFormat="1" ht="15" thickBot="1" x14ac:dyDescent="0.2">
      <c r="A6" s="247"/>
      <c r="B6" s="246"/>
      <c r="C6" s="246"/>
      <c r="D6" s="78"/>
      <c r="G6" s="443" t="s">
        <v>13</v>
      </c>
      <c r="H6" s="444"/>
      <c r="I6" s="444"/>
      <c r="J6" s="444"/>
      <c r="K6" s="444"/>
      <c r="L6" s="444"/>
      <c r="M6" s="445"/>
      <c r="O6" s="80"/>
      <c r="P6" s="80"/>
      <c r="Q6" s="81"/>
      <c r="R6" s="434" t="s">
        <v>67</v>
      </c>
      <c r="S6" s="434"/>
      <c r="T6" s="434"/>
      <c r="U6" s="434"/>
      <c r="V6" s="435"/>
      <c r="AD6" s="76"/>
      <c r="AE6" s="76"/>
      <c r="AF6" s="76"/>
      <c r="AG6" s="76"/>
      <c r="AH6" s="76"/>
    </row>
    <row r="7" spans="1:36" x14ac:dyDescent="0.2">
      <c r="A7" s="82"/>
      <c r="B7" s="83"/>
      <c r="C7" s="437" t="s">
        <v>69</v>
      </c>
      <c r="D7" s="437"/>
      <c r="E7" s="437"/>
      <c r="F7" s="84"/>
      <c r="G7" s="85"/>
      <c r="H7" s="86"/>
      <c r="I7" s="434" t="s">
        <v>67</v>
      </c>
      <c r="J7" s="434"/>
      <c r="K7" s="434"/>
      <c r="L7" s="434"/>
      <c r="M7" s="435"/>
      <c r="N7" s="84"/>
      <c r="O7" s="88"/>
      <c r="P7" s="88"/>
      <c r="R7" s="89">
        <v>0.2</v>
      </c>
      <c r="S7" s="89">
        <v>0.4</v>
      </c>
      <c r="T7" s="89">
        <v>0.6</v>
      </c>
      <c r="U7" s="89">
        <v>0.8</v>
      </c>
      <c r="V7" s="90">
        <v>1</v>
      </c>
      <c r="W7" s="91"/>
      <c r="X7" s="91"/>
      <c r="Y7" s="91"/>
      <c r="Z7" s="91"/>
      <c r="AA7" s="91"/>
      <c r="AB7" s="91"/>
      <c r="AC7" s="91"/>
    </row>
    <row r="8" spans="1:36" ht="42" x14ac:dyDescent="0.15">
      <c r="A8" s="93" t="s">
        <v>0</v>
      </c>
      <c r="B8" s="94" t="s">
        <v>1</v>
      </c>
      <c r="C8" s="95" t="s">
        <v>2</v>
      </c>
      <c r="D8" s="95" t="s">
        <v>4</v>
      </c>
      <c r="E8" s="96" t="s">
        <v>104</v>
      </c>
      <c r="F8" s="84"/>
      <c r="G8" s="88"/>
      <c r="H8" s="97"/>
      <c r="I8" s="98" t="s">
        <v>45</v>
      </c>
      <c r="J8" s="98" t="s">
        <v>7</v>
      </c>
      <c r="K8" s="98" t="s">
        <v>5</v>
      </c>
      <c r="L8" s="98" t="s">
        <v>6</v>
      </c>
      <c r="M8" s="99" t="s">
        <v>53</v>
      </c>
      <c r="N8" s="84"/>
      <c r="O8" s="88"/>
      <c r="P8" s="88"/>
      <c r="Q8" s="100"/>
      <c r="R8" s="101" t="s">
        <v>45</v>
      </c>
      <c r="S8" s="101" t="s">
        <v>7</v>
      </c>
      <c r="T8" s="101" t="s">
        <v>5</v>
      </c>
      <c r="U8" s="101" t="s">
        <v>6</v>
      </c>
      <c r="V8" s="102" t="s">
        <v>53</v>
      </c>
      <c r="Y8" s="91"/>
      <c r="Z8" s="91"/>
      <c r="AA8" s="103"/>
      <c r="AB8" s="103"/>
      <c r="AC8" s="103"/>
      <c r="AD8" s="103"/>
      <c r="AE8" s="103"/>
      <c r="AF8" s="103"/>
      <c r="AG8" s="103"/>
      <c r="AH8" s="103"/>
      <c r="AI8" s="103"/>
      <c r="AJ8" s="103"/>
    </row>
    <row r="9" spans="1:36" ht="30.5" customHeight="1" x14ac:dyDescent="0.15">
      <c r="A9" s="104">
        <f>'2 CONTEXTO E IDENTIFICACIÓN-RG'!A9</f>
        <v>0</v>
      </c>
      <c r="B9" s="105">
        <f>+'2 CONTEXTO E IDENTIFICACIÓN-RG'!F9</f>
        <v>0</v>
      </c>
      <c r="C9" s="106" t="str">
        <f>+'3 PROBABIL E IMPACTO INHERENTE'!F9</f>
        <v/>
      </c>
      <c r="D9" s="106" t="str">
        <f>+'3 PROBABIL E IMPACTO INHERENTE'!N9</f>
        <v/>
      </c>
      <c r="E9" s="105" t="str">
        <f>+IF(C9=$Q$9,IF(D9=$R$8,$R$9,IF(D9=$S$8,$S$9,IF(D9=$T$8,$T$9,IF(D9=$U$8,$U$9,IF(D9=$V$8,$V$9))))),IF(C9=$Q$10,IF(D9=$R$8,$R$10,IF(D9=$S$8,$S$10,IF(D9=$T$8,$T$10,IF(D9=$U$8,$U$10,IF(D9=$V$8,$V$10))))),IF(C9=$Q$11,IF(D9=$R$8,$R$11,IF(D9=$S$8,$S$11,IF(D9=$T$8,$T$11,IF(D9=$U$8,$U$11,IF(D9=$V$8,$V$11))))),IF(C9=$Q$12,IF(D9=$R$8,$R$12,IF(D9=$S$8,$S$12,IF(D9=$T$8,$T$12,IF(D9=$U$8,$U$12,IF(D9=$V$8,$V$12))))),IF(C9=$Q$13,IF(D9=$R$8,$R$13,IF(D9=$S$8,$S$13,IF(D9=$T$8,$T$13,IF(D9=$U$8,$U$13,IF(D9=$V$8,$V$13))))),"")))))</f>
        <v/>
      </c>
      <c r="F9" s="107"/>
      <c r="G9" s="440" t="s">
        <v>34</v>
      </c>
      <c r="H9" s="98" t="s">
        <v>42</v>
      </c>
      <c r="I9" s="108" t="str">
        <f>+IF(AND(C9=$Q$9,D9=$R$8),A9,"")&amp;" "&amp;IF(AND(C10=$Q$9,D10=$R$8),A10,"")&amp;" "&amp;IF(AND(C11=$Q$9,D11=$R$8),A11,"")&amp;" "&amp;IF(AND(C12=$Q$9,D12=$R$8),A12,"")&amp;" "&amp;IF(AND(C13=$Q$9,D13=$R$8),A13,"")&amp;" "&amp;IF(AND(C14=$Q$9,D14=$R$8),A14,"")&amp;" "&amp;IF(AND(C15=$Q$9,D15=$R$8),A15,"")&amp;" "&amp;IF(AND(C16=$Q$9,D16=$R$8),A16,"")&amp;" "&amp;IF(AND(C17=$Q$9,D17=$R$8),A17,"")&amp;" "&amp;IF(AND(C18=$Q$9,D18=$R$8),A18,"")&amp;" "&amp;IF(AND(C19=$Q$9,D19=$R$8),A19,"")&amp;" "&amp;IF(AND(C20=$Q$9,D20=$R$8),A20,"")&amp;" "&amp;IF(AND(C21=$Q$9,D21=$R$8),A21,"")&amp;" "&amp;IF(AND(C22=$Q$9,D22=$R$8),A22,"")&amp;" "&amp;IF(AND(C23=$Q$9,D23=$R$8),A23,"")&amp;" "&amp;IF(AND(C24=$Q$9,D24=$R$8),A24,"")&amp;" "&amp;IF(AND(C25=$Q$9,D25=$R$8),A25,"")&amp;" "&amp;IF(AND(C26=$Q$9,D26=$R$8),A26,"")&amp;" "&amp;IF(AND(C27=$Q$9,D27=$R$8),A27,"")&amp;" "&amp;IF(AND(C28=$Q$9,D28=$R$8),A28,"")</f>
        <v xml:space="preserve">                   </v>
      </c>
      <c r="J9" s="108" t="str">
        <f>+IF(AND(C9=$Q$9,D9=$S$8),A9,"")&amp;" "&amp;IF(AND(C10=$Q$9,D10=$S$8),A10,"")&amp;" "&amp;IF(AND(C11=$Q$9,D11=$S$8),A11,"")&amp;" "&amp;IF(AND(C12=$Q$9,D12=$S$8),A12,"")&amp;" "&amp;IF(AND(C13=$Q$9,D13=$S$8),A13,"")&amp;" "&amp;IF(AND(C14=$Q$9,D14=$S$8),A14,"")&amp;" "&amp;IF(AND(C15=$Q$9,D15=$S$8),A15,"")&amp;" "&amp;IF(AND(C16=$Q$9,D16=$S$8),A16,"")&amp;" "&amp;IF(AND(C17=$Q$9,D17=$S$8),A17,"")&amp;" "&amp;IF(AND(C18=$Q$9,D18=$S$8),A18,"")&amp;" "&amp;IF(AND(C19=$Q$9,D19=$S$8),A19,"")&amp;" "&amp;IF(AND(C20=$Q$9,D20=$S$8),A20,"")&amp;" "&amp;IF(AND(C21=$Q$9,D21=$S$8),A21,"")&amp;" "&amp;IF(AND(C22=$Q$9,D22=$S$8),A22,"")&amp;" "&amp;IF(AND(C23=$Q$9,D23=$S$8),A23,"")&amp;" "&amp;IF(AND(C24=$Q$9,D24=$S$8),A24,"")&amp;" "&amp;IF(AND(C25=$Q$9,D25=$S$8),A25,"")&amp;" "&amp;IF(AND(C26=$Q$9,D26=$S$8),A26,"")&amp;" "&amp;IF(AND(C27=$Q$9,D27=$S$8),A27,"")&amp;" "&amp;IF(AND(C28=$Q$9,D28=$S$8),A28,"")</f>
        <v xml:space="preserve">                   </v>
      </c>
      <c r="K9" s="108" t="str">
        <f>+IF(AND(C9=$Q$9,D9=$T$8),A9,"")&amp;" "&amp;IF(AND(C10=$Q$9,D10=$T$8),A10,"")&amp;" "&amp;IF(AND(C11=$Q$9,D11=$T$8),A11,"")&amp;" "&amp;IF(AND(C12=$Q$9,D12=$T$8),A12,"")&amp;" "&amp;IF(AND(C13=$Q$9,D13=$T$8),A13,"")&amp;" "&amp;IF(AND(C14=$Q$9,D14=$T$8),A14,"")&amp;" "&amp;IF(AND(C15=$Q$9,D15=$T$8),A15,"")&amp;" "&amp;IF(AND(C16=$Q$9,D16=$T$8),A16,"")&amp;" "&amp;IF(AND(C17=$Q$9,D17=$T$8),A17,"")&amp;" "&amp;IF(AND(C18=$Q$9,D18=$T$8),A18,"")&amp;" "&amp;IF(AND(C19=$Q$9,D19=$T$8),A19,"")&amp;" "&amp;IF(AND(C20=$Q$9,D20=$T$8),A20,"")&amp;" "&amp;IF(AND(C21=$Q$9,D21=$T$8),A21,"")&amp;" "&amp;IF(AND(C22=$Q$9,D22=$T$8),A22,"")&amp;" "&amp;IF(AND(C23=$Q$9,D23=$T$8),A23,"")&amp;" "&amp;IF(AND(C24=$Q$9,D24=$T$8),A24,"")&amp;" "&amp;IF(AND(C25=$Q$9,D25=$T$8),A25,"")&amp;" "&amp;IF(AND(C26=$Q$9,D26=$T$8),A26,"")&amp;" "&amp;IF(AND(C27=$Q$9,D27=$T$8),A27,"")&amp;" "&amp;IF(AND(C28=$Q$9,D28=$T$8),A28,"")</f>
        <v xml:space="preserve">                   </v>
      </c>
      <c r="L9" s="108" t="str">
        <f>+IF(AND(C9=$Q$9,D9=$U$8),A9,"")&amp;" "&amp;IF(AND(C10=$Q$9,D10=$U$8),A10,"")&amp;" "&amp;IF(AND(C11=$Q$9,D11=$U$8),A11,"")&amp;" "&amp;IF(AND(C12=$Q$9,D12=$U$8),A12,"")&amp;" "&amp;IF(AND(C13=$Q$9,D13=$U$8),A13,"")&amp;" "&amp;IF(AND(C14=$Q$9,D14=$U$8),A14,"")&amp;" "&amp;IF(AND(C15=$Q$9,D15=$U$8),A15,"")&amp;" "&amp;IF(AND(C16=$Q$9,D16=$U$8),A16,"")&amp;" "&amp;IF(AND(C17=$Q$9,D17=$U$8),A17,"")&amp;" "&amp;IF(AND(C18=$Q$9,D18=$U$8),A18,"")&amp;" "&amp;IF(AND(C19=$Q$9,D19=$U$8),A19,"")&amp;" "&amp;IF(AND(C20=$Q$9,D20=$U$8),A20,"")&amp;" "&amp;IF(AND(C21=$Q$9,D21=$U$8),A21,"")&amp;" "&amp;IF(AND(C22=$Q$9,D22=$U$8),A22,"")&amp;" "&amp;IF(AND(C23=$Q$9,D23=$U$8),A23,"")&amp;" "&amp;IF(AND(C24=$Q$9,D24=$U$8),A24,"")&amp;" "&amp;IF(AND(C25=$Q$9,D25=$U$8),A25,"")&amp;" "&amp;IF(AND(C26=$Q$9,D26=$U$8),A26,"")&amp;" "&amp;IF(AND(C27=$Q$9,D27=$U$8),A27,"")&amp;" "&amp;IF(AND(C28=$Q$9,D28=$U$8),A28,"")</f>
        <v xml:space="preserve">                   </v>
      </c>
      <c r="M9" s="109" t="str">
        <f>+IF(AND(C9=$Q$9,D9=$V$8),A9,"")&amp;" "&amp;IF(AND(C10=$Q$9,D10=$V$8),A10,"")&amp;" "&amp;IF(AND(C11=$Q$9,D11=$V$8),A11,"")&amp;" "&amp;IF(AND(C12=$Q$9,D12=$V$8),A12,"")&amp;" "&amp;IF(AND(C13=$Q$9,D13=$V$8),A13,"")&amp;" "&amp;IF(AND(C14=$Q$9,D14=$V$8),A14,"")&amp;" "&amp;IF(AND(C15=$Q$9,D15=$V$8),A15,"")&amp;" "&amp;IF(AND(C16=$Q$9,D16=$V$8),A16,"")&amp;" "&amp;IF(AND(C17=$Q$9,D17=$V$8),A17,"")&amp;" "&amp;IF(AND(C18=$Q$9,D18=$V$8),A18,"")&amp;" "&amp;IF(AND(C19=$Q$9,D19=$V$8),A19,"")&amp;" "&amp;IF(AND(C20=$Q$9,D20=$V$8),A20,"")&amp;" "&amp;IF(AND(C21=$Q$9,D21=$V$8),A21,"")&amp;" "&amp;IF(AND(C22=$Q$9,D22=$V$8),A22,"")&amp;" "&amp;IF(AND(C23=$Q$9,D23=$V$8),A23,"")&amp;" "&amp;IF(AND(C24=$Q$9,D24=$V$8),A24,"")&amp;" "&amp;IF(AND(C25=$Q$9,D25=$V$8),A25,"")&amp;" "&amp;IF(AND(C26=$Q$9,D26=$V$8),A26,"")&amp;" "&amp;IF(AND(C27=$Q$9,D27=$V$8),A27,"")&amp;" "&amp;IF(AND(C28=$Q$9,D28=$V$8),A28,"")</f>
        <v xml:space="preserve">                   </v>
      </c>
      <c r="N9" s="107"/>
      <c r="O9" s="438" t="s">
        <v>34</v>
      </c>
      <c r="P9" s="110">
        <v>1</v>
      </c>
      <c r="Q9" s="101" t="s">
        <v>42</v>
      </c>
      <c r="R9" s="108" t="s">
        <v>65</v>
      </c>
      <c r="S9" s="108" t="s">
        <v>65</v>
      </c>
      <c r="T9" s="108" t="s">
        <v>65</v>
      </c>
      <c r="U9" s="108" t="s">
        <v>65</v>
      </c>
      <c r="V9" s="109" t="s">
        <v>64</v>
      </c>
      <c r="Y9" s="91"/>
      <c r="Z9" s="91"/>
      <c r="AA9" s="103"/>
      <c r="AB9" s="103"/>
      <c r="AC9" s="103"/>
      <c r="AD9" s="111"/>
      <c r="AE9" s="111"/>
      <c r="AF9" s="111"/>
      <c r="AG9" s="111"/>
      <c r="AH9" s="111"/>
      <c r="AI9" s="103"/>
      <c r="AJ9" s="103"/>
    </row>
    <row r="10" spans="1:36" ht="30.5" customHeight="1" x14ac:dyDescent="0.15">
      <c r="A10" s="104">
        <f>'2 CONTEXTO E IDENTIFICACIÓN-RG'!A10</f>
        <v>0</v>
      </c>
      <c r="B10" s="105">
        <f>+'2 CONTEXTO E IDENTIFICACIÓN-RG'!F10</f>
        <v>0</v>
      </c>
      <c r="C10" s="106" t="str">
        <f>+'3 PROBABIL E IMPACTO INHERENTE'!F10</f>
        <v/>
      </c>
      <c r="D10" s="106" t="str">
        <f>+'3 PROBABIL E IMPACTO INHERENTE'!N10</f>
        <v/>
      </c>
      <c r="E10" s="105" t="str">
        <f>+IF(C10=$Q$9,IF(D10=$R$8,$R$9,IF(D10=$S$8,$S$9,IF(D10=$T$8,$T$9,IF(D10=$U$8,$U$9,IF(D10=$V$8,$V$9))))),IF(C10=$Q$10,IF(D10=$R$8,$R$10,IF(D10=$S$8,$S$10,IF(D10=$T$8,$T$10,IF(D10=$U$8,$U$10,IF(D10=$V$8,$V$10))))),IF(C10=$Q$11,IF(D10=$R$8,$R$11,IF(D10=$S$8,$S$11,IF(D10=$T$8,$T$11,IF(D10=$U$8,$U$11,IF(D10=$V$8,$V$11))))),IF(C10=$Q$12,IF(D10=$R$8,$R$12,IF(D10=$S$8,$S$12,IF(D10=$T$8,$T$12,IF(D10=$U$8,$U$12,IF(D10=$V$8,$V$12))))),IF(C10=$Q$13,IF(D10=$R$8,$R$13,IF(D10=$S$8,$S$13,IF(D10=$T$8,$T$13,IF(D10=$U$8,$U$13,IF(D10=$V$8,$V$13))))),"")))))</f>
        <v/>
      </c>
      <c r="F10" s="107"/>
      <c r="G10" s="440"/>
      <c r="H10" s="98" t="s">
        <v>41</v>
      </c>
      <c r="I10" s="112" t="str">
        <f>+IF(AND(C9=$Q$10,D9=$R$8),A9,"")&amp;" "&amp;IF(AND(C10=$Q$10,D10=$R$8),A10,"")&amp;" "&amp;IF(AND(C11=$Q$10,D11=$R$8),A11,"")&amp;" "&amp;IF(AND(C12=$Q$10,D12=$R$8),A12,"")&amp;" "&amp;IF(AND(C13=$Q$10,D13=$R$8),A13,"")&amp;" "&amp;IF(AND(C14=$Q$10,D14=$R$8),A14,"")&amp;" "&amp;IF(AND(C15=$Q$10,D15=$R$8),A15,"")&amp;" "&amp;IF(AND(C16=$Q$10,D16=$R$8),A16,"")&amp;" "&amp;IF(AND(C17=$Q$10,D17=$R$8),A17,"")&amp;" "&amp;IF(AND(C18=$Q$10,D18=$R$8),A18,"")&amp;" "&amp;IF(AND(C19=$Q$10,D19=$R$8),A19,"")&amp;" "&amp;IF(AND(C20=$Q$10,D20=$R$8),A20,"")&amp;" "&amp;IF(AND(C21=$Q$10,D21=$R$8),A21,"")&amp;" "&amp;IF(AND(C22=$Q$10,D22=$R$8),A22,"")&amp;" "&amp;IF(AND(C23=$Q$10,D23=$R$8),A23,"")&amp;" "&amp;IF(AND(C24=$Q$10,D24=$R$8),A24,"")&amp;" "&amp;IF(AND(C25=$Q$10,D25=$R$8),A25,"")&amp;" "&amp;IF(AND(C26=$Q$10,D26=$R$8),A26,"")&amp;" "&amp;IF(AND(C27=$Q$10,D27=$R$8),A27,"")&amp;" "&amp;IF(AND(C28=$Q$10,D28=$R$8),A28,"")</f>
        <v xml:space="preserve">                   </v>
      </c>
      <c r="J10" s="112" t="str">
        <f>+IF(AND(C9=$Q$10,D9=$S$8),A9,"")&amp;" "&amp;IF(AND(C10=$Q$10,D10=$S$8),A10,"")&amp;" "&amp;IF(AND(C11=$Q$10,D11=$S$8),A11,"")&amp;" "&amp;IF(AND(C12=$Q$10,D12=$S$8),A12,"")&amp;" "&amp;IF(AND(C13=$Q$10,D13=$S$8),A13,"")&amp;" "&amp;IF(AND(C14=$Q$10,D14=$S$8),A14,"")&amp;" "&amp;IF(AND(C15=$Q$10,D15=$S$8),A15,"")&amp;" "&amp;IF(AND(C16=$Q$10,D16=$S$8),A16,"")&amp;" "&amp;IF(AND(C17=$Q$10,D17=$S$8),A17,"")&amp;" "&amp;IF(AND(C18=$Q$10,D18=$S$8),A18,"")&amp;" "&amp;IF(AND(C19=$Q$10,D19=$S$8),A19,"")&amp;" "&amp;IF(AND(C20=$Q$10,D20=$S$8),A20,"")&amp;" "&amp;IF(AND(C21=$Q$10,D21=$S$8),A21,"")&amp;" "&amp;IF(AND(C22=$Q$10,D22=$S$8),A22,"")&amp;" "&amp;IF(AND(C23=$Q$10,D23=$S$8),A23,"")&amp;" "&amp;IF(AND(C24=$Q$10,D24=$S$8),A24,"")&amp;" "&amp;IF(AND(C25=$Q$10,D25=$S$8),A25,"")&amp;" "&amp;IF(AND(C26=$Q$10,D26=$S$8),A26,"")&amp;" "&amp;IF(AND(C27=$Q$10,D27=$S$8),A27,"")&amp;" "&amp;IF(AND(C28=$Q$10,D28=$S$8),A28,"")</f>
        <v xml:space="preserve">                   </v>
      </c>
      <c r="K10" s="108" t="str">
        <f>+IF(AND(C9=$Q$10,D9=$T$8),A9,"")&amp;" "&amp;IF(AND(C10=$Q$10,D10=$T$8),A10,"")&amp;" "&amp;IF(AND(C11=$Q$10,D11=$T$8),A11,"")&amp;" "&amp;IF(AND(C12=$Q$10,D12=$T$8),A12,"")&amp;" "&amp;IF(AND(C13=$Q$10,D13=$T$8),A13,"")&amp;" "&amp;IF(AND(C14=$Q$10,D14=$T$8),A14,"")&amp;" "&amp;IF(AND(C15=$Q$10,D15=$T$8),A15,"")&amp;" "&amp;IF(AND(C16=$Q$10,D16=$T$8),A16,"")&amp;" "&amp;IF(AND(C17=$Q$10,D17=$T$8),A17,"")&amp;" "&amp;IF(AND(C18=$Q$10,D18=$T$8),A18,"")&amp;" "&amp;IF(AND(C19=$Q$10,D19=$T$8),A19,"")&amp;" "&amp;IF(AND(C20=$Q$10,D20=$T$8),A20,"")&amp;" "&amp;IF(AND(C21=$Q$10,D21=$T$8),A21,"")&amp;" "&amp;IF(AND(C22=$Q$10,D22=$T$8),A22,"")&amp;" "&amp;IF(AND(C23=$Q$10,D23=$T$8),A23,"")&amp;" "&amp;IF(AND(C24=$Q$10,D24=$T$8),A24,"")&amp;" "&amp;IF(AND(C25=$Q$10,D25=$T$8),A25,"")&amp;" "&amp;IF(AND(C26=$Q$10,D26=$T$8),A26,"")&amp;" "&amp;IF(AND(C27=$Q$10,D27=$T$8),A27,"")&amp;" "&amp;IF(AND(C28=$Q$10,D28=$T$8),A28,"")</f>
        <v xml:space="preserve">                   </v>
      </c>
      <c r="L10" s="108" t="str">
        <f>+IF(AND(C9=$Q$10,D9=$U$8),A9,"")&amp;" "&amp;IF(AND(C10=$Q$10,D10=$U$8),A10,"")&amp;" "&amp;IF(AND(C11=$Q$10,D11=$U$8),A11,"")&amp;" "&amp;IF(AND(C12=$Q$10,D12=$U$8),A12,"")&amp;" "&amp;IF(AND(C13=$Q$10,D13=$U$8),A13,"")&amp;" "&amp;IF(AND(C14=$Q$10,D14=$U$8),A14,"")&amp;" "&amp;IF(AND(C15=$Q$10,D15=$U$8),A15,"")&amp;" "&amp;IF(AND(C16=$Q$10,D16=$U$8),A16,"")&amp;" "&amp;IF(AND(C17=$Q$10,D17=$U$8),A17,"")&amp;" "&amp;IF(AND(C18=$Q$10,D18=$U$8),A18,"")&amp;" "&amp;IF(AND(C19=$Q$10,D19=$U$8),A19,"")&amp;" "&amp;IF(AND(C20=$Q$10,D20=$U$8),A20,"")&amp;" "&amp;IF(AND(C21=$Q$10,D21=$U$8),A21,"")&amp;" "&amp;IF(AND(C22=$Q$10,D22=$U$8),A22,"")&amp;" "&amp;IF(AND(C23=$Q$10,D23=$U$8),A23,"")&amp;" "&amp;IF(AND(C24=$Q$10,D24=$U$8),A24,"")&amp;" "&amp;IF(AND(C25=$Q$10,D25=$U$8),A25,"")&amp;" "&amp;IF(AND(C26=$Q$10,D26=$U$8),A26,"")&amp;" "&amp;IF(AND(C27=$Q$10,D27=$U$8),A27,"")&amp;" "&amp;IF(AND(C28=$Q$10,D28=$U$8),A28,"")</f>
        <v xml:space="preserve">                   </v>
      </c>
      <c r="M10" s="109" t="str">
        <f>+IF(AND(C9=$Q$10,D9=$V$8),A9,"")&amp;" "&amp;IF(AND(C10=$Q$10,D10=$V$8),A10,"")&amp;" "&amp;IF(AND(C11=$Q$10,D11=$V$8),A11,"")&amp;" "&amp;IF(AND(C12=$Q$10,D12=$V$8),A12,"")&amp;" "&amp;IF(AND(C13=$Q$10,D13=$V$8),A13,"")&amp;" "&amp;IF(AND(C14=$Q$10,D14=$V$8),A14,"")&amp;" "&amp;IF(AND(C15=$Q$10,D15=$V$8),A15,"")&amp;" "&amp;IF(AND(C16=$Q$10,D16=$V$8),A16,"")&amp;" "&amp;IF(AND(C17=$Q$10,D17=$V$8),A17,"")&amp;" "&amp;IF(AND(C18=$Q$10,D18=$V$8),A18,"")&amp;" "&amp;IF(AND(C19=$Q$10,D19=$V$8),A19,"")&amp;" "&amp;IF(AND(C20=$Q$10,D20=$V$8),A20,"")&amp;" "&amp;IF(AND(C21=$Q$10,D21=$V$8),A21,"")&amp;" "&amp;IF(AND(C22=$Q$10,D22=$V$8),A22,"")&amp;" "&amp;IF(AND(C23=$Q$10,D23=$V$8),A23,"")&amp;" "&amp;IF(AND(C24=$Q$10,D24=$V$8),A24,"")&amp;" "&amp;IF(AND(C25=$Q$10,D25=$V$8),A25,"")&amp;" "&amp;IF(AND(C26=$Q$10,D26=$V$8),A26,"")&amp;" "&amp;IF(AND(C27=$Q$10,D27=$V$8),A27,"")&amp;" "&amp;IF(AND(C28=$Q$10,D28=$V$8),A28,"")</f>
        <v xml:space="preserve">                   </v>
      </c>
      <c r="N10" s="107"/>
      <c r="O10" s="438"/>
      <c r="P10" s="110">
        <v>0.8</v>
      </c>
      <c r="Q10" s="101" t="s">
        <v>41</v>
      </c>
      <c r="R10" s="112" t="s">
        <v>5</v>
      </c>
      <c r="S10" s="112" t="s">
        <v>5</v>
      </c>
      <c r="T10" s="108" t="s">
        <v>65</v>
      </c>
      <c r="U10" s="108" t="s">
        <v>65</v>
      </c>
      <c r="V10" s="109" t="s">
        <v>64</v>
      </c>
      <c r="Y10" s="91"/>
      <c r="Z10" s="91"/>
      <c r="AA10" s="103"/>
      <c r="AB10" s="113"/>
      <c r="AC10" s="114"/>
      <c r="AD10" s="111"/>
      <c r="AE10" s="111"/>
      <c r="AF10" s="111"/>
      <c r="AG10" s="111"/>
      <c r="AH10" s="111"/>
      <c r="AI10" s="103"/>
      <c r="AJ10" s="103"/>
    </row>
    <row r="11" spans="1:36" ht="30.5" customHeight="1" x14ac:dyDescent="0.15">
      <c r="A11" s="104">
        <f>'2 CONTEXTO E IDENTIFICACIÓN-RG'!A11</f>
        <v>0</v>
      </c>
      <c r="B11" s="105">
        <f>+'2 CONTEXTO E IDENTIFICACIÓN-RG'!F11</f>
        <v>0</v>
      </c>
      <c r="C11" s="106" t="str">
        <f>+'3 PROBABIL E IMPACTO INHERENTE'!F11</f>
        <v/>
      </c>
      <c r="D11" s="106" t="str">
        <f>+'3 PROBABIL E IMPACTO INHERENTE'!N11</f>
        <v/>
      </c>
      <c r="E11" s="105" t="str">
        <f>+IF(C11=$Q$9,IF(D11=$R$8,$R$9,IF(D11=$S$8,$S$9,IF(D11=$T$8,$T$9,IF(D11=$U$8,$U$9,IF(D11=$V$8,$V$9))))),IF(C11=$Q$10,IF(D11=$R$8,$R$10,IF(D11=$S$8,$S$10,IF(D11=$T$8,$T$10,IF(D11=$U$8,$U$10,IF(D11=$V$8,$V$10))))),IF(C11=$Q$11,IF(D11=$R$8,$R$11,IF(D11=$S$8,$S$11,IF(D11=$T$8,$T$11,IF(D11=$U$8,$U$11,IF(D11=$V$8,$V$11))))),IF(C11=$Q$12,IF(D11=$R$8,$R$12,IF(D11=$S$8,$S$12,IF(D11=$T$8,$T$12,IF(D11=$U$8,$U$12,IF(D11=$V$8,$V$12))))),IF(C11=$Q$13,IF(D11=$R$8,$R$13,IF(D11=$S$8,$S$13,IF(D11=$T$8,$T$13,IF(D11=$U$8,$U$13,IF(D11=$V$8,$V$13))))),"")))))</f>
        <v/>
      </c>
      <c r="F11" s="107"/>
      <c r="G11" s="440"/>
      <c r="H11" s="98" t="s">
        <v>39</v>
      </c>
      <c r="I11" s="112" t="str">
        <f>+IF(AND(C9=$Q$11,D9=$R$8),A9,"")&amp;" "&amp;IF(AND(C10=$Q$11,D10=$R$8),A10,"")&amp;" "&amp;IF(AND(C11=$Q$11,D11=$R$8),A11,"")&amp;" "&amp;IF(AND(C12=$Q$11,D12=$R$8),A12,"")&amp;" "&amp;IF(AND(C13=$Q$11,D13=$R$8),A13,"")&amp;" "&amp;IF(AND(C14=$Q$11,D14=$R$8),A14,"")&amp;" "&amp;IF(AND(C15=$Q$11,D15=$R$8),A15,"")&amp;" "&amp;IF(AND(C16=$Q$11,D16=$R$8),A16,"")&amp;" "&amp;IF(AND(C17=$Q$11,D17=$R$8),A17,"")&amp;" "&amp;IF(AND(C18=$Q$11,D18=$R$8),A18,"")&amp;" "&amp;IF(AND(C19=$Q$11,D19=$R$8),A19,"")&amp;" "&amp;IF(AND(C20=$Q$11,D20=$R$8),A20,"")&amp;" "&amp;IF(AND(C21=$Q$11,D21=$R$8),A21,"")&amp;" "&amp;IF(AND(C22=$Q$11,D22=$R$8),A22,"")&amp;" "&amp;IF(AND(C23=$Q$11,D23=$R$8),A23,"")&amp;" "&amp;IF(AND(C24=$Q$11,D24=$R$8),A24,"")&amp;" "&amp;IF(AND(C25=$Q$11,D25=$R$8),A25,"")&amp;" "&amp;IF(AND(C26=$Q$11,D26=$R$8),A26,"")&amp;" "&amp;IF(AND(C27=$Q$11,D27=$R$8),A27,"")&amp;" "&amp;IF(AND(C28=$Q$11,D28=$R$8),A28,"")</f>
        <v xml:space="preserve">                   </v>
      </c>
      <c r="J11" s="112" t="str">
        <f>+IF(AND(C9=$Q$11,D9=$S$8),A9,"")&amp;" "&amp;IF(AND(C10=$Q$11,D10=$S$8),A10,"")&amp;" "&amp;IF(AND(C11=$Q$11,D11=$S$8),A11,"")&amp;" "&amp;IF(AND(C12=$Q$11,D12=$S$8),A12,"")&amp;" "&amp;IF(AND(C13=$Q$11,D13=$S$8),A13,"")&amp;" "&amp;IF(AND(C14=$Q$11,D14=$S$8),A14,"")&amp;" "&amp;IF(AND(C15=$Q$11,D15=$S$8),A15,"")&amp;" "&amp;IF(AND(C16=$Q$11,D16=$S$8),A16,"")&amp;" "&amp;IF(AND(C17=$Q$11,D17=$S$8),A17,"")&amp;" "&amp;IF(AND(C18=$Q$11,D18=$S$8),A18,"")&amp;" "&amp;IF(AND(C19=$Q$11,D19=$S$8),A19,"")&amp;" "&amp;IF(AND(C20=$Q$11,D20=$S$8),A20,"")&amp;" "&amp;IF(AND(C21=$Q$11,D21=$S$8),A21,"")&amp;" "&amp;IF(AND(C22=$Q$11,D22=$S$8),A22,"")&amp;" "&amp;IF(AND(C23=$Q$11,D23=$S$8),A23,"")&amp;" "&amp;IF(AND(C24=$Q$11,D24=$S$8),A24,"")&amp;" "&amp;IF(AND(C25=$Q$11,D25=$S$8),A25,"")&amp;" "&amp;IF(AND(C26=$Q$11,D26=$S$8),A26,"")&amp;" "&amp;IF(AND(C27=$Q$11,D27=$S$8),A27,"")&amp;" "&amp;IF(AND(C28=$Q$11,D28=$S$8),A28,"")</f>
        <v xml:space="preserve">                   </v>
      </c>
      <c r="K11" s="112" t="str">
        <f>+IF(AND(C9=$Q$11,D9=$T$8),A9,"")&amp;" "&amp;IF(AND(C10=$Q$11,D10=$T$8),A10,"")&amp;" "&amp;IF(AND(C11=$Q$11,D11=$T$8),A11,"")&amp;" "&amp;IF(AND(C12=$Q$11,D12=$T$8),A12,"")&amp;" "&amp;IF(AND(C13=$Q$11,D13=$T$8),A13,"")&amp;" "&amp;IF(AND(C14=$Q$11,D14=$T$8),A14,"")&amp;" "&amp;IF(AND(C15=$Q$11,D15=$T$8),A15,"")&amp;" "&amp;IF(AND(C16=$Q$11,D16=$T$8),A16,"")&amp;" "&amp;IF(AND(C17=$Q$11,D17=$T$8),A17,"")&amp;" "&amp;IF(AND(C18=$Q$11,D18=$T$8),A18,"")&amp;" "&amp;IF(AND(C19=$Q$11,D19=$T$8),A19,"")&amp;" "&amp;IF(AND(C20=$Q$11,D20=$T$8),A20,"")&amp;" "&amp;IF(AND(C21=$Q$11,D21=$T$8),A21,"")&amp;" "&amp;IF(AND(C22=$Q$11,D22=$T$8),A22,"")&amp;" "&amp;IF(AND(C23=$Q$11,D23=$T$8),A23,"")&amp;" "&amp;IF(AND(C24=$Q$11,D24=$T$8),A24,"")&amp;" "&amp;IF(AND(C25=$Q$11,D25=$T$8),A25,"")&amp;" "&amp;IF(AND(C26=$Q$11,D26=$T$8),A26,"")&amp;" "&amp;IF(AND(C27=$Q$11,D27=$T$8),A27,"")&amp;" "&amp;IF(AND(C28=$Q$11,D28=$T$8),A28,"")</f>
        <v xml:space="preserve">                   </v>
      </c>
      <c r="L11" s="108" t="str">
        <f>+IF(AND(C9=$Q$11,D9=$U$8),A9,"")&amp;" "&amp;IF(AND(C10=$Q$11,D10=$U$8),A10,"")&amp;" "&amp;IF(AND(C11=$Q$11,D11=$U$8),A11,"")&amp;" "&amp;IF(AND(C12=$Q$11,D12=$U$8),A12,"")&amp;" "&amp;IF(AND(C13=$Q$11,D13=$U$8),A13,"")&amp;" "&amp;IF(AND(C14=$Q$11,D14=$U$8),A14,"")&amp;" "&amp;IF(AND(C15=$Q$11,D15=$U$8),A15,"")&amp;" "&amp;IF(AND(C16=$Q$11,D16=$U$8),A16,"")&amp;" "&amp;IF(AND(C17=$Q$11,D17=$U$8),A17,"")&amp;" "&amp;IF(AND(C18=$Q$11,D18=$U$8),A18,"")&amp;" "&amp;IF(AND(C19=$Q$11,D19=$U$8),A19,"")&amp;" "&amp;IF(AND(C20=$Q$11,D20=$U$8),A20,"")&amp;" "&amp;IF(AND(C21=$Q$11,D21=$U$8),A21,"")&amp;" "&amp;IF(AND(C22=$Q$11,D22=$U$8),A22,"")&amp;" "&amp;IF(AND(C23=$Q$11,D23=$U$8),A23,"")&amp;" "&amp;IF(AND(C24=$Q$11,D24=$U$8),A24,"")&amp;" "&amp;IF(AND(C25=$Q$11,D25=$U$8),A25,"")&amp;" "&amp;IF(AND(C26=$Q$11,D26=$U$8),A26,"")&amp;" "&amp;IF(AND(C27=$Q$11,D27=$U$8),A27,"")&amp;" "&amp;IF(AND(C28=$Q$11,D28=$U$8),A28,"")</f>
        <v xml:space="preserve">                   </v>
      </c>
      <c r="M11" s="109" t="str">
        <f>+IF(AND(C9=$Q$11,D9=$V$8),A9,"")&amp;" "&amp;IF(AND(C10=$Q$11,D10=$V$8),A10,"")&amp;" "&amp;IF(AND(C11=$Q$11,D11=$V$8),A11,"")&amp;" "&amp;IF(AND(C12=$Q$11,D12=$V$8),A12,"")&amp;" "&amp;IF(AND(C13=$Q$11,D13=$V$8),A13,"")&amp;" "&amp;IF(AND(C14=$Q$11,D14=$V$8),A14,"")&amp;" "&amp;IF(AND(C15=$Q$11,D15=$V$8),A15,"")&amp;" "&amp;IF(AND(C16=$Q$11,D16=$V$8),A16,"")&amp;" "&amp;IF(AND(C17=$Q$11,D17=$V$8),A17,"")&amp;" "&amp;IF(AND(C18=$Q$11,D18=$V$8),A18,"")&amp;" "&amp;IF(AND(C19=$Q$11,D19=$V$8),A19,"")&amp;" "&amp;IF(AND(C20=$Q$11,D20=$V$8),A20,"")&amp;" "&amp;IF(AND(C21=$Q$11,D21=$V$8),A21,"")&amp;" "&amp;IF(AND(C22=$Q$11,D22=$V$8),A22,"")&amp;" "&amp;IF(AND(C23=$Q$11,D23=$V$8),A23,"")&amp;" "&amp;IF(AND(C24=$Q$11,D24=$V$8),A24,"")&amp;" "&amp;IF(AND(C25=$Q$11,D25=$V$8),A25,"")&amp;" "&amp;IF(AND(C26=$Q$11,D26=$V$8),A26,"")&amp;" "&amp;IF(AND(C27=$Q$11,D27=$V$8),A27,"")&amp;" "&amp;IF(AND(C28=$Q$11,D28=$V$8),A28,"")</f>
        <v xml:space="preserve">                   </v>
      </c>
      <c r="N11" s="107"/>
      <c r="O11" s="438"/>
      <c r="P11" s="110">
        <v>0.6</v>
      </c>
      <c r="Q11" s="101" t="s">
        <v>39</v>
      </c>
      <c r="R11" s="112" t="s">
        <v>5</v>
      </c>
      <c r="S11" s="112" t="s">
        <v>5</v>
      </c>
      <c r="T11" s="112" t="s">
        <v>5</v>
      </c>
      <c r="U11" s="108" t="s">
        <v>65</v>
      </c>
      <c r="V11" s="109" t="s">
        <v>64</v>
      </c>
      <c r="Y11" s="91"/>
      <c r="Z11" s="91"/>
      <c r="AA11" s="103"/>
      <c r="AB11" s="113"/>
      <c r="AC11" s="114"/>
      <c r="AD11" s="111"/>
      <c r="AE11" s="111"/>
      <c r="AF11" s="111"/>
      <c r="AG11" s="111"/>
      <c r="AH11" s="115"/>
      <c r="AI11" s="103"/>
      <c r="AJ11" s="103"/>
    </row>
    <row r="12" spans="1:36" ht="30.5" customHeight="1" x14ac:dyDescent="0.15">
      <c r="A12" s="104">
        <f>'2 CONTEXTO E IDENTIFICACIÓN-RG'!A12</f>
        <v>0</v>
      </c>
      <c r="B12" s="105" t="str">
        <f>+'2 CONTEXTO E IDENTIFICACIÓN-RG'!F12</f>
        <v xml:space="preserve">  </v>
      </c>
      <c r="C12" s="106" t="str">
        <f>+'3 PROBABIL E IMPACTO INHERENTE'!F12</f>
        <v/>
      </c>
      <c r="D12" s="106" t="str">
        <f>+'3 PROBABIL E IMPACTO INHERENTE'!N12</f>
        <v/>
      </c>
      <c r="E12" s="105" t="str">
        <f t="shared" ref="E12:E28" si="0">+IF(C12=$Q$9,IF(D12=$R$8,$R$9,IF(D12=$S$8,$S$9,IF(D12=$T$8,$T$9,IF(D12=$U$8,$U$9,IF(D12=$V$8,$V$9))))),IF(C12=$Q$10,IF(D12=$R$8,$R$10,IF(D12=$S$8,$S$10,IF(D12=$T$8,$T$10,IF(D12=$U$8,$U$10,IF(D12=$V$8,$V$10))))),IF(C12=$Q$11,IF(D12=$R$8,$R$11,IF(D12=$S$8,$S$11,IF(D12=$T$8,$T$11,IF(D12=$U$8,$U$11,IF(D12=$V$8,$V$11))))),IF(C12=$Q$12,IF(D12=$R$8,$R$12,IF(D12=$S$8,$S$12,IF(D12=$T$8,$T$12,IF(D12=$U$8,$U$12,IF(D12=$V$8,$V$12))))),IF(C12=$Q$13,IF(D12=$R$8,$R$13,IF(D12=$S$8,$S$13,IF(D12=$T$8,$T$13,IF(D12=$U$8,$U$13,IF(D12=$V$8,$V$13))))),"")))))</f>
        <v/>
      </c>
      <c r="F12" s="107"/>
      <c r="G12" s="440"/>
      <c r="H12" s="98" t="s">
        <v>37</v>
      </c>
      <c r="I12" s="116" t="str">
        <f>+IF(AND(C9=$Q$12,D9=$R$8),A9,"")&amp;" "&amp;IF(AND(C10=$Q$12,D10=$R$8),A10,"")&amp;" "&amp;IF(AND(C11=$Q$12,D11=$R$8),A11,"")&amp;" "&amp;IF(AND(C12=$Q$12,D12=$R$8),A12,"")&amp;" "&amp;IF(AND(C13=$Q$12,D13=$R$8),A13,"")&amp;" "&amp;IF(AND(C14=$Q$12,D14=$R$8),A14,"")&amp;" "&amp;IF(AND(C15=$Q$12,D15=$R$8),A15,"")&amp;" "&amp;IF(AND(C16=$Q$12,D16=$R$8),A16,"")&amp;" "&amp;IF(AND(C17=$Q$12,D17=$R$8),A17,"")&amp;" "&amp;IF(AND(C18=$Q$12,D18=$R$8),A18,"")&amp;" "&amp;IF(AND(C19=$Q$12,D19=$R$8),A19,"")&amp;" "&amp;IF(AND(C20=$Q$12,D20=$R$8),A20,"")&amp;" "&amp;IF(AND(C21=$Q$12,D21=$R$8),A21,"")&amp;" "&amp;IF(AND(C22=$Q$12,D22=$R$8),A22,"")&amp;" "&amp;IF(AND(C23=$Q$12,D23=$R$8),A23,"")&amp;" "&amp;IF(AND(C24=$Q$12,D24=$R$8),A24,"")&amp;" "&amp;IF(AND(C25=$Q$12,D25=$R$8),A25,"")&amp;" "&amp;IF(AND(C26=$Q$12,D26=$R$8),A26,"")&amp;" "&amp;IF(AND(C27=$Q$12,D27=$R$8),A27,"")&amp;" "&amp;IF(AND(C28=$Q$12,D28=$R$8),A28,"")</f>
        <v xml:space="preserve">                   </v>
      </c>
      <c r="J12" s="112" t="str">
        <f>+IF(AND(C9=$Q$12,D9=$S$8),A9,"")&amp;" "&amp;IF(AND(C10=$Q$12,D10=$S$8),A10,"")&amp;" "&amp;IF(AND(C11=$Q$12,D11=$S$8),A11,"")&amp;" "&amp;IF(AND(C12=$Q$12,D12=$S$8),A12,"")&amp;" "&amp;IF(AND(C13=$Q$12,D13=$S$8),A13,"")&amp;" "&amp;IF(AND(C14=$Q$12,D14=$S$8),A14,"")&amp;" "&amp;IF(AND(C15=$Q$12,D15=$S$8),A15,"")&amp;" "&amp;IF(AND(C16=$Q$12,D16=$S$8),A16,"")&amp;" "&amp;IF(AND(C17=$Q$12,D17=$S$8),A17,"")&amp;" "&amp;IF(AND(C18=$Q$12,D18=$S$8),A18,"")&amp;" "&amp;IF(AND(C19=$Q$12,D19=$S$8),A19,"")&amp;" "&amp;IF(AND(C20=$Q$12,D20=$S$8),A20,"")&amp;" "&amp;IF(AND(C21=$Q$12,D21=$S$8),A21,"")&amp;" "&amp;IF(AND(C22=$Q$12,D22=$S$8),A22,"")&amp;" "&amp;IF(AND(C23=$Q$12,D23=$S$8),A23,"")&amp;" "&amp;IF(AND(C24=$Q$12,D24=$S$8),A24,"")&amp;" "&amp;IF(AND(C25=$Q$12,D25=$S$8),A25,"")&amp;" "&amp;IF(AND(C26=$Q$12,D26=$S$8),A26,"")&amp;" "&amp;IF(AND(C27=$Q$12,D27=$S$8),A27,"")&amp;" "&amp;IF(AND(C28=$Q$12,D28=$S$8),A28,"")</f>
        <v xml:space="preserve">                   </v>
      </c>
      <c r="K12" s="112" t="str">
        <f>+IF(AND(C9=$Q$12,D9=$T$8),A9,"")&amp;" "&amp;IF(AND(C10=$Q$12,D10=$T$8),A10,"")&amp;" "&amp;IF(AND(C11=$Q$12,D11=$T$8),A11,"")&amp;" "&amp;IF(AND(C12=$Q$12,D12=$T$8),A12,"")&amp;" "&amp;IF(AND(C13=$Q$12,D13=$T$8),A13,"")&amp;" "&amp;IF(AND(C14=$Q$12,D14=$T$8),A14,"")&amp;" "&amp;IF(AND(C15=$Q$12,D15=$T$8),A15,"")&amp;" "&amp;IF(AND(C16=$Q$12,D16=$T$8),A16,"")&amp;" "&amp;IF(AND(C17=$Q$12,D17=$T$8),A17,"")&amp;" "&amp;IF(AND(C18=$Q$12,D18=$T$8),A18,"")&amp;" "&amp;IF(AND(C19=$Q$12,D19=$T$8),A19,"")&amp;" "&amp;IF(AND(C20=$Q$12,D20=$T$8),A20,"")&amp;" "&amp;IF(AND(C21=$Q$12,D21=$T$8),A21,"")&amp;" "&amp;IF(AND(C22=$Q$12,D22=$T$8),A22,"")&amp;" "&amp;IF(AND(C23=$Q$12,D23=$T$8),A23,"")&amp;" "&amp;IF(AND(C24=$Q$12,D24=$T$8),A24,"")&amp;" "&amp;IF(AND(C25=$Q$12,D25=$T$8),A25,"")&amp;" "&amp;IF(AND(C26=$Q$12,D26=$T$8),A26,"")&amp;" "&amp;IF(AND(C27=$Q$12,D27=$T$8),A27,"")&amp;" "&amp;IF(AND(C28=$Q$12,D28=$T$8),A28,"")</f>
        <v xml:space="preserve">                   </v>
      </c>
      <c r="L12" s="108" t="str">
        <f>+IF(AND(C9=$Q$12,D9=$U$8),A9,"")&amp;" "&amp;IF(AND(C10=$Q$12,D10=$U$8),A10,"")&amp;" "&amp;IF(AND(C11=$Q$12,D11=$U$8),A11,"")&amp;" "&amp;IF(AND(C12=$Q$12,D12=$U$8),A12,"")&amp;" "&amp;IF(AND(C13=$Q$12,D13=$U$8),A13,"")&amp;" "&amp;IF(AND(C14=$Q$12,D14=$U$8),A14,"")&amp;" "&amp;IF(AND(C15=$Q$12,D15=$U$8),A15,"")&amp;" "&amp;IF(AND(C16=$Q$12,D16=$U$8),A16,"")&amp;" "&amp;IF(AND(C17=$Q$12,D17=$U$8),A17,"")&amp;" "&amp;IF(AND(C18=$Q$12,D18=$U$8),A18,"")&amp;" "&amp;IF(AND(C19=$Q$12,D19=$U$8),A19,"")&amp;" "&amp;IF(AND(C20=$Q$12,D20=$U$8),A20,"")&amp;" "&amp;IF(AND(C21=$Q$12,D21=$U$8),A21,"")&amp;" "&amp;IF(AND(C22=$Q$12,D22=$U$8),A22,"")&amp;" "&amp;IF(AND(C23=$Q$12,D23=$U$8),A23,"")&amp;" "&amp;IF(AND(C24=$Q$12,D24=$U$8),A24,"")&amp;" "&amp;IF(AND(C25=$Q$12,D25=$U$8),A25,"")&amp;" "&amp;IF(AND(C26=$Q$12,D26=$U$8),A26,"")&amp;" "&amp;IF(AND(C27=$Q$12,D27=$U$8),A27,"")&amp;" "&amp;IF(AND(C28=$Q$12,D28=$U$8),A28,"")</f>
        <v xml:space="preserve">                   </v>
      </c>
      <c r="M12" s="109" t="str">
        <f>+IF(AND(C9=$Q$12,D9=$V$8),A9,"")&amp;" "&amp;IF(AND(C10=$Q$12,D10=$V$8),A10,"")&amp;" "&amp;IF(AND(C11=$Q$12,D11=$V$8),A11,"")&amp;" "&amp;IF(AND(C12=$Q$12,D12=$V$8),A12,"")&amp;" "&amp;IF(AND(C13=$Q$12,D13=$V$8),A13,"")&amp;" "&amp;IF(AND(C14=$Q$12,D14=$V$8),A14,"")&amp;" "&amp;IF(AND(C15=$Q$12,D15=$V$8),A15,"")&amp;" "&amp;IF(AND(C16=$Q$12,D16=$V$8),A16,"")&amp;" "&amp;IF(AND(C17=$Q$12,D17=$V$8),A17,"")&amp;" "&amp;IF(AND(C18=$Q$12,D18=$V$8),A18,"")&amp;" "&amp;IF(AND(C19=$Q$12,D19=$V$8),A19,"")&amp;" "&amp;IF(AND(C20=$Q$12,D20=$V$8),A20,"")&amp;" "&amp;IF(AND(C21=$Q$12,D21=$V$8),A21,"")&amp;" "&amp;IF(AND(C22=$Q$12,D22=$V$8),A22,"")&amp;" "&amp;IF(AND(C23=$Q$12,D23=$V$8),A23,"")&amp;" "&amp;IF(AND(C24=$Q$12,D24=$V$8),A24,"")&amp;" "&amp;IF(AND(C25=$Q$12,D25=$V$8),A25,"")&amp;" "&amp;IF(AND(C26=$Q$12,D26=$V$8),A26,"")&amp;" "&amp;IF(AND(C27=$Q$12,D27=$V$8),A27,"")&amp;" "&amp;IF(AND(C28=$Q$12,D28=$V$8),A28,"")</f>
        <v xml:space="preserve">                   </v>
      </c>
      <c r="N12" s="107"/>
      <c r="O12" s="438"/>
      <c r="P12" s="110">
        <v>0.4</v>
      </c>
      <c r="Q12" s="101" t="s">
        <v>37</v>
      </c>
      <c r="R12" s="116" t="s">
        <v>66</v>
      </c>
      <c r="S12" s="112" t="s">
        <v>5</v>
      </c>
      <c r="T12" s="112" t="s">
        <v>5</v>
      </c>
      <c r="U12" s="108" t="s">
        <v>65</v>
      </c>
      <c r="V12" s="109" t="s">
        <v>64</v>
      </c>
      <c r="Y12" s="91"/>
      <c r="Z12" s="91"/>
      <c r="AA12" s="103"/>
      <c r="AB12" s="113"/>
      <c r="AC12" s="114"/>
      <c r="AD12" s="111"/>
      <c r="AE12" s="111"/>
      <c r="AF12" s="111"/>
      <c r="AG12" s="115"/>
      <c r="AH12" s="111"/>
      <c r="AI12" s="103"/>
      <c r="AJ12" s="103"/>
    </row>
    <row r="13" spans="1:36" ht="30.5" customHeight="1" thickBot="1" x14ac:dyDescent="0.2">
      <c r="A13" s="104">
        <f>'2 CONTEXTO E IDENTIFICACIÓN-RG'!A13</f>
        <v>0</v>
      </c>
      <c r="B13" s="105" t="str">
        <f>+'2 CONTEXTO E IDENTIFICACIÓN-RG'!F13</f>
        <v xml:space="preserve">  </v>
      </c>
      <c r="C13" s="106" t="str">
        <f>+'3 PROBABIL E IMPACTO INHERENTE'!F13</f>
        <v/>
      </c>
      <c r="D13" s="106" t="str">
        <f>+'3 PROBABIL E IMPACTO INHERENTE'!N13</f>
        <v/>
      </c>
      <c r="E13" s="105" t="str">
        <f t="shared" si="0"/>
        <v/>
      </c>
      <c r="F13" s="107"/>
      <c r="G13" s="441"/>
      <c r="H13" s="117" t="s">
        <v>35</v>
      </c>
      <c r="I13" s="118" t="str">
        <f>+IF(AND(C9=$Q$13,D9=$R$8),A9,"")&amp;" "&amp;IF(AND(C10=$Q$13,D10=$R$8),A10,"")&amp;" "&amp;IF(AND(C11=$Q$13,D11=$R$8),A11,"")&amp;" "&amp;IF(AND(C12=$Q$13,D12=$R$8),A12,"")&amp;" "&amp;IF(AND(C13=$Q$13,D13=$R$8),A13,"")&amp;" "&amp;IF(AND(C14=$Q$13,D14=$R$8),A14,"")&amp;" "&amp;IF(AND(C15=$Q$13,D15=$R$8),A15,"")&amp;" "&amp;IF(AND(C16=$Q$13,D16=$R$8),A16,"")&amp;" "&amp;IF(AND(C17=$Q$13,D17=$R$8),A17,"")&amp;" "&amp;IF(AND(C18=$Q$13,D18=$R$8),A18,"")&amp;" "&amp;IF(AND(C19=$Q$13,D19=$R$8),A19,"")&amp;" "&amp;IF(AND(C20=$Q$13,D20=$R$8),A20,"")&amp;" "&amp;IF(AND(C21=$Q$13,D21=$R$8),A21,"")&amp;" "&amp;IF(AND(C22=$Q$13,D22=$R$8),A22,"")&amp;" "&amp;IF(AND(C23=$Q$13,D23=$R$8),A23,"")&amp;" "&amp;IF(AND(C24=$Q$13,D24=$R$8),A24,"")&amp;" "&amp;IF(AND(C25=$Q$13,D25=$R$8),A25,"")&amp;" "&amp;IF(AND(C26=$Q$13,D26=$R$8),A26,"")&amp;" "&amp;IF(AND(C27=$Q$13,D27=$R$8),A27,"")&amp;" "&amp;IF(AND(C28=$Q$13,D28=$R$8),A28,"")</f>
        <v xml:space="preserve">                   </v>
      </c>
      <c r="J13" s="118" t="str">
        <f>+IF(AND(C9=$Q$13,D9=$S$8),A9,"")&amp;" "&amp;IF(AND(C10=$Q$13,D10=$S$8),A10,"")&amp;" "&amp;IF(AND(C11=$Q$13,D11=$S$8),A11,"")&amp;" "&amp;IF(AND(C12=$Q$13,D12=$S$8),A12,"")&amp;" "&amp;IF(AND(C13=$Q$13,D13=$S$8),A13,"")&amp;" "&amp;IF(AND(C14=$Q$13,D14=$S$8),A14,"")&amp;" "&amp;IF(AND(C15=$Q$13,D15=$S$8),A15,"")&amp;" "&amp;IF(AND(C16=$Q$13,D16=$S$8),A16,"")&amp;" "&amp;IF(AND(C17=$Q$13,D17=$S$8),A17,"")&amp;" "&amp;IF(AND(C18=$Q$13,D18=$S$8),A18,"")&amp;" "&amp;IF(AND(C19=$Q$13,D19=$S$8),A19,"")&amp;" "&amp;IF(AND(C20=$Q$13,D20=$S$8),A20,"")&amp;" "&amp;IF(AND(C21=$Q$13,D21=$S$8),A21,"")&amp;" "&amp;IF(AND(C22=$Q$13,D22=$S$8),A22,"")&amp;" "&amp;IF(AND(C23=$Q$13,D23=$S$8),A23,"")&amp;" "&amp;IF(AND(C24=$Q$13,D24=$S$8),A24,"")&amp;" "&amp;IF(AND(C25=$Q$13,D25=$S$8),A25,"")&amp;" "&amp;IF(AND(C26=$Q$13,D26=$S$8),A26,"")&amp;" "&amp;IF(AND(C27=$Q$13,D27=$S$8),A27,"")&amp;" "&amp;IF(AND(C28=$Q$13,D28=$S$8),A28,"")</f>
        <v xml:space="preserve">                   </v>
      </c>
      <c r="K13" s="119" t="str">
        <f>+IF(AND(C9=$Q$13,D9=$T$8),A9,"")&amp;" "&amp;IF(AND(C10=$Q$13,D10=$T$8),A10,"")&amp;" "&amp;IF(AND(C11=$Q$13,D11=$T$8),A11,"")&amp;" "&amp;IF(AND(C12=$Q$13,D12=$T$8),A12,"")&amp;" "&amp;IF(AND(C13=$Q$13,D13=$T$8),A13,"")&amp;" "&amp;IF(AND(C14=$Q$13,D14=$T$8),A14,"")&amp;" "&amp;IF(AND(C15=$Q$13,D15=$T$8),A15,"")&amp;" "&amp;IF(AND(C16=$Q$13,D16=$T$8),A16,"")&amp;" "&amp;IF(AND(C17=$Q$13,D17=$T$8),A17,"")&amp;" "&amp;IF(AND(C18=$Q$13,D18=$T$8),A18,"")&amp;" "&amp;IF(AND(C19=$Q$13,D19=$T$8),A19,"")&amp;" "&amp;IF(AND(C20=$Q$13,D20=$T$8),A20,"")&amp;" "&amp;IF(AND(C21=$Q$13,D21=$T$8),A21,"")&amp;" "&amp;IF(AND(C22=$Q$13,D22=$T$8),A22,"")&amp;" "&amp;IF(AND(C23=$Q$13,D23=$T$8),A23,"")&amp;" "&amp;IF(AND(C24=$Q$13,D24=$T$8),A24,"")&amp;" "&amp;IF(AND(C25=$Q$13,D25=$T$8),A25,"")&amp;" "&amp;IF(AND(C26=$Q$13,D26=$T$8),A26,"")&amp;" "&amp;IF(AND(C27=$Q$13,D27=$T$8),A27,"")&amp;" "&amp;IF(AND(C28=$Q$13,D28=$T$8),A28,"")</f>
        <v xml:space="preserve">                   </v>
      </c>
      <c r="L13" s="120" t="str">
        <f>+IF(AND(C9=$Q$13,D9=$U$8),A9,"")&amp;" "&amp;IF(AND(C10=$Q$13,D10=$U$8),A10,"")&amp;" "&amp;IF(AND(C11=$Q$13,D11=$U$8),A11,"")&amp;" "&amp;IF(AND(C12=$Q$13,D12=$U$8),A12,"")&amp;" "&amp;IF(AND(C13=$Q$13,D13=$U$8),A13,"")&amp;" "&amp;IF(AND(C14=$Q$13,D14=$U$8),A14,"")&amp;" "&amp;IF(AND(C15=$Q$13,D15=$U$8),A15,"")&amp;" "&amp;IF(AND(C16=$Q$13,D16=$U$8),A16,"")&amp;" "&amp;IF(AND(C17=$Q$13,D17=$U$8),A17,"")&amp;" "&amp;IF(AND(C18=$Q$13,D18=$U$8),A18,"")&amp;" "&amp;IF(AND(C19=$Q$13,D19=$U$8),A19,"")&amp;" "&amp;IF(AND(C20=$Q$13,D20=$U$8),A20,"")&amp;" "&amp;IF(AND(C21=$Q$13,D21=$U$8),A21,"")&amp;" "&amp;IF(AND(C22=$Q$13,D22=$U$8),A22,"")&amp;" "&amp;IF(AND(C23=$Q$13,D23=$U$8),A23,"")&amp;" "&amp;IF(AND(C24=$Q$13,D24=$U$8),A24,"")&amp;" "&amp;IF(AND(C25=$Q$13,D25=$U$8),A25,"")&amp;" "&amp;IF(AND(C26=$Q$13,D26=$U$8),A26,"")&amp;" "&amp;IF(AND(C27=$Q$13,D27=$U$8),A27,"")&amp;" "&amp;IF(AND(C28=$Q$13,D28=$U$8),A28,"")</f>
        <v xml:space="preserve">                   </v>
      </c>
      <c r="M13" s="121" t="str">
        <f>+IF(AND(C9=$Q$13,D9=$V$8),A9,"")&amp;" "&amp;IF(AND(C10=$Q$13,D10=$V$8),A10,"")&amp;" "&amp;IF(AND(C11=$Q$13,D11=$V$8),A11,"")&amp;" "&amp;IF(AND(C12=$Q$13,D12=$V$8),A12,"")&amp;" "&amp;IF(AND(C13=$Q$13,D13=$V$8),A13,"")&amp;" "&amp;IF(AND(C14=$Q$13,D14=$V$8),A14,"")&amp;" "&amp;IF(AND(C15=$Q$13,D15=$V$8),A15,"")&amp;" "&amp;IF(AND(C16=$Q$13,D16=$V$8),A16,"")&amp;" "&amp;IF(AND(C17=$Q$13,D17=$V$8),A17,"")&amp;" "&amp;IF(AND(C18=$Q$13,D18=$V$8),A18,"")&amp;" "&amp;IF(AND(C19=$Q$13,D19=$V$8),A19,"")&amp;" "&amp;IF(AND(C20=$Q$13,D20=$V$8),A20,"")&amp;" "&amp;IF(AND(C21=$Q$13,D21=$V$8),A21,"")&amp;" "&amp;IF(AND(C22=$Q$13,D22=$V$8),A22,"")&amp;" "&amp;IF(AND(C23=$Q$13,D23=$V$8),A23,"")&amp;" "&amp;IF(AND(C24=$Q$13,D24=$V$8),A24,"")&amp;" "&amp;IF(AND(C25=$Q$13,D25=$V$8),A25,"")&amp;" "&amp;IF(AND(C26=$Q$13,D26=$V$8),A26,"")&amp;" "&amp;IF(AND(C27=$Q$13,D27=$V$8),A27,"")&amp;" "&amp;IF(AND(C28=$Q$13,D28=$V$8),A28,"")</f>
        <v xml:space="preserve">                   </v>
      </c>
      <c r="N13" s="107"/>
      <c r="O13" s="439"/>
      <c r="P13" s="122">
        <v>0.2</v>
      </c>
      <c r="Q13" s="123" t="s">
        <v>35</v>
      </c>
      <c r="R13" s="118" t="s">
        <v>66</v>
      </c>
      <c r="S13" s="118" t="s">
        <v>66</v>
      </c>
      <c r="T13" s="119" t="s">
        <v>5</v>
      </c>
      <c r="U13" s="120" t="s">
        <v>65</v>
      </c>
      <c r="V13" s="121" t="s">
        <v>64</v>
      </c>
      <c r="Y13" s="91"/>
      <c r="Z13" s="91"/>
      <c r="AA13" s="103"/>
      <c r="AB13" s="113"/>
      <c r="AC13" s="114"/>
      <c r="AD13" s="111"/>
      <c r="AE13" s="111"/>
      <c r="AF13" s="111"/>
      <c r="AG13" s="124"/>
      <c r="AH13" s="111"/>
      <c r="AI13" s="103"/>
      <c r="AJ13" s="103"/>
    </row>
    <row r="14" spans="1:36" ht="30.5" customHeight="1" x14ac:dyDescent="0.15">
      <c r="A14" s="104">
        <f>'2 CONTEXTO E IDENTIFICACIÓN-RG'!A14</f>
        <v>0</v>
      </c>
      <c r="B14" s="105" t="str">
        <f>+'2 CONTEXTO E IDENTIFICACIÓN-RG'!F14</f>
        <v xml:space="preserve">  </v>
      </c>
      <c r="C14" s="106" t="str">
        <f>+'3 PROBABIL E IMPACTO INHERENTE'!F14</f>
        <v/>
      </c>
      <c r="D14" s="106" t="str">
        <f>+'3 PROBABIL E IMPACTO INHERENTE'!N14</f>
        <v/>
      </c>
      <c r="E14" s="105" t="str">
        <f t="shared" si="0"/>
        <v/>
      </c>
      <c r="F14" s="107"/>
      <c r="G14" s="107"/>
      <c r="H14" s="107"/>
      <c r="I14" s="107"/>
      <c r="J14" s="107"/>
      <c r="K14" s="107"/>
      <c r="L14" s="107"/>
      <c r="M14" s="107"/>
      <c r="N14" s="107"/>
      <c r="Y14" s="91"/>
      <c r="Z14" s="91"/>
      <c r="AA14" s="103"/>
      <c r="AB14" s="113"/>
      <c r="AC14" s="114"/>
      <c r="AD14" s="111"/>
      <c r="AE14" s="111"/>
      <c r="AF14" s="111"/>
      <c r="AG14" s="111"/>
      <c r="AH14" s="111"/>
      <c r="AI14" s="103"/>
      <c r="AJ14" s="103"/>
    </row>
    <row r="15" spans="1:36" ht="30.5" customHeight="1" x14ac:dyDescent="0.15">
      <c r="A15" s="104">
        <f>'2 CONTEXTO E IDENTIFICACIÓN-RG'!A15</f>
        <v>0</v>
      </c>
      <c r="B15" s="105" t="str">
        <f>+'2 CONTEXTO E IDENTIFICACIÓN-RG'!F15</f>
        <v xml:space="preserve">  </v>
      </c>
      <c r="C15" s="106" t="str">
        <f>+'3 PROBABIL E IMPACTO INHERENTE'!F15</f>
        <v/>
      </c>
      <c r="D15" s="106" t="str">
        <f>+'3 PROBABIL E IMPACTO INHERENTE'!N15</f>
        <v/>
      </c>
      <c r="E15" s="105" t="str">
        <f t="shared" si="0"/>
        <v/>
      </c>
      <c r="F15" s="107"/>
      <c r="G15" s="107"/>
      <c r="H15" s="107"/>
      <c r="I15" s="107"/>
      <c r="J15" s="107"/>
      <c r="K15" s="107"/>
      <c r="L15" s="107"/>
      <c r="M15" s="107"/>
      <c r="N15" s="107"/>
      <c r="R15" s="95" t="s">
        <v>68</v>
      </c>
      <c r="T15" s="91"/>
      <c r="U15" s="91"/>
      <c r="V15" s="91"/>
      <c r="W15" s="91"/>
      <c r="X15" s="91"/>
      <c r="Y15" s="91"/>
      <c r="Z15" s="91"/>
      <c r="AA15" s="103"/>
      <c r="AB15" s="113"/>
      <c r="AC15" s="103"/>
      <c r="AD15" s="114"/>
      <c r="AE15" s="114"/>
      <c r="AF15" s="114"/>
      <c r="AG15" s="114"/>
      <c r="AH15" s="114"/>
      <c r="AI15" s="103"/>
      <c r="AJ15" s="103"/>
    </row>
    <row r="16" spans="1:36" ht="30.5" customHeight="1" x14ac:dyDescent="0.15">
      <c r="A16" s="104">
        <f>'2 CONTEXTO E IDENTIFICACIÓN-RG'!A16</f>
        <v>0</v>
      </c>
      <c r="B16" s="105" t="str">
        <f>+'2 CONTEXTO E IDENTIFICACIÓN-RG'!F16</f>
        <v xml:space="preserve">  </v>
      </c>
      <c r="C16" s="106" t="str">
        <f>+'3 PROBABIL E IMPACTO INHERENTE'!F16</f>
        <v/>
      </c>
      <c r="D16" s="106" t="str">
        <f>+'3 PROBABIL E IMPACTO INHERENTE'!N16</f>
        <v/>
      </c>
      <c r="E16" s="105" t="str">
        <f t="shared" si="0"/>
        <v/>
      </c>
      <c r="F16" s="107"/>
      <c r="G16" s="107"/>
      <c r="H16" s="107"/>
      <c r="I16" s="107"/>
      <c r="J16" s="107"/>
      <c r="K16" s="107"/>
      <c r="L16" s="107"/>
      <c r="M16" s="107"/>
      <c r="N16" s="107"/>
      <c r="R16" s="125" t="s">
        <v>64</v>
      </c>
      <c r="T16" s="91"/>
      <c r="U16" s="91"/>
      <c r="V16" s="91"/>
      <c r="W16" s="91"/>
      <c r="X16" s="91"/>
      <c r="Y16" s="91"/>
      <c r="Z16" s="91"/>
      <c r="AA16" s="103"/>
      <c r="AB16" s="103"/>
      <c r="AC16" s="103"/>
      <c r="AD16" s="111"/>
      <c r="AE16" s="111"/>
      <c r="AF16" s="111"/>
      <c r="AG16" s="111"/>
      <c r="AH16" s="111"/>
      <c r="AI16" s="103"/>
      <c r="AJ16" s="103"/>
    </row>
    <row r="17" spans="1:36" ht="30.5" customHeight="1" x14ac:dyDescent="0.15">
      <c r="A17" s="104">
        <f>'2 CONTEXTO E IDENTIFICACIÓN-RG'!A17</f>
        <v>0</v>
      </c>
      <c r="B17" s="105" t="str">
        <f>+'2 CONTEXTO E IDENTIFICACIÓN-RG'!F17</f>
        <v xml:space="preserve">  </v>
      </c>
      <c r="C17" s="106" t="str">
        <f>+'3 PROBABIL E IMPACTO INHERENTE'!F17</f>
        <v/>
      </c>
      <c r="D17" s="106" t="str">
        <f>+'3 PROBABIL E IMPACTO INHERENTE'!N17</f>
        <v/>
      </c>
      <c r="E17" s="105" t="str">
        <f t="shared" si="0"/>
        <v/>
      </c>
      <c r="F17" s="107"/>
      <c r="G17" s="107"/>
      <c r="H17" s="107"/>
      <c r="I17" s="107"/>
      <c r="J17" s="107"/>
      <c r="K17" s="107"/>
      <c r="L17" s="107"/>
      <c r="M17" s="107"/>
      <c r="N17" s="107"/>
      <c r="R17" s="108" t="s">
        <v>65</v>
      </c>
      <c r="S17" s="91"/>
      <c r="T17" s="91"/>
      <c r="U17" s="91"/>
      <c r="V17" s="91"/>
      <c r="W17" s="91"/>
      <c r="X17" s="91"/>
      <c r="Y17" s="91"/>
      <c r="Z17" s="91"/>
      <c r="AA17" s="103"/>
      <c r="AB17" s="103"/>
      <c r="AC17" s="103"/>
      <c r="AD17" s="111"/>
      <c r="AE17" s="111"/>
      <c r="AF17" s="111"/>
      <c r="AG17" s="111"/>
      <c r="AH17" s="111"/>
      <c r="AI17" s="103"/>
      <c r="AJ17" s="103"/>
    </row>
    <row r="18" spans="1:36" ht="30.5" customHeight="1" x14ac:dyDescent="0.15">
      <c r="A18" s="104">
        <f>'2 CONTEXTO E IDENTIFICACIÓN-RG'!A18</f>
        <v>0</v>
      </c>
      <c r="B18" s="105" t="str">
        <f>+'2 CONTEXTO E IDENTIFICACIÓN-RG'!F18</f>
        <v xml:space="preserve">  </v>
      </c>
      <c r="C18" s="106" t="str">
        <f>+'3 PROBABIL E IMPACTO INHERENTE'!F18</f>
        <v/>
      </c>
      <c r="D18" s="106" t="str">
        <f>+'3 PROBABIL E IMPACTO INHERENTE'!N18</f>
        <v/>
      </c>
      <c r="E18" s="105" t="str">
        <f t="shared" si="0"/>
        <v/>
      </c>
      <c r="F18" s="107"/>
      <c r="G18" s="107"/>
      <c r="H18" s="107"/>
      <c r="I18" s="107"/>
      <c r="J18" s="107"/>
      <c r="K18" s="107"/>
      <c r="L18" s="107"/>
      <c r="M18" s="107"/>
      <c r="N18" s="107"/>
      <c r="Q18" s="126"/>
      <c r="R18" s="112" t="s">
        <v>5</v>
      </c>
      <c r="S18" s="126"/>
      <c r="T18" s="126"/>
      <c r="U18" s="126"/>
      <c r="V18" s="126"/>
      <c r="W18" s="126"/>
      <c r="X18" s="126"/>
      <c r="Y18" s="126"/>
      <c r="Z18" s="126"/>
      <c r="AA18" s="103"/>
      <c r="AB18" s="103"/>
      <c r="AC18" s="127"/>
      <c r="AD18" s="127"/>
      <c r="AE18" s="127"/>
      <c r="AF18" s="127"/>
      <c r="AG18" s="127"/>
      <c r="AH18" s="127"/>
      <c r="AI18" s="103"/>
      <c r="AJ18" s="103"/>
    </row>
    <row r="19" spans="1:36" ht="30.5" customHeight="1" x14ac:dyDescent="0.15">
      <c r="A19" s="104">
        <f>'2 CONTEXTO E IDENTIFICACIÓN-RG'!A19</f>
        <v>0</v>
      </c>
      <c r="B19" s="105" t="str">
        <f>+'2 CONTEXTO E IDENTIFICACIÓN-RG'!F19</f>
        <v xml:space="preserve">  </v>
      </c>
      <c r="C19" s="106" t="str">
        <f>+'3 PROBABIL E IMPACTO INHERENTE'!F19</f>
        <v/>
      </c>
      <c r="D19" s="106" t="str">
        <f>+'3 PROBABIL E IMPACTO INHERENTE'!N19</f>
        <v/>
      </c>
      <c r="E19" s="105" t="str">
        <f t="shared" si="0"/>
        <v/>
      </c>
      <c r="F19" s="107"/>
      <c r="G19" s="107"/>
      <c r="H19" s="107"/>
      <c r="I19" s="107"/>
      <c r="J19" s="107"/>
      <c r="K19" s="107"/>
      <c r="L19" s="107"/>
      <c r="M19" s="107"/>
      <c r="N19" s="107"/>
      <c r="Q19" s="126"/>
      <c r="R19" s="116" t="s">
        <v>66</v>
      </c>
      <c r="Y19" s="126"/>
      <c r="Z19" s="126"/>
      <c r="AA19" s="103"/>
      <c r="AB19" s="103"/>
      <c r="AC19" s="103"/>
      <c r="AD19" s="111"/>
      <c r="AE19" s="111"/>
      <c r="AF19" s="111"/>
      <c r="AG19" s="111"/>
      <c r="AH19" s="111"/>
      <c r="AI19" s="103"/>
      <c r="AJ19" s="103"/>
    </row>
    <row r="20" spans="1:36" ht="30.5" customHeight="1" x14ac:dyDescent="0.15">
      <c r="A20" s="104">
        <f>'2 CONTEXTO E IDENTIFICACIÓN-RG'!A20</f>
        <v>0</v>
      </c>
      <c r="B20" s="105" t="str">
        <f>+'2 CONTEXTO E IDENTIFICACIÓN-RG'!F20</f>
        <v xml:space="preserve">  </v>
      </c>
      <c r="C20" s="106" t="str">
        <f>+'3 PROBABIL E IMPACTO INHERENTE'!F20</f>
        <v/>
      </c>
      <c r="D20" s="106" t="str">
        <f>+'3 PROBABIL E IMPACTO INHERENTE'!N20</f>
        <v/>
      </c>
      <c r="E20" s="105" t="str">
        <f t="shared" si="0"/>
        <v/>
      </c>
      <c r="F20" s="107"/>
      <c r="G20" s="107"/>
      <c r="H20" s="107"/>
      <c r="I20" s="107"/>
      <c r="J20" s="107"/>
      <c r="K20" s="107"/>
      <c r="L20" s="107"/>
      <c r="M20" s="107"/>
      <c r="N20" s="107"/>
      <c r="O20" s="128"/>
      <c r="P20" s="128"/>
      <c r="Q20" s="126"/>
      <c r="Y20" s="126"/>
      <c r="Z20" s="126"/>
      <c r="AA20" s="103"/>
      <c r="AB20" s="103"/>
      <c r="AC20" s="103"/>
      <c r="AD20" s="111"/>
      <c r="AE20" s="111"/>
      <c r="AF20" s="111"/>
      <c r="AG20" s="111"/>
      <c r="AH20" s="111"/>
      <c r="AI20" s="103"/>
      <c r="AJ20" s="103"/>
    </row>
    <row r="21" spans="1:36" ht="30.5" customHeight="1" x14ac:dyDescent="0.15">
      <c r="A21" s="104">
        <f>'2 CONTEXTO E IDENTIFICACIÓN-RG'!A21</f>
        <v>0</v>
      </c>
      <c r="B21" s="105" t="str">
        <f>+'2 CONTEXTO E IDENTIFICACIÓN-RG'!F21</f>
        <v xml:space="preserve">  </v>
      </c>
      <c r="C21" s="106" t="str">
        <f>+'3 PROBABIL E IMPACTO INHERENTE'!F21</f>
        <v/>
      </c>
      <c r="D21" s="106" t="str">
        <f>+'3 PROBABIL E IMPACTO INHERENTE'!N21</f>
        <v/>
      </c>
      <c r="E21" s="105" t="str">
        <f t="shared" si="0"/>
        <v/>
      </c>
      <c r="F21" s="107"/>
      <c r="G21" s="107"/>
      <c r="H21" s="107"/>
      <c r="I21" s="107"/>
      <c r="J21" s="107"/>
      <c r="K21" s="107"/>
      <c r="L21" s="107"/>
      <c r="M21" s="107"/>
      <c r="N21" s="107"/>
      <c r="O21" s="128"/>
      <c r="P21" s="128"/>
      <c r="Q21" s="129"/>
      <c r="Y21" s="126"/>
      <c r="Z21" s="126"/>
      <c r="AA21" s="103"/>
      <c r="AB21" s="124"/>
      <c r="AC21" s="124"/>
      <c r="AD21" s="124"/>
      <c r="AE21" s="124"/>
      <c r="AF21" s="124"/>
      <c r="AG21" s="124"/>
      <c r="AH21" s="111"/>
      <c r="AI21" s="103"/>
      <c r="AJ21" s="103"/>
    </row>
    <row r="22" spans="1:36" ht="30.5" customHeight="1" x14ac:dyDescent="0.15">
      <c r="A22" s="104">
        <f>'2 CONTEXTO E IDENTIFICACIÓN-RG'!A22</f>
        <v>0</v>
      </c>
      <c r="B22" s="105" t="str">
        <f>+'2 CONTEXTO E IDENTIFICACIÓN-RG'!F22</f>
        <v xml:space="preserve">  </v>
      </c>
      <c r="C22" s="106" t="str">
        <f>+'3 PROBABIL E IMPACTO INHERENTE'!F22</f>
        <v/>
      </c>
      <c r="D22" s="106" t="str">
        <f>+'3 PROBABIL E IMPACTO INHERENTE'!N22</f>
        <v/>
      </c>
      <c r="E22" s="105" t="str">
        <f t="shared" si="0"/>
        <v/>
      </c>
      <c r="F22" s="107"/>
      <c r="G22" s="107"/>
      <c r="H22" s="107"/>
      <c r="I22" s="107"/>
      <c r="J22" s="107"/>
      <c r="K22" s="107"/>
      <c r="L22" s="107"/>
      <c r="M22" s="107"/>
      <c r="N22" s="107"/>
      <c r="O22" s="128"/>
      <c r="P22" s="128"/>
      <c r="AA22" s="103"/>
      <c r="AB22" s="130"/>
      <c r="AC22" s="130"/>
      <c r="AD22" s="130"/>
      <c r="AE22" s="130"/>
      <c r="AF22" s="130"/>
      <c r="AG22" s="130"/>
      <c r="AH22" s="111"/>
      <c r="AI22" s="103"/>
      <c r="AJ22" s="103"/>
    </row>
    <row r="23" spans="1:36" ht="30.5" customHeight="1" x14ac:dyDescent="0.15">
      <c r="A23" s="104">
        <f>'2 CONTEXTO E IDENTIFICACIÓN-RG'!A23</f>
        <v>0</v>
      </c>
      <c r="B23" s="105" t="str">
        <f>+'2 CONTEXTO E IDENTIFICACIÓN-RG'!F23</f>
        <v xml:space="preserve">  </v>
      </c>
      <c r="C23" s="106" t="str">
        <f>+'3 PROBABIL E IMPACTO INHERENTE'!F23</f>
        <v/>
      </c>
      <c r="D23" s="106" t="str">
        <f>+'3 PROBABIL E IMPACTO INHERENTE'!N23</f>
        <v/>
      </c>
      <c r="E23" s="105" t="str">
        <f t="shared" si="0"/>
        <v/>
      </c>
      <c r="F23" s="107"/>
      <c r="G23" s="107"/>
      <c r="H23" s="107"/>
      <c r="I23" s="107"/>
      <c r="J23" s="107"/>
      <c r="K23" s="107"/>
      <c r="L23" s="107"/>
      <c r="M23" s="107"/>
      <c r="N23" s="107"/>
      <c r="O23" s="128"/>
      <c r="P23" s="128"/>
      <c r="AA23" s="103"/>
      <c r="AB23" s="124"/>
      <c r="AC23" s="124"/>
      <c r="AD23" s="124"/>
      <c r="AE23" s="124"/>
      <c r="AF23" s="124"/>
      <c r="AG23" s="124"/>
      <c r="AH23" s="111"/>
      <c r="AI23" s="103"/>
      <c r="AJ23" s="103"/>
    </row>
    <row r="24" spans="1:36" ht="30.5" customHeight="1" x14ac:dyDescent="0.15">
      <c r="A24" s="104">
        <f>'2 CONTEXTO E IDENTIFICACIÓN-RG'!A24</f>
        <v>0</v>
      </c>
      <c r="B24" s="105" t="str">
        <f>+'2 CONTEXTO E IDENTIFICACIÓN-RG'!F24</f>
        <v xml:space="preserve">  </v>
      </c>
      <c r="C24" s="106" t="str">
        <f>+'3 PROBABIL E IMPACTO INHERENTE'!F24</f>
        <v/>
      </c>
      <c r="D24" s="106" t="str">
        <f>+'3 PROBABIL E IMPACTO INHERENTE'!N24</f>
        <v/>
      </c>
      <c r="E24" s="105" t="str">
        <f t="shared" si="0"/>
        <v/>
      </c>
      <c r="F24" s="107"/>
      <c r="G24" s="107"/>
      <c r="H24" s="107"/>
      <c r="I24" s="107"/>
      <c r="J24" s="107"/>
      <c r="K24" s="107"/>
      <c r="L24" s="107"/>
      <c r="M24" s="107"/>
      <c r="N24" s="107"/>
      <c r="AA24" s="103"/>
      <c r="AB24" s="124"/>
      <c r="AC24" s="124"/>
      <c r="AD24" s="124"/>
      <c r="AE24" s="124"/>
      <c r="AF24" s="124"/>
      <c r="AG24" s="124"/>
      <c r="AH24" s="111"/>
      <c r="AI24" s="103"/>
      <c r="AJ24" s="103"/>
    </row>
    <row r="25" spans="1:36" ht="30.5" customHeight="1" x14ac:dyDescent="0.2">
      <c r="A25" s="104">
        <f>'2 CONTEXTO E IDENTIFICACIÓN-RG'!A25</f>
        <v>0</v>
      </c>
      <c r="B25" s="105" t="str">
        <f>+'2 CONTEXTO E IDENTIFICACIÓN-RG'!F25</f>
        <v xml:space="preserve">  </v>
      </c>
      <c r="C25" s="106" t="str">
        <f>+'3 PROBABIL E IMPACTO INHERENTE'!F25</f>
        <v/>
      </c>
      <c r="D25" s="106" t="str">
        <f>+'3 PROBABIL E IMPACTO INHERENTE'!N25</f>
        <v/>
      </c>
      <c r="E25" s="105" t="str">
        <f t="shared" si="0"/>
        <v/>
      </c>
      <c r="F25" s="107"/>
      <c r="G25" s="107"/>
      <c r="H25" s="107"/>
      <c r="I25" s="107"/>
      <c r="J25" s="107"/>
      <c r="K25" s="107"/>
      <c r="L25" s="107"/>
      <c r="M25" s="107"/>
      <c r="N25" s="107"/>
    </row>
    <row r="26" spans="1:36" ht="30.5" customHeight="1" x14ac:dyDescent="0.2">
      <c r="A26" s="104">
        <f>'2 CONTEXTO E IDENTIFICACIÓN-RG'!A26</f>
        <v>0</v>
      </c>
      <c r="B26" s="105" t="str">
        <f>+'2 CONTEXTO E IDENTIFICACIÓN-RG'!F26</f>
        <v xml:space="preserve">  </v>
      </c>
      <c r="C26" s="106" t="str">
        <f>+'3 PROBABIL E IMPACTO INHERENTE'!F26</f>
        <v/>
      </c>
      <c r="D26" s="106" t="str">
        <f>+'3 PROBABIL E IMPACTO INHERENTE'!N26</f>
        <v/>
      </c>
      <c r="E26" s="105" t="str">
        <f t="shared" si="0"/>
        <v/>
      </c>
      <c r="F26" s="107"/>
      <c r="G26" s="107"/>
      <c r="H26" s="107"/>
      <c r="I26" s="107"/>
      <c r="J26" s="107"/>
      <c r="K26" s="107"/>
      <c r="L26" s="107"/>
      <c r="M26" s="107"/>
      <c r="N26" s="107"/>
    </row>
    <row r="27" spans="1:36" ht="30.5" customHeight="1" x14ac:dyDescent="0.2">
      <c r="A27" s="104">
        <f>'2 CONTEXTO E IDENTIFICACIÓN-RG'!A27</f>
        <v>0</v>
      </c>
      <c r="B27" s="105" t="str">
        <f>+'2 CONTEXTO E IDENTIFICACIÓN-RG'!F27</f>
        <v xml:space="preserve">  </v>
      </c>
      <c r="C27" s="106" t="str">
        <f>+'3 PROBABIL E IMPACTO INHERENTE'!F27</f>
        <v/>
      </c>
      <c r="D27" s="106" t="str">
        <f>+'3 PROBABIL E IMPACTO INHERENTE'!N27</f>
        <v/>
      </c>
      <c r="E27" s="105" t="str">
        <f t="shared" si="0"/>
        <v/>
      </c>
      <c r="F27" s="107"/>
      <c r="G27" s="107"/>
      <c r="H27" s="107"/>
      <c r="I27" s="107"/>
      <c r="J27" s="107"/>
      <c r="K27" s="107"/>
      <c r="L27" s="107"/>
      <c r="M27" s="107"/>
      <c r="N27" s="107"/>
    </row>
    <row r="28" spans="1:36" ht="42.5" customHeight="1" x14ac:dyDescent="0.2">
      <c r="A28" s="104">
        <f>'2 CONTEXTO E IDENTIFICACIÓN-RG'!A28</f>
        <v>0</v>
      </c>
      <c r="B28" s="105" t="str">
        <f>+'2 CONTEXTO E IDENTIFICACIÓN-RG'!F28</f>
        <v xml:space="preserve">  </v>
      </c>
      <c r="C28" s="106" t="str">
        <f>+'3 PROBABIL E IMPACTO INHERENTE'!F28</f>
        <v/>
      </c>
      <c r="D28" s="106" t="str">
        <f>+'3 PROBABIL E IMPACTO INHERENTE'!N28</f>
        <v/>
      </c>
      <c r="E28" s="105" t="str">
        <f t="shared" si="0"/>
        <v/>
      </c>
      <c r="F28" s="107"/>
      <c r="G28" s="107"/>
      <c r="H28" s="107"/>
      <c r="I28" s="107"/>
      <c r="J28" s="107"/>
      <c r="K28" s="107"/>
      <c r="L28" s="107"/>
      <c r="M28" s="107"/>
      <c r="N28" s="107"/>
    </row>
    <row r="29" spans="1:36" ht="14.5" customHeight="1" x14ac:dyDescent="0.2">
      <c r="B29" s="87"/>
      <c r="D29" s="87"/>
      <c r="E29" s="87"/>
      <c r="F29" s="87"/>
      <c r="G29" s="87"/>
      <c r="H29" s="87"/>
      <c r="I29" s="87"/>
      <c r="J29" s="87"/>
      <c r="K29" s="87"/>
      <c r="L29" s="87"/>
      <c r="M29" s="87"/>
      <c r="N29" s="87"/>
      <c r="Y29" s="92"/>
      <c r="Z29" s="92"/>
      <c r="AA29" s="92"/>
      <c r="AB29" s="92"/>
      <c r="AC29" s="92"/>
      <c r="AD29" s="87"/>
      <c r="AE29" s="87"/>
      <c r="AF29" s="87"/>
      <c r="AG29" s="87"/>
      <c r="AH29" s="87"/>
    </row>
    <row r="30" spans="1:36" ht="39" customHeight="1" x14ac:dyDescent="0.2">
      <c r="B30" s="87"/>
      <c r="D30" s="87"/>
      <c r="E30" s="87"/>
      <c r="F30" s="87"/>
      <c r="G30" s="87"/>
      <c r="H30" s="87"/>
      <c r="I30" s="87"/>
      <c r="J30" s="87"/>
      <c r="K30" s="87"/>
      <c r="L30" s="87"/>
      <c r="M30" s="87"/>
      <c r="N30" s="87"/>
      <c r="Y30" s="92"/>
      <c r="Z30" s="92"/>
      <c r="AA30" s="92"/>
      <c r="AB30" s="92"/>
      <c r="AC30" s="92"/>
      <c r="AD30" s="87"/>
      <c r="AE30" s="87"/>
      <c r="AF30" s="87"/>
      <c r="AG30" s="87"/>
      <c r="AH30" s="87"/>
    </row>
    <row r="31" spans="1:36" ht="19.5" customHeight="1" x14ac:dyDescent="0.2">
      <c r="B31" s="87"/>
      <c r="D31" s="87"/>
      <c r="E31" s="87"/>
      <c r="F31" s="87"/>
      <c r="G31" s="87"/>
      <c r="H31" s="87"/>
      <c r="I31" s="87"/>
      <c r="J31" s="87"/>
      <c r="K31" s="87"/>
      <c r="L31" s="87"/>
      <c r="M31" s="87"/>
      <c r="N31" s="87"/>
      <c r="Y31" s="92"/>
      <c r="Z31" s="92"/>
      <c r="AA31" s="92"/>
      <c r="AB31" s="92"/>
      <c r="AC31" s="92"/>
      <c r="AD31" s="87"/>
      <c r="AE31" s="87"/>
      <c r="AF31" s="87"/>
      <c r="AG31" s="87"/>
      <c r="AH31" s="87"/>
    </row>
    <row r="32" spans="1:36" ht="19.5" customHeight="1" x14ac:dyDescent="0.2">
      <c r="B32" s="87"/>
      <c r="D32" s="87"/>
      <c r="E32" s="87"/>
      <c r="F32" s="87"/>
      <c r="G32" s="87"/>
      <c r="H32" s="87"/>
      <c r="I32" s="87"/>
      <c r="J32" s="87"/>
      <c r="K32" s="87"/>
      <c r="L32" s="87"/>
      <c r="M32" s="87"/>
      <c r="N32" s="87"/>
      <c r="Y32" s="92"/>
      <c r="Z32" s="92"/>
      <c r="AA32" s="92"/>
      <c r="AB32" s="92"/>
      <c r="AC32" s="92"/>
      <c r="AD32" s="87"/>
      <c r="AE32" s="87"/>
      <c r="AF32" s="87"/>
      <c r="AG32" s="87"/>
      <c r="AH32" s="87"/>
    </row>
    <row r="33" spans="25:29" s="87" customFormat="1" ht="19.5" customHeight="1" x14ac:dyDescent="0.2">
      <c r="Y33" s="92"/>
      <c r="Z33" s="92"/>
      <c r="AA33" s="92"/>
      <c r="AB33" s="92"/>
      <c r="AC33" s="92"/>
    </row>
    <row r="34" spans="25:29" s="87" customFormat="1" ht="19.5" customHeight="1" x14ac:dyDescent="0.2">
      <c r="Y34" s="92"/>
      <c r="Z34" s="92"/>
      <c r="AA34" s="92"/>
      <c r="AB34" s="92"/>
      <c r="AC34" s="92"/>
    </row>
    <row r="35" spans="25:29" s="87" customFormat="1" ht="19.5" customHeight="1" x14ac:dyDescent="0.2">
      <c r="Y35" s="92"/>
      <c r="Z35" s="92"/>
      <c r="AA35" s="92"/>
      <c r="AB35" s="92"/>
      <c r="AC35" s="92"/>
    </row>
  </sheetData>
  <sheetProtection sheet="1" formatCells="0" formatColumns="0" formatRows="0" sort="0" autoFilter="0" pivotTables="0"/>
  <autoFilter ref="A8:AJ8" xr:uid="{00000000-0009-0000-0000-000004000000}">
    <filterColumn colId="27" showButton="0"/>
    <filterColumn colId="28" showButton="0"/>
    <filterColumn colId="29" showButton="0"/>
    <filterColumn colId="30" showButton="0"/>
    <filterColumn colId="31" showButton="0"/>
    <filterColumn colId="32" showButton="0"/>
  </autoFilter>
  <dataConsolidate/>
  <mergeCells count="10">
    <mergeCell ref="R6:V6"/>
    <mergeCell ref="A1:A2"/>
    <mergeCell ref="C7:E7"/>
    <mergeCell ref="O9:O13"/>
    <mergeCell ref="I7:M7"/>
    <mergeCell ref="G9:G13"/>
    <mergeCell ref="B1:B2"/>
    <mergeCell ref="G6:M6"/>
    <mergeCell ref="B4:D4"/>
    <mergeCell ref="B5:D5"/>
  </mergeCells>
  <conditionalFormatting sqref="C9:C28">
    <cfRule type="cellIs" dxfId="419" priority="6" operator="equal">
      <formula>$Q$13</formula>
    </cfRule>
    <cfRule type="cellIs" dxfId="418" priority="7" operator="equal">
      <formula>$Q$12</formula>
    </cfRule>
    <cfRule type="cellIs" dxfId="417" priority="8" operator="equal">
      <formula>$Q$11</formula>
    </cfRule>
    <cfRule type="cellIs" dxfId="416" priority="9" operator="equal">
      <formula>$Q$10</formula>
    </cfRule>
    <cfRule type="cellIs" dxfId="415" priority="10" operator="equal">
      <formula>$Q$9</formula>
    </cfRule>
  </conditionalFormatting>
  <conditionalFormatting sqref="D9:D28">
    <cfRule type="cellIs" dxfId="414" priority="1" operator="equal">
      <formula>$R$8</formula>
    </cfRule>
    <cfRule type="cellIs" dxfId="413" priority="2" operator="equal">
      <formula>$S$8</formula>
    </cfRule>
    <cfRule type="cellIs" dxfId="412" priority="3" operator="equal">
      <formula>$T$8</formula>
    </cfRule>
    <cfRule type="cellIs" dxfId="411" priority="4" operator="equal">
      <formula>$U$8</formula>
    </cfRule>
    <cfRule type="cellIs" dxfId="410" priority="5" operator="equal">
      <formula>$V$8</formula>
    </cfRule>
  </conditionalFormatting>
  <conditionalFormatting sqref="E9:E28">
    <cfRule type="cellIs" dxfId="409" priority="102" operator="equal">
      <formula>$R$16</formula>
    </cfRule>
    <cfRule type="cellIs" dxfId="408" priority="103" operator="equal">
      <formula>$R$17</formula>
    </cfRule>
    <cfRule type="cellIs" dxfId="407" priority="104" operator="equal">
      <formula>$R$18</formula>
    </cfRule>
    <cfRule type="cellIs" dxfId="406" priority="105" operator="equal">
      <formula>$R$19</formula>
    </cfRule>
  </conditionalFormatting>
  <dataValidations disablePrompts="1" count="3">
    <dataValidation type="list" allowBlank="1" showInputMessage="1" showErrorMessage="1" sqref="JB9:JH16" xr:uid="{00000000-0002-0000-0400-000000000000}">
      <formula1>#REF!</formula1>
    </dataValidation>
    <dataValidation allowBlank="1" showInputMessage="1" showErrorMessage="1" prompt="La probabilidad se encuentra determinada por una escala de 1 a 3, siendo 1 la menor probabilidad de ocurrencia del riesgo y 3 la mayor probabilidad de  ocurrencia." sqref="JA8" xr:uid="{00000000-0002-0000-0400-000001000000}"/>
    <dataValidation allowBlank="1" showInputMessage="1" showErrorMessage="1" prompt="Es la materialización del riesgo y las consecuencias de su aparición. Su escala es: 5 bajo impacto, 10 medio, 20 alto impacto._x000a_" sqref="JB8:JH8" xr:uid="{00000000-0002-0000-0400-000002000000}"/>
  </dataValidations>
  <printOptions horizontalCentered="1" verticalCentered="1"/>
  <pageMargins left="0.31496062992125984" right="0.27559055118110237" top="0.23622047244094491" bottom="0.15748031496062992" header="0" footer="0"/>
  <pageSetup paperSize="5" scale="65"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4"/>
  <dimension ref="A1:Z87"/>
  <sheetViews>
    <sheetView showGridLines="0" view="pageBreakPreview" zoomScale="55" zoomScaleNormal="10" zoomScaleSheetLayoutView="55" workbookViewId="0">
      <pane xSplit="1" ySplit="7" topLeftCell="B8" activePane="bottomRight" state="frozen"/>
      <selection pane="topRight" activeCell="B1" sqref="B1"/>
      <selection pane="bottomLeft" activeCell="A7" sqref="A7"/>
      <selection pane="bottomRight" activeCell="M12" sqref="M12"/>
    </sheetView>
  </sheetViews>
  <sheetFormatPr baseColWidth="10" defaultColWidth="11.5" defaultRowHeight="14" x14ac:dyDescent="0.2"/>
  <cols>
    <col min="1" max="1" width="14.83203125" style="55" customWidth="1"/>
    <col min="2" max="2" width="24.6640625" style="55" customWidth="1"/>
    <col min="3" max="3" width="15.5" style="55" customWidth="1"/>
    <col min="4" max="4" width="11.5" style="55" customWidth="1"/>
    <col min="5" max="5" width="10.1640625" style="55" customWidth="1"/>
    <col min="6" max="6" width="17.5" style="55" customWidth="1"/>
    <col min="7" max="8" width="21.83203125" style="55" customWidth="1"/>
    <col min="9" max="9" width="25.83203125" style="55" customWidth="1"/>
    <col min="10" max="10" width="15.5" style="55" customWidth="1"/>
    <col min="11" max="12" width="12.1640625" style="67" customWidth="1"/>
    <col min="13" max="13" width="17.5" style="55" customWidth="1"/>
    <col min="14" max="14" width="12.1640625" style="67" customWidth="1"/>
    <col min="15" max="15" width="14.1640625" style="67" customWidth="1"/>
    <col min="16" max="16" width="12.1640625" style="67" customWidth="1"/>
    <col min="17" max="17" width="13" style="67" customWidth="1"/>
    <col min="18" max="19" width="13.5" style="335" customWidth="1"/>
    <col min="20" max="20" width="12.6640625" style="335" customWidth="1"/>
    <col min="21" max="22" width="14.5" style="164" customWidth="1"/>
    <col min="23" max="23" width="11.5" style="55"/>
    <col min="24" max="24" width="21.6640625" style="10" customWidth="1"/>
    <col min="25" max="25" width="7.5" style="10" bestFit="1" customWidth="1"/>
    <col min="26" max="26" width="8.5" style="10" bestFit="1" customWidth="1"/>
    <col min="27" max="16384" width="11.5" style="55"/>
  </cols>
  <sheetData>
    <row r="1" spans="1:26" s="51" customFormat="1" ht="45" customHeight="1" x14ac:dyDescent="0.15">
      <c r="A1" s="424"/>
      <c r="B1" s="457" t="str">
        <f>+'2 CONTEXTO E IDENTIFICACIÓN-RG'!B1</f>
        <v>MAPA DE RIESGOS</v>
      </c>
      <c r="C1" s="50" t="str">
        <f>+'2 CONTEXTO E IDENTIFICACIÓN-RG'!C1</f>
        <v>CÓDIGO:</v>
      </c>
      <c r="D1" s="50">
        <f>+'2 CONTEXTO E IDENTIFICACIÓN-RG'!D1</f>
        <v>0</v>
      </c>
      <c r="F1" s="9"/>
      <c r="G1" s="240" t="str">
        <f>+'2 CONTEXTO E IDENTIFICACIÓN-RG'!$G$4</f>
        <v>Elaboración o Actualización:</v>
      </c>
      <c r="H1" s="261" t="str">
        <f>+IF('2 CONTEXTO E IDENTIFICACIÓN-RG'!$H$4="","",'2 CONTEXTO E IDENTIFICACIÓN-RG'!$H$4)</f>
        <v/>
      </c>
      <c r="I1" s="20"/>
      <c r="J1" s="20"/>
      <c r="K1" s="20"/>
      <c r="L1" s="54"/>
      <c r="M1" s="53"/>
      <c r="N1" s="54"/>
      <c r="O1" s="54"/>
      <c r="P1" s="54"/>
      <c r="Q1" s="54"/>
      <c r="R1" s="327"/>
      <c r="S1" s="54"/>
      <c r="T1" s="54"/>
      <c r="U1" s="164"/>
      <c r="V1" s="164"/>
      <c r="W1" s="55"/>
      <c r="X1" s="10"/>
      <c r="Y1" s="10"/>
      <c r="Z1" s="10"/>
    </row>
    <row r="2" spans="1:26" s="51" customFormat="1" ht="45" customHeight="1" x14ac:dyDescent="0.15">
      <c r="A2" s="424"/>
      <c r="B2" s="458"/>
      <c r="C2" s="50" t="str">
        <f>+'2 CONTEXTO E IDENTIFICACIÓN-RG'!C2</f>
        <v>VERSIÓN:</v>
      </c>
      <c r="D2" s="50">
        <f>+'2 CONTEXTO E IDENTIFICACIÓN-RG'!D2</f>
        <v>0</v>
      </c>
      <c r="G2" s="243" t="str">
        <f>+'2 CONTEXTO E IDENTIFICACIÓN-RG'!$D$5</f>
        <v>Vigencia del:</v>
      </c>
      <c r="H2" s="241" t="str">
        <f>+IF('2 CONTEXTO E IDENTIFICACIÓN-RG'!$F$5="","",'2 CONTEXTO E IDENTIFICACIÓN-RG'!$F$5)</f>
        <v/>
      </c>
      <c r="I2" s="242" t="s">
        <v>91</v>
      </c>
      <c r="J2" s="239" t="str">
        <f>+IF('2 CONTEXTO E IDENTIFICACIÓN-RG'!$H$5="","",'2 CONTEXTO E IDENTIFICACIÓN-RG'!$H$5)</f>
        <v/>
      </c>
      <c r="L2" s="57"/>
      <c r="M2" s="56"/>
      <c r="N2" s="57"/>
      <c r="O2" s="57"/>
      <c r="P2" s="57"/>
      <c r="Q2" s="57"/>
      <c r="R2" s="327"/>
      <c r="S2" s="54"/>
      <c r="T2" s="330"/>
      <c r="U2" s="164"/>
      <c r="V2" s="326"/>
      <c r="W2" s="55"/>
      <c r="X2" s="9"/>
      <c r="Y2" s="9"/>
      <c r="Z2" s="9"/>
    </row>
    <row r="3" spans="1:26" s="51" customFormat="1" ht="16" thickBot="1" x14ac:dyDescent="0.2">
      <c r="A3" s="19" t="s">
        <v>139</v>
      </c>
      <c r="B3" s="426" t="str">
        <f>+IF('2 CONTEXTO E IDENTIFICACIÓN-RG'!$B$4="","",'2 CONTEXTO E IDENTIFICACIÓN-RG'!$B$4)</f>
        <v/>
      </c>
      <c r="C3" s="426"/>
      <c r="D3" s="426"/>
      <c r="E3" s="58"/>
      <c r="G3" s="58"/>
      <c r="H3" s="58"/>
      <c r="I3" s="58"/>
      <c r="J3" s="58"/>
      <c r="K3" s="59"/>
      <c r="L3" s="59"/>
      <c r="M3" s="58"/>
      <c r="N3" s="59"/>
      <c r="O3" s="59"/>
      <c r="P3" s="59"/>
      <c r="Q3" s="59"/>
      <c r="R3" s="331"/>
      <c r="S3" s="331"/>
      <c r="T3" s="331"/>
      <c r="U3" s="164"/>
      <c r="V3" s="164"/>
      <c r="W3" s="55"/>
      <c r="X3" s="9"/>
      <c r="Y3" s="9"/>
      <c r="Z3" s="9"/>
    </row>
    <row r="4" spans="1:26" s="61" customFormat="1" ht="16.5" customHeight="1" x14ac:dyDescent="0.2">
      <c r="A4" s="19" t="s">
        <v>137</v>
      </c>
      <c r="B4" s="426" t="str">
        <f>+IF('2 CONTEXTO E IDENTIFICACIÓN-RG'!$D$4="","",'2 CONTEXTO E IDENTIFICACIÓN-RG'!$D$4)</f>
        <v/>
      </c>
      <c r="C4" s="427"/>
      <c r="D4" s="427"/>
      <c r="E4" s="60" t="s">
        <v>24</v>
      </c>
      <c r="F4" s="56" t="s">
        <v>25</v>
      </c>
      <c r="G4" s="60"/>
      <c r="H4" s="60"/>
      <c r="I4" s="60"/>
      <c r="R4" s="454" t="s">
        <v>181</v>
      </c>
      <c r="S4" s="454" t="s">
        <v>182</v>
      </c>
      <c r="T4" s="454" t="s">
        <v>183</v>
      </c>
      <c r="U4" s="164"/>
      <c r="V4" s="164"/>
      <c r="W4" s="55"/>
      <c r="X4" s="417" t="s">
        <v>251</v>
      </c>
      <c r="Y4" s="418"/>
      <c r="Z4" s="419"/>
    </row>
    <row r="5" spans="1:26" s="61" customFormat="1" ht="16.5" customHeight="1" x14ac:dyDescent="0.2">
      <c r="A5" s="247"/>
      <c r="B5" s="246"/>
      <c r="C5" s="246"/>
      <c r="D5" s="164"/>
      <c r="E5" s="60"/>
      <c r="F5" s="60"/>
      <c r="G5" s="60"/>
      <c r="H5" s="60"/>
      <c r="I5" s="60"/>
      <c r="J5" s="460" t="s">
        <v>90</v>
      </c>
      <c r="K5" s="460"/>
      <c r="L5" s="460"/>
      <c r="M5" s="460"/>
      <c r="N5" s="460"/>
      <c r="O5" s="460"/>
      <c r="P5" s="460"/>
      <c r="Q5" s="460"/>
      <c r="R5" s="455"/>
      <c r="S5" s="455"/>
      <c r="T5" s="455"/>
      <c r="U5" s="164"/>
      <c r="V5" s="164"/>
      <c r="W5" s="55"/>
      <c r="X5" s="28" t="s">
        <v>32</v>
      </c>
      <c r="Y5" s="29" t="s">
        <v>252</v>
      </c>
      <c r="Z5" s="30" t="s">
        <v>253</v>
      </c>
    </row>
    <row r="6" spans="1:26" ht="29.25" customHeight="1" x14ac:dyDescent="0.2">
      <c r="A6" s="446" t="s">
        <v>177</v>
      </c>
      <c r="B6" s="446" t="s">
        <v>176</v>
      </c>
      <c r="C6" s="446" t="s">
        <v>95</v>
      </c>
      <c r="D6" s="446" t="s">
        <v>96</v>
      </c>
      <c r="E6" s="461" t="s">
        <v>92</v>
      </c>
      <c r="F6" s="466" t="s">
        <v>155</v>
      </c>
      <c r="G6" s="467"/>
      <c r="H6" s="461"/>
      <c r="I6" s="205"/>
      <c r="J6" s="463" t="s">
        <v>85</v>
      </c>
      <c r="K6" s="464"/>
      <c r="L6" s="464"/>
      <c r="M6" s="464"/>
      <c r="N6" s="465"/>
      <c r="O6" s="463" t="s">
        <v>89</v>
      </c>
      <c r="P6" s="464"/>
      <c r="Q6" s="465"/>
      <c r="R6" s="456"/>
      <c r="S6" s="456"/>
      <c r="T6" s="456"/>
      <c r="X6" s="33" t="s">
        <v>35</v>
      </c>
      <c r="Y6" s="36">
        <v>0.01</v>
      </c>
      <c r="Z6" s="35">
        <v>0.2</v>
      </c>
    </row>
    <row r="7" spans="1:26" s="49" customFormat="1" ht="76" thickBot="1" x14ac:dyDescent="0.25">
      <c r="A7" s="459"/>
      <c r="B7" s="459"/>
      <c r="C7" s="447"/>
      <c r="D7" s="447"/>
      <c r="E7" s="462"/>
      <c r="F7" s="62" t="s">
        <v>254</v>
      </c>
      <c r="G7" s="163" t="s">
        <v>156</v>
      </c>
      <c r="H7" s="163" t="s">
        <v>157</v>
      </c>
      <c r="I7" s="163" t="s">
        <v>248</v>
      </c>
      <c r="J7" s="62" t="s">
        <v>70</v>
      </c>
      <c r="K7" s="63" t="s">
        <v>71</v>
      </c>
      <c r="L7" s="63" t="s">
        <v>94</v>
      </c>
      <c r="M7" s="62" t="s">
        <v>72</v>
      </c>
      <c r="N7" s="63" t="s">
        <v>73</v>
      </c>
      <c r="O7" s="63" t="s">
        <v>77</v>
      </c>
      <c r="P7" s="63" t="s">
        <v>3</v>
      </c>
      <c r="Q7" s="63" t="s">
        <v>82</v>
      </c>
      <c r="R7" s="63" t="s">
        <v>93</v>
      </c>
      <c r="S7" s="63" t="s">
        <v>97</v>
      </c>
      <c r="T7" s="320" t="s">
        <v>10</v>
      </c>
      <c r="U7" s="63" t="s">
        <v>249</v>
      </c>
      <c r="V7" s="63" t="s">
        <v>250</v>
      </c>
      <c r="X7" s="38" t="s">
        <v>37</v>
      </c>
      <c r="Y7" s="36">
        <v>0.21</v>
      </c>
      <c r="Z7" s="35">
        <v>0.4</v>
      </c>
    </row>
    <row r="8" spans="1:26" ht="29.5" customHeight="1" x14ac:dyDescent="0.2">
      <c r="A8" s="468">
        <f>'2 CONTEXTO E IDENTIFICACIÓN-RG'!A9</f>
        <v>0</v>
      </c>
      <c r="B8" s="471">
        <f>+'2 CONTEXTO E IDENTIFICACIÓN-RG'!F9</f>
        <v>0</v>
      </c>
      <c r="C8" s="448" t="str">
        <f>+'3 PROBABIL E IMPACTO INHERENTE'!E9</f>
        <v/>
      </c>
      <c r="D8" s="451" t="str">
        <f>+'3 PROBABIL E IMPACTO INHERENTE'!M9</f>
        <v/>
      </c>
      <c r="E8" s="68">
        <v>1</v>
      </c>
      <c r="F8" s="71"/>
      <c r="G8" s="71"/>
      <c r="H8" s="71"/>
      <c r="I8" s="317" t="str">
        <f t="shared" ref="I8:I39" si="0">+CONCATENATE(F8," ",G8," ",H8)</f>
        <v xml:space="preserve">  </v>
      </c>
      <c r="J8" s="5" t="s">
        <v>86</v>
      </c>
      <c r="K8" s="64">
        <f>+IF(J8='11 FORMULAS'!$E$4,'11 FORMULAS'!$F$4,IF(J8='11 FORMULAS'!$E$5,'11 FORMULAS'!$F$5,IF(J8='11 FORMULAS'!$E$6,'11 FORMULAS'!$F$6,"")))</f>
        <v>0.25</v>
      </c>
      <c r="L8" s="64" t="str">
        <f>+IF(OR(J8='11 FORMULAS'!$O$4,J8='11 FORMULAS'!$O$5),'11 FORMULAS'!$P$5,IF(J8='11 FORMULAS'!$O$6,'11 FORMULAS'!$P$6,""))</f>
        <v>Probabilidad</v>
      </c>
      <c r="M8" s="5" t="s">
        <v>75</v>
      </c>
      <c r="N8" s="64">
        <f>+IF(M8='11 FORMULAS'!$H$4,'11 FORMULAS'!$I$4,IF(M8='11 FORMULAS'!$H$5,'11 FORMULAS'!$I$5,""))</f>
        <v>0.15</v>
      </c>
      <c r="O8" s="6"/>
      <c r="P8" s="6"/>
      <c r="Q8" s="6"/>
      <c r="R8" s="332">
        <f>+IFERROR(K8+N8,"")</f>
        <v>0.4</v>
      </c>
      <c r="S8" s="332" t="e">
        <f>IF(L8='11 FORMULAS'!$P$5,C8-(C8*R8),C8)</f>
        <v>#VALUE!</v>
      </c>
      <c r="T8" s="332" t="str">
        <f>IF(L8='11 FORMULAS'!$P$6,D8-(D8*R8),D8)</f>
        <v/>
      </c>
      <c r="U8" s="474" t="e">
        <f>+IF(S11="","",S11)</f>
        <v>#VALUE!</v>
      </c>
      <c r="V8" s="477" t="str">
        <f>+IF(T11="","",T11)</f>
        <v/>
      </c>
      <c r="X8" s="41" t="s">
        <v>39</v>
      </c>
      <c r="Y8" s="36">
        <v>0.41</v>
      </c>
      <c r="Z8" s="35">
        <v>0.6</v>
      </c>
    </row>
    <row r="9" spans="1:26" ht="29.5" customHeight="1" x14ac:dyDescent="0.2">
      <c r="A9" s="469"/>
      <c r="B9" s="472"/>
      <c r="C9" s="449"/>
      <c r="D9" s="452"/>
      <c r="E9" s="69">
        <v>2</v>
      </c>
      <c r="F9" s="229"/>
      <c r="G9" s="229"/>
      <c r="H9" s="229"/>
      <c r="I9" s="318" t="str">
        <f t="shared" si="0"/>
        <v xml:space="preserve">  </v>
      </c>
      <c r="J9" s="1"/>
      <c r="K9" s="65" t="str">
        <f>+IF(J9='11 FORMULAS'!$E$4,'11 FORMULAS'!$F$4,IF(J9='11 FORMULAS'!$E$5,'11 FORMULAS'!$F$5,IF(J9='11 FORMULAS'!$E$6,'11 FORMULAS'!$F$6,"")))</f>
        <v/>
      </c>
      <c r="L9" s="65" t="str">
        <f>+IF(OR(J9='11 FORMULAS'!$O$4,J9='11 FORMULAS'!$O$5),'11 FORMULAS'!$P$5,IF(J9='11 FORMULAS'!$O$6,'11 FORMULAS'!$P$6,""))</f>
        <v/>
      </c>
      <c r="M9" s="1"/>
      <c r="N9" s="65" t="str">
        <f>+IF(M9='11 FORMULAS'!$H$4,'11 FORMULAS'!$I$4,IF(M9='11 FORMULAS'!$H$5,'11 FORMULAS'!$I$5,""))</f>
        <v/>
      </c>
      <c r="O9" s="4"/>
      <c r="P9" s="4"/>
      <c r="Q9" s="4"/>
      <c r="R9" s="333" t="str">
        <f t="shared" ref="R9:R11" si="1">+IFERROR(K9+N9,"")</f>
        <v/>
      </c>
      <c r="S9" s="333" t="e">
        <f>IF(L9='11 FORMULAS'!$P$5,S8-(S8*R9),S8)</f>
        <v>#VALUE!</v>
      </c>
      <c r="T9" s="333" t="str">
        <f>IF(L9='11 FORMULAS'!$P$6,T8-(T8*R9),T8)</f>
        <v/>
      </c>
      <c r="U9" s="475"/>
      <c r="V9" s="478"/>
      <c r="X9" s="42" t="s">
        <v>41</v>
      </c>
      <c r="Y9" s="36">
        <v>0.61</v>
      </c>
      <c r="Z9" s="35">
        <v>0.8</v>
      </c>
    </row>
    <row r="10" spans="1:26" ht="29.5" customHeight="1" x14ac:dyDescent="0.2">
      <c r="A10" s="469"/>
      <c r="B10" s="472"/>
      <c r="C10" s="449"/>
      <c r="D10" s="452"/>
      <c r="E10" s="69">
        <v>3</v>
      </c>
      <c r="F10" s="229"/>
      <c r="G10" s="229"/>
      <c r="H10" s="229"/>
      <c r="I10" s="318" t="str">
        <f t="shared" si="0"/>
        <v xml:space="preserve">  </v>
      </c>
      <c r="J10" s="1"/>
      <c r="K10" s="65" t="str">
        <f>+IF(J10='11 FORMULAS'!$E$4,'11 FORMULAS'!$F$4,IF(J10='11 FORMULAS'!$E$5,'11 FORMULAS'!$F$5,IF(J10='11 FORMULAS'!$E$6,'11 FORMULAS'!$F$6,"")))</f>
        <v/>
      </c>
      <c r="L10" s="65" t="str">
        <f>+IF(OR(J10='11 FORMULAS'!$O$4,J10='11 FORMULAS'!$O$5),'11 FORMULAS'!$P$5,IF(J10='11 FORMULAS'!$O$6,'11 FORMULAS'!$P$6,""))</f>
        <v/>
      </c>
      <c r="M10" s="1"/>
      <c r="N10" s="65" t="str">
        <f>+IF(M10='11 FORMULAS'!$H$4,'11 FORMULAS'!$I$4,IF(M10='11 FORMULAS'!$H$5,'11 FORMULAS'!$I$5,""))</f>
        <v/>
      </c>
      <c r="O10" s="4"/>
      <c r="P10" s="4"/>
      <c r="Q10" s="4"/>
      <c r="R10" s="333" t="str">
        <f>+IFERROR(K10+N10,"")</f>
        <v/>
      </c>
      <c r="S10" s="333" t="e">
        <f>IF(L10='11 FORMULAS'!$P$5,S9-(S9*R10),S9)</f>
        <v>#VALUE!</v>
      </c>
      <c r="T10" s="333" t="str">
        <f>IF(L10='11 FORMULAS'!$P$6,T9-(T9*R10),T9)</f>
        <v/>
      </c>
      <c r="U10" s="475"/>
      <c r="V10" s="478"/>
      <c r="X10" s="43" t="s">
        <v>42</v>
      </c>
      <c r="Y10" s="36">
        <v>0.81</v>
      </c>
      <c r="Z10" s="35">
        <v>1</v>
      </c>
    </row>
    <row r="11" spans="1:26" ht="29.5" customHeight="1" thickBot="1" x14ac:dyDescent="0.25">
      <c r="A11" s="470"/>
      <c r="B11" s="473"/>
      <c r="C11" s="450"/>
      <c r="D11" s="453"/>
      <c r="E11" s="70">
        <v>4</v>
      </c>
      <c r="F11" s="230"/>
      <c r="G11" s="230"/>
      <c r="H11" s="230"/>
      <c r="I11" s="319" t="str">
        <f t="shared" si="0"/>
        <v xml:space="preserve">  </v>
      </c>
      <c r="J11" s="7"/>
      <c r="K11" s="66" t="str">
        <f>+IF(J11='11 FORMULAS'!$E$4,'11 FORMULAS'!$F$4,IF(J11='11 FORMULAS'!$E$5,'11 FORMULAS'!$F$5,IF(J11='11 FORMULAS'!$E$6,'11 FORMULAS'!$F$6,"")))</f>
        <v/>
      </c>
      <c r="L11" s="66" t="str">
        <f>+IF(OR(J11='11 FORMULAS'!$O$4,J11='11 FORMULAS'!$O$5),'11 FORMULAS'!$P$5,IF(J11='11 FORMULAS'!$O$6,'11 FORMULAS'!$P$6,""))</f>
        <v/>
      </c>
      <c r="M11" s="7"/>
      <c r="N11" s="66" t="str">
        <f>+IF(M11='11 FORMULAS'!$H$4,'11 FORMULAS'!$I$4,IF(M11='11 FORMULAS'!$H$5,'11 FORMULAS'!$I$5,""))</f>
        <v/>
      </c>
      <c r="O11" s="8"/>
      <c r="P11" s="8"/>
      <c r="Q11" s="8"/>
      <c r="R11" s="334" t="str">
        <f t="shared" si="1"/>
        <v/>
      </c>
      <c r="S11" s="334" t="e">
        <f>IF(L11='11 FORMULAS'!$P$5,S10-(S10*R11),S10)</f>
        <v>#VALUE!</v>
      </c>
      <c r="T11" s="334" t="str">
        <f>IF(L11='11 FORMULAS'!$P$6,T10-(T10*R11),T10)</f>
        <v/>
      </c>
      <c r="U11" s="476"/>
      <c r="V11" s="479"/>
      <c r="X11" s="44"/>
      <c r="Y11" s="45"/>
      <c r="Z11" s="46"/>
    </row>
    <row r="12" spans="1:26" ht="29.5" customHeight="1" x14ac:dyDescent="0.2">
      <c r="A12" s="468">
        <f>'2 CONTEXTO E IDENTIFICACIÓN-RG'!A10</f>
        <v>0</v>
      </c>
      <c r="B12" s="471">
        <f>+'2 CONTEXTO E IDENTIFICACIÓN-RG'!F10</f>
        <v>0</v>
      </c>
      <c r="C12" s="448" t="str">
        <f>+'3 PROBABIL E IMPACTO INHERENTE'!E10</f>
        <v/>
      </c>
      <c r="D12" s="451" t="str">
        <f>+'3 PROBABIL E IMPACTO INHERENTE'!M10</f>
        <v/>
      </c>
      <c r="E12" s="68">
        <v>1</v>
      </c>
      <c r="F12" s="71"/>
      <c r="G12" s="71"/>
      <c r="H12" s="71"/>
      <c r="I12" s="317" t="str">
        <f t="shared" si="0"/>
        <v xml:space="preserve">  </v>
      </c>
      <c r="J12" s="5" t="s">
        <v>86</v>
      </c>
      <c r="K12" s="64">
        <f>+IF(J12='11 FORMULAS'!$E$4,'11 FORMULAS'!$F$4,IF(J12='11 FORMULAS'!$E$5,'11 FORMULAS'!$F$5,IF(J12='11 FORMULAS'!$E$6,'11 FORMULAS'!$F$6,"")))</f>
        <v>0.25</v>
      </c>
      <c r="L12" s="64" t="str">
        <f>+IF(OR(J12='11 FORMULAS'!$O$4,J12='11 FORMULAS'!$O$5),'11 FORMULAS'!$P$5,IF(J12='11 FORMULAS'!$O$6,'11 FORMULAS'!$P$6,""))</f>
        <v>Probabilidad</v>
      </c>
      <c r="M12" s="5" t="s">
        <v>74</v>
      </c>
      <c r="N12" s="64">
        <f>+IF(M12='11 FORMULAS'!$H$4,'11 FORMULAS'!$I$4,IF(M12='11 FORMULAS'!$H$5,'11 FORMULAS'!$I$5,""))</f>
        <v>0.25</v>
      </c>
      <c r="O12" s="6"/>
      <c r="P12" s="6"/>
      <c r="Q12" s="6"/>
      <c r="R12" s="332">
        <f>+IFERROR(K12+N12,"")</f>
        <v>0.5</v>
      </c>
      <c r="S12" s="332" t="e">
        <f>IF(L12='11 FORMULAS'!$P$5,C12-(C12*R12),C12)</f>
        <v>#VALUE!</v>
      </c>
      <c r="T12" s="332" t="str">
        <f>IF(L12='11 FORMULAS'!$P$6,D12-(D12*R12),D12)</f>
        <v/>
      </c>
      <c r="U12" s="474" t="e">
        <f>+IF(S15="","",S15)</f>
        <v>#VALUE!</v>
      </c>
      <c r="V12" s="477" t="str">
        <f>+IF(T15="","",T15)</f>
        <v/>
      </c>
      <c r="X12" s="328"/>
      <c r="Y12" s="329"/>
      <c r="Z12" s="329"/>
    </row>
    <row r="13" spans="1:26" ht="29.5" customHeight="1" x14ac:dyDescent="0.2">
      <c r="A13" s="469"/>
      <c r="B13" s="472"/>
      <c r="C13" s="449"/>
      <c r="D13" s="452"/>
      <c r="E13" s="69">
        <v>2</v>
      </c>
      <c r="F13" s="229"/>
      <c r="G13" s="229"/>
      <c r="H13" s="229"/>
      <c r="I13" s="318" t="str">
        <f t="shared" si="0"/>
        <v xml:space="preserve">  </v>
      </c>
      <c r="J13" s="1"/>
      <c r="K13" s="65" t="str">
        <f>+IF(J13='11 FORMULAS'!$E$4,'11 FORMULAS'!$F$4,IF(J13='11 FORMULAS'!$E$5,'11 FORMULAS'!$F$5,IF(J13='11 FORMULAS'!$E$6,'11 FORMULAS'!$F$6,"")))</f>
        <v/>
      </c>
      <c r="L13" s="65" t="str">
        <f>+IF(OR(J13='11 FORMULAS'!$O$4,J13='11 FORMULAS'!$O$5),'11 FORMULAS'!$P$5,IF(J13='11 FORMULAS'!$O$6,'11 FORMULAS'!$P$6,""))</f>
        <v/>
      </c>
      <c r="M13" s="1"/>
      <c r="N13" s="65" t="str">
        <f>+IF(M13='11 FORMULAS'!$H$4,'11 FORMULAS'!$I$4,IF(M13='11 FORMULAS'!$H$5,'11 FORMULAS'!$I$5,""))</f>
        <v/>
      </c>
      <c r="O13" s="4"/>
      <c r="P13" s="4"/>
      <c r="Q13" s="4"/>
      <c r="R13" s="333" t="str">
        <f t="shared" ref="R13" si="2">+IFERROR(K13+N13,"")</f>
        <v/>
      </c>
      <c r="S13" s="333" t="e">
        <f>IF(L13='11 FORMULAS'!$P$5,S12-(S12*R13),S12)</f>
        <v>#VALUE!</v>
      </c>
      <c r="T13" s="333" t="str">
        <f>IF(L13='11 FORMULAS'!$P$6,T12-(T12*R13),T12)</f>
        <v/>
      </c>
      <c r="U13" s="475"/>
      <c r="V13" s="478"/>
      <c r="X13" s="328"/>
      <c r="Y13" s="329"/>
      <c r="Z13" s="329"/>
    </row>
    <row r="14" spans="1:26" ht="29.5" customHeight="1" x14ac:dyDescent="0.2">
      <c r="A14" s="469"/>
      <c r="B14" s="472"/>
      <c r="C14" s="449"/>
      <c r="D14" s="452"/>
      <c r="E14" s="69">
        <v>3</v>
      </c>
      <c r="F14" s="229"/>
      <c r="G14" s="229"/>
      <c r="H14" s="229"/>
      <c r="I14" s="318" t="str">
        <f t="shared" si="0"/>
        <v xml:space="preserve">  </v>
      </c>
      <c r="J14" s="1"/>
      <c r="K14" s="65" t="str">
        <f>+IF(J14='11 FORMULAS'!$E$4,'11 FORMULAS'!$F$4,IF(J14='11 FORMULAS'!$E$5,'11 FORMULAS'!$F$5,IF(J14='11 FORMULAS'!$E$6,'11 FORMULAS'!$F$6,"")))</f>
        <v/>
      </c>
      <c r="L14" s="65" t="str">
        <f>+IF(OR(J14='11 FORMULAS'!$O$4,J14='11 FORMULAS'!$O$5),'11 FORMULAS'!$P$5,IF(J14='11 FORMULAS'!$O$6,'11 FORMULAS'!$P$6,""))</f>
        <v/>
      </c>
      <c r="M14" s="1"/>
      <c r="N14" s="65" t="str">
        <f>+IF(M14='11 FORMULAS'!$H$4,'11 FORMULAS'!$I$4,IF(M14='11 FORMULAS'!$H$5,'11 FORMULAS'!$I$5,""))</f>
        <v/>
      </c>
      <c r="O14" s="4"/>
      <c r="P14" s="4"/>
      <c r="Q14" s="4"/>
      <c r="R14" s="333" t="str">
        <f>+IFERROR(K14+N14,"")</f>
        <v/>
      </c>
      <c r="S14" s="333" t="e">
        <f>IF(L14='11 FORMULAS'!$P$5,S13-(S13*R14),S13)</f>
        <v>#VALUE!</v>
      </c>
      <c r="T14" s="333" t="str">
        <f>IF(L14='11 FORMULAS'!$P$6,T13-(T13*R14),T13)</f>
        <v/>
      </c>
      <c r="U14" s="475"/>
      <c r="V14" s="478"/>
      <c r="X14" s="328"/>
      <c r="Y14" s="329"/>
      <c r="Z14" s="329"/>
    </row>
    <row r="15" spans="1:26" ht="29.5" customHeight="1" thickBot="1" x14ac:dyDescent="0.25">
      <c r="A15" s="470"/>
      <c r="B15" s="473"/>
      <c r="C15" s="450"/>
      <c r="D15" s="453"/>
      <c r="E15" s="70">
        <v>4</v>
      </c>
      <c r="F15" s="230"/>
      <c r="G15" s="230"/>
      <c r="H15" s="230"/>
      <c r="I15" s="319" t="str">
        <f t="shared" si="0"/>
        <v xml:space="preserve">  </v>
      </c>
      <c r="J15" s="7"/>
      <c r="K15" s="66" t="str">
        <f>+IF(J15='11 FORMULAS'!$E$4,'11 FORMULAS'!$F$4,IF(J15='11 FORMULAS'!$E$5,'11 FORMULAS'!$F$5,IF(J15='11 FORMULAS'!$E$6,'11 FORMULAS'!$F$6,"")))</f>
        <v/>
      </c>
      <c r="L15" s="66" t="str">
        <f>+IF(OR(J15='11 FORMULAS'!$O$4,J15='11 FORMULAS'!$O$5),'11 FORMULAS'!$P$5,IF(J15='11 FORMULAS'!$O$6,'11 FORMULAS'!$P$6,""))</f>
        <v/>
      </c>
      <c r="M15" s="7"/>
      <c r="N15" s="66" t="str">
        <f>+IF(M15='11 FORMULAS'!$H$4,'11 FORMULAS'!$I$4,IF(M15='11 FORMULAS'!$H$5,'11 FORMULAS'!$I$5,""))</f>
        <v/>
      </c>
      <c r="O15" s="8"/>
      <c r="P15" s="8"/>
      <c r="Q15" s="8"/>
      <c r="R15" s="334" t="str">
        <f t="shared" ref="R15" si="3">+IFERROR(K15+N15,"")</f>
        <v/>
      </c>
      <c r="S15" s="334" t="e">
        <f>IF(L15='11 FORMULAS'!$P$5,S14-(S14*R15),S14)</f>
        <v>#VALUE!</v>
      </c>
      <c r="T15" s="334" t="str">
        <f>IF(L15='11 FORMULAS'!$P$6,T14-(T14*R15),T14)</f>
        <v/>
      </c>
      <c r="U15" s="476"/>
      <c r="V15" s="479"/>
    </row>
    <row r="16" spans="1:26" ht="29.5" customHeight="1" x14ac:dyDescent="0.2">
      <c r="A16" s="468">
        <f>'2 CONTEXTO E IDENTIFICACIÓN-RG'!A11</f>
        <v>0</v>
      </c>
      <c r="B16" s="471">
        <f>+'2 CONTEXTO E IDENTIFICACIÓN-RG'!F11</f>
        <v>0</v>
      </c>
      <c r="C16" s="448" t="str">
        <f>+'3 PROBABIL E IMPACTO INHERENTE'!E11</f>
        <v/>
      </c>
      <c r="D16" s="451" t="str">
        <f>+'3 PROBABIL E IMPACTO INHERENTE'!M11</f>
        <v/>
      </c>
      <c r="E16" s="68">
        <v>1</v>
      </c>
      <c r="F16" s="71"/>
      <c r="G16" s="71"/>
      <c r="H16" s="71"/>
      <c r="I16" s="317" t="str">
        <f t="shared" si="0"/>
        <v xml:space="preserve">  </v>
      </c>
      <c r="J16" s="5"/>
      <c r="K16" s="64" t="str">
        <f>+IF(J16='11 FORMULAS'!$E$4,'11 FORMULAS'!$F$4,IF(J16='11 FORMULAS'!$E$5,'11 FORMULAS'!$F$5,IF(J16='11 FORMULAS'!$E$6,'11 FORMULAS'!$F$6,"")))</f>
        <v/>
      </c>
      <c r="L16" s="64" t="str">
        <f>+IF(OR(J16='11 FORMULAS'!$O$4,J16='11 FORMULAS'!$O$5),'11 FORMULAS'!$P$5,IF(J16='11 FORMULAS'!$O$6,'11 FORMULAS'!$P$6,""))</f>
        <v/>
      </c>
      <c r="M16" s="5"/>
      <c r="N16" s="64" t="str">
        <f>+IF(M16='11 FORMULAS'!$H$4,'11 FORMULAS'!$I$4,IF(M16='11 FORMULAS'!$H$5,'11 FORMULAS'!$I$5,""))</f>
        <v/>
      </c>
      <c r="O16" s="6"/>
      <c r="P16" s="6"/>
      <c r="Q16" s="6"/>
      <c r="R16" s="332" t="str">
        <f>+IFERROR(K16+N16,"")</f>
        <v/>
      </c>
      <c r="S16" s="332" t="str">
        <f>IF(L16='11 FORMULAS'!$P$5,C16-(C16*R16),C16)</f>
        <v/>
      </c>
      <c r="T16" s="332" t="str">
        <f>IF(L16='11 FORMULAS'!$P$6,D16-(D16*R16),D16)</f>
        <v/>
      </c>
      <c r="U16" s="474" t="str">
        <f>+IF(S19="","",S19)</f>
        <v/>
      </c>
      <c r="V16" s="477" t="str">
        <f>+IF(T19="","",T19)</f>
        <v/>
      </c>
      <c r="X16" s="328"/>
      <c r="Y16" s="329"/>
      <c r="Z16" s="329"/>
    </row>
    <row r="17" spans="1:26" ht="29.5" customHeight="1" x14ac:dyDescent="0.2">
      <c r="A17" s="469"/>
      <c r="B17" s="472"/>
      <c r="C17" s="449"/>
      <c r="D17" s="452"/>
      <c r="E17" s="69">
        <v>2</v>
      </c>
      <c r="F17" s="229"/>
      <c r="G17" s="229"/>
      <c r="H17" s="229"/>
      <c r="I17" s="318" t="str">
        <f t="shared" si="0"/>
        <v xml:space="preserve">  </v>
      </c>
      <c r="J17" s="1"/>
      <c r="K17" s="65" t="str">
        <f>+IF(J17='11 FORMULAS'!$E$4,'11 FORMULAS'!$F$4,IF(J17='11 FORMULAS'!$E$5,'11 FORMULAS'!$F$5,IF(J17='11 FORMULAS'!$E$6,'11 FORMULAS'!$F$6,"")))</f>
        <v/>
      </c>
      <c r="L17" s="65" t="str">
        <f>+IF(OR(J17='11 FORMULAS'!$O$4,J17='11 FORMULAS'!$O$5),'11 FORMULAS'!$P$5,IF(J17='11 FORMULAS'!$O$6,'11 FORMULAS'!$P$6,""))</f>
        <v/>
      </c>
      <c r="M17" s="1"/>
      <c r="N17" s="65" t="str">
        <f>+IF(M17='11 FORMULAS'!$H$4,'11 FORMULAS'!$I$4,IF(M17='11 FORMULAS'!$H$5,'11 FORMULAS'!$I$5,""))</f>
        <v/>
      </c>
      <c r="O17" s="4"/>
      <c r="P17" s="4"/>
      <c r="Q17" s="4"/>
      <c r="R17" s="333" t="str">
        <f t="shared" ref="R17" si="4">+IFERROR(K17+N17,"")</f>
        <v/>
      </c>
      <c r="S17" s="333" t="str">
        <f>IF(L17='11 FORMULAS'!$P$5,S16-(S16*R17),S16)</f>
        <v/>
      </c>
      <c r="T17" s="333" t="str">
        <f>IF(L17='11 FORMULAS'!$P$6,T16-(T16*R17),T16)</f>
        <v/>
      </c>
      <c r="U17" s="475"/>
      <c r="V17" s="478"/>
      <c r="X17" s="328"/>
      <c r="Y17" s="329"/>
      <c r="Z17" s="329"/>
    </row>
    <row r="18" spans="1:26" ht="29.5" customHeight="1" x14ac:dyDescent="0.2">
      <c r="A18" s="469"/>
      <c r="B18" s="472"/>
      <c r="C18" s="449"/>
      <c r="D18" s="452"/>
      <c r="E18" s="69">
        <v>3</v>
      </c>
      <c r="F18" s="229"/>
      <c r="G18" s="229"/>
      <c r="H18" s="229"/>
      <c r="I18" s="318" t="str">
        <f t="shared" si="0"/>
        <v xml:space="preserve">  </v>
      </c>
      <c r="J18" s="1"/>
      <c r="K18" s="65" t="str">
        <f>+IF(J18='11 FORMULAS'!$E$4,'11 FORMULAS'!$F$4,IF(J18='11 FORMULAS'!$E$5,'11 FORMULAS'!$F$5,IF(J18='11 FORMULAS'!$E$6,'11 FORMULAS'!$F$6,"")))</f>
        <v/>
      </c>
      <c r="L18" s="65" t="str">
        <f>+IF(OR(J18='11 FORMULAS'!$O$4,J18='11 FORMULAS'!$O$5),'11 FORMULAS'!$P$5,IF(J18='11 FORMULAS'!$O$6,'11 FORMULAS'!$P$6,""))</f>
        <v/>
      </c>
      <c r="M18" s="1"/>
      <c r="N18" s="65" t="str">
        <f>+IF(M18='11 FORMULAS'!$H$4,'11 FORMULAS'!$I$4,IF(M18='11 FORMULAS'!$H$5,'11 FORMULAS'!$I$5,""))</f>
        <v/>
      </c>
      <c r="O18" s="4"/>
      <c r="P18" s="4"/>
      <c r="Q18" s="4"/>
      <c r="R18" s="333" t="str">
        <f>+IFERROR(K18+N18,"")</f>
        <v/>
      </c>
      <c r="S18" s="333" t="str">
        <f>IF(L18='11 FORMULAS'!$P$5,S17-(S17*R18),S17)</f>
        <v/>
      </c>
      <c r="T18" s="333" t="str">
        <f>IF(L18='11 FORMULAS'!$P$6,T17-(T17*R18),T17)</f>
        <v/>
      </c>
      <c r="U18" s="475"/>
      <c r="V18" s="478"/>
      <c r="X18" s="328"/>
      <c r="Y18" s="329"/>
      <c r="Z18" s="329"/>
    </row>
    <row r="19" spans="1:26" ht="29.5" customHeight="1" thickBot="1" x14ac:dyDescent="0.25">
      <c r="A19" s="470"/>
      <c r="B19" s="473"/>
      <c r="C19" s="450"/>
      <c r="D19" s="453"/>
      <c r="E19" s="70">
        <v>4</v>
      </c>
      <c r="F19" s="230"/>
      <c r="G19" s="230"/>
      <c r="H19" s="230"/>
      <c r="I19" s="319" t="str">
        <f t="shared" si="0"/>
        <v xml:space="preserve">  </v>
      </c>
      <c r="J19" s="7"/>
      <c r="K19" s="66" t="str">
        <f>+IF(J19='11 FORMULAS'!$E$4,'11 FORMULAS'!$F$4,IF(J19='11 FORMULAS'!$E$5,'11 FORMULAS'!$F$5,IF(J19='11 FORMULAS'!$E$6,'11 FORMULAS'!$F$6,"")))</f>
        <v/>
      </c>
      <c r="L19" s="66" t="str">
        <f>+IF(OR(J19='11 FORMULAS'!$O$4,J19='11 FORMULAS'!$O$5),'11 FORMULAS'!$P$5,IF(J19='11 FORMULAS'!$O$6,'11 FORMULAS'!$P$6,""))</f>
        <v/>
      </c>
      <c r="M19" s="7"/>
      <c r="N19" s="66" t="str">
        <f>+IF(M19='11 FORMULAS'!$H$4,'11 FORMULAS'!$I$4,IF(M19='11 FORMULAS'!$H$5,'11 FORMULAS'!$I$5,""))</f>
        <v/>
      </c>
      <c r="O19" s="8"/>
      <c r="P19" s="8"/>
      <c r="Q19" s="8"/>
      <c r="R19" s="334" t="str">
        <f t="shared" ref="R19" si="5">+IFERROR(K19+N19,"")</f>
        <v/>
      </c>
      <c r="S19" s="334" t="str">
        <f>IF(L19='11 FORMULAS'!$P$5,S18-(S18*R19),S18)</f>
        <v/>
      </c>
      <c r="T19" s="334" t="str">
        <f>IF(L19='11 FORMULAS'!$P$6,T18-(T18*R19),T18)</f>
        <v/>
      </c>
      <c r="U19" s="476"/>
      <c r="V19" s="479"/>
    </row>
    <row r="20" spans="1:26" ht="29.5" customHeight="1" x14ac:dyDescent="0.2">
      <c r="A20" s="468">
        <f>'2 CONTEXTO E IDENTIFICACIÓN-RG'!A12</f>
        <v>0</v>
      </c>
      <c r="B20" s="471" t="str">
        <f>+'2 CONTEXTO E IDENTIFICACIÓN-RG'!F12</f>
        <v xml:space="preserve">  </v>
      </c>
      <c r="C20" s="448" t="str">
        <f>+'3 PROBABIL E IMPACTO INHERENTE'!E12</f>
        <v/>
      </c>
      <c r="D20" s="451" t="str">
        <f>+'3 PROBABIL E IMPACTO INHERENTE'!M12</f>
        <v/>
      </c>
      <c r="E20" s="68">
        <v>1</v>
      </c>
      <c r="F20" s="71"/>
      <c r="G20" s="71"/>
      <c r="H20" s="71"/>
      <c r="I20" s="317" t="str">
        <f t="shared" si="0"/>
        <v xml:space="preserve">  </v>
      </c>
      <c r="J20" s="5"/>
      <c r="K20" s="64" t="str">
        <f>+IF(J20='11 FORMULAS'!$E$4,'11 FORMULAS'!$F$4,IF(J20='11 FORMULAS'!$E$5,'11 FORMULAS'!$F$5,IF(J20='11 FORMULAS'!$E$6,'11 FORMULAS'!$F$6,"")))</f>
        <v/>
      </c>
      <c r="L20" s="64" t="str">
        <f>+IF(OR(J20='11 FORMULAS'!$O$4,J20='11 FORMULAS'!$O$5),'11 FORMULAS'!$P$5,IF(J20='11 FORMULAS'!$O$6,'11 FORMULAS'!$P$6,""))</f>
        <v/>
      </c>
      <c r="M20" s="5"/>
      <c r="N20" s="64" t="str">
        <f>+IF(M20='11 FORMULAS'!$H$4,'11 FORMULAS'!$I$4,IF(M20='11 FORMULAS'!$H$5,'11 FORMULAS'!$I$5,""))</f>
        <v/>
      </c>
      <c r="O20" s="6"/>
      <c r="P20" s="6"/>
      <c r="Q20" s="6"/>
      <c r="R20" s="332" t="str">
        <f>+IFERROR(K20+N20,"")</f>
        <v/>
      </c>
      <c r="S20" s="332" t="str">
        <f>IF(L20='11 FORMULAS'!$P$5,C20-(C20*R20),C20)</f>
        <v/>
      </c>
      <c r="T20" s="332" t="str">
        <f>IF(L20='11 FORMULAS'!$P$6,D20-(D20*R20),D20)</f>
        <v/>
      </c>
      <c r="U20" s="474" t="str">
        <f>+IF(S23="","",S23)</f>
        <v/>
      </c>
      <c r="V20" s="477" t="str">
        <f>+IF(T23="","",T23)</f>
        <v/>
      </c>
      <c r="X20" s="328"/>
      <c r="Y20" s="329"/>
      <c r="Z20" s="329"/>
    </row>
    <row r="21" spans="1:26" ht="29.5" customHeight="1" x14ac:dyDescent="0.2">
      <c r="A21" s="469"/>
      <c r="B21" s="472"/>
      <c r="C21" s="449"/>
      <c r="D21" s="452"/>
      <c r="E21" s="69">
        <v>2</v>
      </c>
      <c r="F21" s="229"/>
      <c r="G21" s="229"/>
      <c r="H21" s="229"/>
      <c r="I21" s="318" t="str">
        <f t="shared" si="0"/>
        <v xml:space="preserve">  </v>
      </c>
      <c r="J21" s="1"/>
      <c r="K21" s="65" t="str">
        <f>+IF(J21='11 FORMULAS'!$E$4,'11 FORMULAS'!$F$4,IF(J21='11 FORMULAS'!$E$5,'11 FORMULAS'!$F$5,IF(J21='11 FORMULAS'!$E$6,'11 FORMULAS'!$F$6,"")))</f>
        <v/>
      </c>
      <c r="L21" s="65" t="str">
        <f>+IF(OR(J21='11 FORMULAS'!$O$4,J21='11 FORMULAS'!$O$5),'11 FORMULAS'!$P$5,IF(J21='11 FORMULAS'!$O$6,'11 FORMULAS'!$P$6,""))</f>
        <v/>
      </c>
      <c r="M21" s="1"/>
      <c r="N21" s="65" t="str">
        <f>+IF(M21='11 FORMULAS'!$H$4,'11 FORMULAS'!$I$4,IF(M21='11 FORMULAS'!$H$5,'11 FORMULAS'!$I$5,""))</f>
        <v/>
      </c>
      <c r="O21" s="4"/>
      <c r="P21" s="4"/>
      <c r="Q21" s="4"/>
      <c r="R21" s="333" t="str">
        <f t="shared" ref="R21" si="6">+IFERROR(K21+N21,"")</f>
        <v/>
      </c>
      <c r="S21" s="333" t="str">
        <f>IF(L21='11 FORMULAS'!$P$5,S20-(S20*R21),S20)</f>
        <v/>
      </c>
      <c r="T21" s="333" t="str">
        <f>IF(L21='11 FORMULAS'!$P$6,T20-(T20*R21),T20)</f>
        <v/>
      </c>
      <c r="U21" s="475"/>
      <c r="V21" s="478"/>
      <c r="X21" s="328"/>
      <c r="Y21" s="329"/>
      <c r="Z21" s="329"/>
    </row>
    <row r="22" spans="1:26" ht="29.5" customHeight="1" x14ac:dyDescent="0.2">
      <c r="A22" s="469"/>
      <c r="B22" s="472"/>
      <c r="C22" s="449"/>
      <c r="D22" s="452"/>
      <c r="E22" s="69">
        <v>3</v>
      </c>
      <c r="F22" s="229"/>
      <c r="G22" s="229"/>
      <c r="H22" s="229"/>
      <c r="I22" s="318" t="str">
        <f t="shared" si="0"/>
        <v xml:space="preserve">  </v>
      </c>
      <c r="J22" s="1"/>
      <c r="K22" s="65" t="str">
        <f>+IF(J22='11 FORMULAS'!$E$4,'11 FORMULAS'!$F$4,IF(J22='11 FORMULAS'!$E$5,'11 FORMULAS'!$F$5,IF(J22='11 FORMULAS'!$E$6,'11 FORMULAS'!$F$6,"")))</f>
        <v/>
      </c>
      <c r="L22" s="65" t="str">
        <f>+IF(OR(J22='11 FORMULAS'!$O$4,J22='11 FORMULAS'!$O$5),'11 FORMULAS'!$P$5,IF(J22='11 FORMULAS'!$O$6,'11 FORMULAS'!$P$6,""))</f>
        <v/>
      </c>
      <c r="M22" s="1"/>
      <c r="N22" s="65" t="str">
        <f>+IF(M22='11 FORMULAS'!$H$4,'11 FORMULAS'!$I$4,IF(M22='11 FORMULAS'!$H$5,'11 FORMULAS'!$I$5,""))</f>
        <v/>
      </c>
      <c r="O22" s="4"/>
      <c r="P22" s="4"/>
      <c r="Q22" s="4"/>
      <c r="R22" s="333" t="str">
        <f>+IFERROR(K22+N22,"")</f>
        <v/>
      </c>
      <c r="S22" s="333" t="str">
        <f>IF(L22='11 FORMULAS'!$P$5,S21-(S21*R22),S21)</f>
        <v/>
      </c>
      <c r="T22" s="333" t="str">
        <f>IF(L22='11 FORMULAS'!$P$6,T21-(T21*R22),T21)</f>
        <v/>
      </c>
      <c r="U22" s="475"/>
      <c r="V22" s="478"/>
      <c r="X22" s="328"/>
      <c r="Y22" s="329"/>
      <c r="Z22" s="329"/>
    </row>
    <row r="23" spans="1:26" ht="29.5" customHeight="1" thickBot="1" x14ac:dyDescent="0.25">
      <c r="A23" s="470"/>
      <c r="B23" s="473"/>
      <c r="C23" s="450"/>
      <c r="D23" s="453"/>
      <c r="E23" s="70">
        <v>4</v>
      </c>
      <c r="F23" s="230"/>
      <c r="G23" s="230"/>
      <c r="H23" s="230"/>
      <c r="I23" s="319" t="str">
        <f t="shared" si="0"/>
        <v xml:space="preserve">  </v>
      </c>
      <c r="J23" s="7"/>
      <c r="K23" s="66" t="str">
        <f>+IF(J23='11 FORMULAS'!$E$4,'11 FORMULAS'!$F$4,IF(J23='11 FORMULAS'!$E$5,'11 FORMULAS'!$F$5,IF(J23='11 FORMULAS'!$E$6,'11 FORMULAS'!$F$6,"")))</f>
        <v/>
      </c>
      <c r="L23" s="66" t="str">
        <f>+IF(OR(J23='11 FORMULAS'!$O$4,J23='11 FORMULAS'!$O$5),'11 FORMULAS'!$P$5,IF(J23='11 FORMULAS'!$O$6,'11 FORMULAS'!$P$6,""))</f>
        <v/>
      </c>
      <c r="M23" s="7"/>
      <c r="N23" s="66" t="str">
        <f>+IF(M23='11 FORMULAS'!$H$4,'11 FORMULAS'!$I$4,IF(M23='11 FORMULAS'!$H$5,'11 FORMULAS'!$I$5,""))</f>
        <v/>
      </c>
      <c r="O23" s="8"/>
      <c r="P23" s="8"/>
      <c r="Q23" s="8"/>
      <c r="R23" s="334" t="str">
        <f t="shared" ref="R23" si="7">+IFERROR(K23+N23,"")</f>
        <v/>
      </c>
      <c r="S23" s="334" t="str">
        <f>IF(L23='11 FORMULAS'!$P$5,S22-(S22*R23),S22)</f>
        <v/>
      </c>
      <c r="T23" s="334" t="str">
        <f>IF(L23='11 FORMULAS'!$P$6,T22-(T22*R23),T22)</f>
        <v/>
      </c>
      <c r="U23" s="476"/>
      <c r="V23" s="479"/>
    </row>
    <row r="24" spans="1:26" ht="29.5" customHeight="1" x14ac:dyDescent="0.2">
      <c r="A24" s="468">
        <f>'2 CONTEXTO E IDENTIFICACIÓN-RG'!A13</f>
        <v>0</v>
      </c>
      <c r="B24" s="471" t="str">
        <f>+'2 CONTEXTO E IDENTIFICACIÓN-RG'!F13</f>
        <v xml:space="preserve">  </v>
      </c>
      <c r="C24" s="448" t="str">
        <f>+'3 PROBABIL E IMPACTO INHERENTE'!E13</f>
        <v/>
      </c>
      <c r="D24" s="451" t="str">
        <f>+'3 PROBABIL E IMPACTO INHERENTE'!M13</f>
        <v/>
      </c>
      <c r="E24" s="68">
        <v>1</v>
      </c>
      <c r="F24" s="71"/>
      <c r="G24" s="71"/>
      <c r="H24" s="71"/>
      <c r="I24" s="317" t="str">
        <f t="shared" si="0"/>
        <v xml:space="preserve">  </v>
      </c>
      <c r="J24" s="5"/>
      <c r="K24" s="64" t="str">
        <f>+IF(J24='11 FORMULAS'!$E$4,'11 FORMULAS'!$F$4,IF(J24='11 FORMULAS'!$E$5,'11 FORMULAS'!$F$5,IF(J24='11 FORMULAS'!$E$6,'11 FORMULAS'!$F$6,"")))</f>
        <v/>
      </c>
      <c r="L24" s="64" t="str">
        <f>+IF(OR(J24='11 FORMULAS'!$O$4,J24='11 FORMULAS'!$O$5),'11 FORMULAS'!$P$5,IF(J24='11 FORMULAS'!$O$6,'11 FORMULAS'!$P$6,""))</f>
        <v/>
      </c>
      <c r="M24" s="5"/>
      <c r="N24" s="64" t="str">
        <f>+IF(M24='11 FORMULAS'!$H$4,'11 FORMULAS'!$I$4,IF(M24='11 FORMULAS'!$H$5,'11 FORMULAS'!$I$5,""))</f>
        <v/>
      </c>
      <c r="O24" s="6"/>
      <c r="P24" s="6"/>
      <c r="Q24" s="6"/>
      <c r="R24" s="332" t="str">
        <f>+IFERROR(K24+N24,"")</f>
        <v/>
      </c>
      <c r="S24" s="332" t="str">
        <f>IF(L24='11 FORMULAS'!$P$5,C24-(C24*R24),C24)</f>
        <v/>
      </c>
      <c r="T24" s="332" t="str">
        <f>IF(L24='11 FORMULAS'!$P$6,D24-(D24*R24),D24)</f>
        <v/>
      </c>
      <c r="U24" s="474" t="str">
        <f>+IF(S27="","",S27)</f>
        <v/>
      </c>
      <c r="V24" s="477" t="str">
        <f>+IF(T27="","",T27)</f>
        <v/>
      </c>
      <c r="X24" s="328"/>
      <c r="Y24" s="329"/>
      <c r="Z24" s="329"/>
    </row>
    <row r="25" spans="1:26" ht="29.5" customHeight="1" x14ac:dyDescent="0.2">
      <c r="A25" s="469"/>
      <c r="B25" s="472"/>
      <c r="C25" s="449"/>
      <c r="D25" s="452"/>
      <c r="E25" s="69">
        <v>2</v>
      </c>
      <c r="F25" s="229"/>
      <c r="G25" s="229"/>
      <c r="H25" s="229"/>
      <c r="I25" s="318" t="str">
        <f t="shared" si="0"/>
        <v xml:space="preserve">  </v>
      </c>
      <c r="J25" s="1"/>
      <c r="K25" s="65" t="str">
        <f>+IF(J25='11 FORMULAS'!$E$4,'11 FORMULAS'!$F$4,IF(J25='11 FORMULAS'!$E$5,'11 FORMULAS'!$F$5,IF(J25='11 FORMULAS'!$E$6,'11 FORMULAS'!$F$6,"")))</f>
        <v/>
      </c>
      <c r="L25" s="65" t="str">
        <f>+IF(OR(J25='11 FORMULAS'!$O$4,J25='11 FORMULAS'!$O$5),'11 FORMULAS'!$P$5,IF(J25='11 FORMULAS'!$O$6,'11 FORMULAS'!$P$6,""))</f>
        <v/>
      </c>
      <c r="M25" s="1"/>
      <c r="N25" s="65" t="str">
        <f>+IF(M25='11 FORMULAS'!$H$4,'11 FORMULAS'!$I$4,IF(M25='11 FORMULAS'!$H$5,'11 FORMULAS'!$I$5,""))</f>
        <v/>
      </c>
      <c r="O25" s="4"/>
      <c r="P25" s="4"/>
      <c r="Q25" s="4"/>
      <c r="R25" s="333" t="str">
        <f t="shared" ref="R25" si="8">+IFERROR(K25+N25,"")</f>
        <v/>
      </c>
      <c r="S25" s="333" t="str">
        <f>IF(L25='11 FORMULAS'!$P$5,S24-(S24*R25),S24)</f>
        <v/>
      </c>
      <c r="T25" s="333" t="str">
        <f>IF(L25='11 FORMULAS'!$P$6,T24-(T24*R25),T24)</f>
        <v/>
      </c>
      <c r="U25" s="475"/>
      <c r="V25" s="478"/>
      <c r="X25" s="328"/>
      <c r="Y25" s="329"/>
      <c r="Z25" s="329"/>
    </row>
    <row r="26" spans="1:26" ht="29.5" customHeight="1" x14ac:dyDescent="0.2">
      <c r="A26" s="469"/>
      <c r="B26" s="472"/>
      <c r="C26" s="449"/>
      <c r="D26" s="452"/>
      <c r="E26" s="69">
        <v>3</v>
      </c>
      <c r="F26" s="229"/>
      <c r="G26" s="229"/>
      <c r="H26" s="229"/>
      <c r="I26" s="318" t="str">
        <f t="shared" si="0"/>
        <v xml:space="preserve">  </v>
      </c>
      <c r="J26" s="1"/>
      <c r="K26" s="65" t="str">
        <f>+IF(J26='11 FORMULAS'!$E$4,'11 FORMULAS'!$F$4,IF(J26='11 FORMULAS'!$E$5,'11 FORMULAS'!$F$5,IF(J26='11 FORMULAS'!$E$6,'11 FORMULAS'!$F$6,"")))</f>
        <v/>
      </c>
      <c r="L26" s="65" t="str">
        <f>+IF(OR(J26='11 FORMULAS'!$O$4,J26='11 FORMULAS'!$O$5),'11 FORMULAS'!$P$5,IF(J26='11 FORMULAS'!$O$6,'11 FORMULAS'!$P$6,""))</f>
        <v/>
      </c>
      <c r="M26" s="1"/>
      <c r="N26" s="65" t="str">
        <f>+IF(M26='11 FORMULAS'!$H$4,'11 FORMULAS'!$I$4,IF(M26='11 FORMULAS'!$H$5,'11 FORMULAS'!$I$5,""))</f>
        <v/>
      </c>
      <c r="O26" s="4"/>
      <c r="P26" s="4"/>
      <c r="Q26" s="4"/>
      <c r="R26" s="333" t="str">
        <f>+IFERROR(K26+N26,"")</f>
        <v/>
      </c>
      <c r="S26" s="333" t="str">
        <f>IF(L26='11 FORMULAS'!$P$5,S25-(S25*R26),S25)</f>
        <v/>
      </c>
      <c r="T26" s="333" t="str">
        <f>IF(L26='11 FORMULAS'!$P$6,T25-(T25*R26),T25)</f>
        <v/>
      </c>
      <c r="U26" s="475"/>
      <c r="V26" s="478"/>
      <c r="X26" s="328"/>
      <c r="Y26" s="329"/>
      <c r="Z26" s="329"/>
    </row>
    <row r="27" spans="1:26" ht="29.5" customHeight="1" thickBot="1" x14ac:dyDescent="0.25">
      <c r="A27" s="470"/>
      <c r="B27" s="473"/>
      <c r="C27" s="450"/>
      <c r="D27" s="453"/>
      <c r="E27" s="70">
        <v>4</v>
      </c>
      <c r="F27" s="230"/>
      <c r="G27" s="230"/>
      <c r="H27" s="230"/>
      <c r="I27" s="319" t="str">
        <f t="shared" si="0"/>
        <v xml:space="preserve">  </v>
      </c>
      <c r="J27" s="7"/>
      <c r="K27" s="66" t="str">
        <f>+IF(J27='11 FORMULAS'!$E$4,'11 FORMULAS'!$F$4,IF(J27='11 FORMULAS'!$E$5,'11 FORMULAS'!$F$5,IF(J27='11 FORMULAS'!$E$6,'11 FORMULAS'!$F$6,"")))</f>
        <v/>
      </c>
      <c r="L27" s="66" t="str">
        <f>+IF(OR(J27='11 FORMULAS'!$O$4,J27='11 FORMULAS'!$O$5),'11 FORMULAS'!$P$5,IF(J27='11 FORMULAS'!$O$6,'11 FORMULAS'!$P$6,""))</f>
        <v/>
      </c>
      <c r="M27" s="7"/>
      <c r="N27" s="66" t="str">
        <f>+IF(M27='11 FORMULAS'!$H$4,'11 FORMULAS'!$I$4,IF(M27='11 FORMULAS'!$H$5,'11 FORMULAS'!$I$5,""))</f>
        <v/>
      </c>
      <c r="O27" s="8"/>
      <c r="P27" s="8"/>
      <c r="Q27" s="8"/>
      <c r="R27" s="334" t="str">
        <f t="shared" ref="R27" si="9">+IFERROR(K27+N27,"")</f>
        <v/>
      </c>
      <c r="S27" s="334" t="str">
        <f>IF(L27='11 FORMULAS'!$P$5,S26-(S26*R27),S26)</f>
        <v/>
      </c>
      <c r="T27" s="334" t="str">
        <f>IF(L27='11 FORMULAS'!$P$6,T26-(T26*R27),T26)</f>
        <v/>
      </c>
      <c r="U27" s="476"/>
      <c r="V27" s="479"/>
    </row>
    <row r="28" spans="1:26" ht="29.5" customHeight="1" x14ac:dyDescent="0.2">
      <c r="A28" s="468">
        <f>'2 CONTEXTO E IDENTIFICACIÓN-RG'!A14</f>
        <v>0</v>
      </c>
      <c r="B28" s="471" t="str">
        <f>+'2 CONTEXTO E IDENTIFICACIÓN-RG'!F14</f>
        <v xml:space="preserve">  </v>
      </c>
      <c r="C28" s="448" t="str">
        <f>+'3 PROBABIL E IMPACTO INHERENTE'!E14</f>
        <v/>
      </c>
      <c r="D28" s="451" t="str">
        <f>+'3 PROBABIL E IMPACTO INHERENTE'!M14</f>
        <v/>
      </c>
      <c r="E28" s="68">
        <v>1</v>
      </c>
      <c r="F28" s="71"/>
      <c r="G28" s="71"/>
      <c r="H28" s="71"/>
      <c r="I28" s="317" t="str">
        <f t="shared" si="0"/>
        <v xml:space="preserve">  </v>
      </c>
      <c r="J28" s="5"/>
      <c r="K28" s="64" t="str">
        <f>+IF(J28='11 FORMULAS'!$E$4,'11 FORMULAS'!$F$4,IF(J28='11 FORMULAS'!$E$5,'11 FORMULAS'!$F$5,IF(J28='11 FORMULAS'!$E$6,'11 FORMULAS'!$F$6,"")))</f>
        <v/>
      </c>
      <c r="L28" s="64" t="str">
        <f>+IF(OR(J28='11 FORMULAS'!$O$4,J28='11 FORMULAS'!$O$5),'11 FORMULAS'!$P$5,IF(J28='11 FORMULAS'!$O$6,'11 FORMULAS'!$P$6,""))</f>
        <v/>
      </c>
      <c r="M28" s="5"/>
      <c r="N28" s="64" t="str">
        <f>+IF(M28='11 FORMULAS'!$H$4,'11 FORMULAS'!$I$4,IF(M28='11 FORMULAS'!$H$5,'11 FORMULAS'!$I$5,""))</f>
        <v/>
      </c>
      <c r="O28" s="6"/>
      <c r="P28" s="6"/>
      <c r="Q28" s="6"/>
      <c r="R28" s="332" t="str">
        <f>+IFERROR(K28+N28,"")</f>
        <v/>
      </c>
      <c r="S28" s="332" t="str">
        <f>IF(L28='11 FORMULAS'!$P$5,C28-(C28*R28),C28)</f>
        <v/>
      </c>
      <c r="T28" s="332" t="str">
        <f>IF(L28='11 FORMULAS'!$P$6,D28-(D28*R28),D28)</f>
        <v/>
      </c>
      <c r="U28" s="474" t="str">
        <f>+IF(S31="","",S31)</f>
        <v/>
      </c>
      <c r="V28" s="477" t="str">
        <f>+IF(T31="","",T31)</f>
        <v/>
      </c>
      <c r="X28" s="328"/>
      <c r="Y28" s="329"/>
      <c r="Z28" s="329"/>
    </row>
    <row r="29" spans="1:26" ht="29.5" customHeight="1" x14ac:dyDescent="0.2">
      <c r="A29" s="469"/>
      <c r="B29" s="472"/>
      <c r="C29" s="449"/>
      <c r="D29" s="452"/>
      <c r="E29" s="69">
        <v>2</v>
      </c>
      <c r="F29" s="229"/>
      <c r="G29" s="229"/>
      <c r="H29" s="229"/>
      <c r="I29" s="318" t="str">
        <f t="shared" si="0"/>
        <v xml:space="preserve">  </v>
      </c>
      <c r="J29" s="1"/>
      <c r="K29" s="65" t="str">
        <f>+IF(J29='11 FORMULAS'!$E$4,'11 FORMULAS'!$F$4,IF(J29='11 FORMULAS'!$E$5,'11 FORMULAS'!$F$5,IF(J29='11 FORMULAS'!$E$6,'11 FORMULAS'!$F$6,"")))</f>
        <v/>
      </c>
      <c r="L29" s="65" t="str">
        <f>+IF(OR(J29='11 FORMULAS'!$O$4,J29='11 FORMULAS'!$O$5),'11 FORMULAS'!$P$5,IF(J29='11 FORMULAS'!$O$6,'11 FORMULAS'!$P$6,""))</f>
        <v/>
      </c>
      <c r="M29" s="1"/>
      <c r="N29" s="65" t="str">
        <f>+IF(M29='11 FORMULAS'!$H$4,'11 FORMULAS'!$I$4,IF(M29='11 FORMULAS'!$H$5,'11 FORMULAS'!$I$5,""))</f>
        <v/>
      </c>
      <c r="O29" s="4"/>
      <c r="P29" s="4"/>
      <c r="Q29" s="4"/>
      <c r="R29" s="333" t="str">
        <f t="shared" ref="R29" si="10">+IFERROR(K29+N29,"")</f>
        <v/>
      </c>
      <c r="S29" s="333" t="str">
        <f>IF(L29='11 FORMULAS'!$P$5,S28-(S28*R29),S28)</f>
        <v/>
      </c>
      <c r="T29" s="333" t="str">
        <f>IF(L29='11 FORMULAS'!$P$6,T28-(T28*R29),T28)</f>
        <v/>
      </c>
      <c r="U29" s="475"/>
      <c r="V29" s="478"/>
      <c r="X29" s="328"/>
      <c r="Y29" s="329"/>
      <c r="Z29" s="329"/>
    </row>
    <row r="30" spans="1:26" ht="29.5" customHeight="1" x14ac:dyDescent="0.2">
      <c r="A30" s="469"/>
      <c r="B30" s="472"/>
      <c r="C30" s="449"/>
      <c r="D30" s="452"/>
      <c r="E30" s="69">
        <v>3</v>
      </c>
      <c r="F30" s="229"/>
      <c r="G30" s="229"/>
      <c r="H30" s="229"/>
      <c r="I30" s="318" t="str">
        <f t="shared" si="0"/>
        <v xml:space="preserve">  </v>
      </c>
      <c r="J30" s="1"/>
      <c r="K30" s="65" t="str">
        <f>+IF(J30='11 FORMULAS'!$E$4,'11 FORMULAS'!$F$4,IF(J30='11 FORMULAS'!$E$5,'11 FORMULAS'!$F$5,IF(J30='11 FORMULAS'!$E$6,'11 FORMULAS'!$F$6,"")))</f>
        <v/>
      </c>
      <c r="L30" s="65" t="str">
        <f>+IF(OR(J30='11 FORMULAS'!$O$4,J30='11 FORMULAS'!$O$5),'11 FORMULAS'!$P$5,IF(J30='11 FORMULAS'!$O$6,'11 FORMULAS'!$P$6,""))</f>
        <v/>
      </c>
      <c r="M30" s="1"/>
      <c r="N30" s="65" t="str">
        <f>+IF(M30='11 FORMULAS'!$H$4,'11 FORMULAS'!$I$4,IF(M30='11 FORMULAS'!$H$5,'11 FORMULAS'!$I$5,""))</f>
        <v/>
      </c>
      <c r="O30" s="4"/>
      <c r="P30" s="4"/>
      <c r="Q30" s="4"/>
      <c r="R30" s="333" t="str">
        <f>+IFERROR(K30+N30,"")</f>
        <v/>
      </c>
      <c r="S30" s="333" t="str">
        <f>IF(L30='11 FORMULAS'!$P$5,S29-(S29*R30),S29)</f>
        <v/>
      </c>
      <c r="T30" s="333" t="str">
        <f>IF(L30='11 FORMULAS'!$P$6,T29-(T29*R30),T29)</f>
        <v/>
      </c>
      <c r="U30" s="475"/>
      <c r="V30" s="478"/>
      <c r="X30" s="328"/>
      <c r="Y30" s="329"/>
      <c r="Z30" s="329"/>
    </row>
    <row r="31" spans="1:26" ht="29.5" customHeight="1" thickBot="1" x14ac:dyDescent="0.25">
      <c r="A31" s="470"/>
      <c r="B31" s="473"/>
      <c r="C31" s="450"/>
      <c r="D31" s="453"/>
      <c r="E31" s="70">
        <v>4</v>
      </c>
      <c r="F31" s="230"/>
      <c r="G31" s="230"/>
      <c r="H31" s="230"/>
      <c r="I31" s="319" t="str">
        <f t="shared" si="0"/>
        <v xml:space="preserve">  </v>
      </c>
      <c r="J31" s="7"/>
      <c r="K31" s="66" t="str">
        <f>+IF(J31='11 FORMULAS'!$E$4,'11 FORMULAS'!$F$4,IF(J31='11 FORMULAS'!$E$5,'11 FORMULAS'!$F$5,IF(J31='11 FORMULAS'!$E$6,'11 FORMULAS'!$F$6,"")))</f>
        <v/>
      </c>
      <c r="L31" s="66" t="str">
        <f>+IF(OR(J31='11 FORMULAS'!$O$4,J31='11 FORMULAS'!$O$5),'11 FORMULAS'!$P$5,IF(J31='11 FORMULAS'!$O$6,'11 FORMULAS'!$P$6,""))</f>
        <v/>
      </c>
      <c r="M31" s="7"/>
      <c r="N31" s="66" t="str">
        <f>+IF(M31='11 FORMULAS'!$H$4,'11 FORMULAS'!$I$4,IF(M31='11 FORMULAS'!$H$5,'11 FORMULAS'!$I$5,""))</f>
        <v/>
      </c>
      <c r="O31" s="8"/>
      <c r="P31" s="8"/>
      <c r="Q31" s="8"/>
      <c r="R31" s="334" t="str">
        <f t="shared" ref="R31" si="11">+IFERROR(K31+N31,"")</f>
        <v/>
      </c>
      <c r="S31" s="334" t="str">
        <f>IF(L31='11 FORMULAS'!$P$5,S30-(S30*R31),S30)</f>
        <v/>
      </c>
      <c r="T31" s="334" t="str">
        <f>IF(L31='11 FORMULAS'!$P$6,T30-(T30*R31),T30)</f>
        <v/>
      </c>
      <c r="U31" s="476"/>
      <c r="V31" s="479"/>
    </row>
    <row r="32" spans="1:26" ht="29.5" customHeight="1" x14ac:dyDescent="0.2">
      <c r="A32" s="468">
        <f>'2 CONTEXTO E IDENTIFICACIÓN-RG'!A15</f>
        <v>0</v>
      </c>
      <c r="B32" s="471" t="str">
        <f>+'2 CONTEXTO E IDENTIFICACIÓN-RG'!F15</f>
        <v xml:space="preserve">  </v>
      </c>
      <c r="C32" s="448" t="str">
        <f>+'3 PROBABIL E IMPACTO INHERENTE'!E15</f>
        <v/>
      </c>
      <c r="D32" s="451" t="str">
        <f>+'3 PROBABIL E IMPACTO INHERENTE'!M15</f>
        <v/>
      </c>
      <c r="E32" s="68">
        <v>1</v>
      </c>
      <c r="F32" s="71"/>
      <c r="G32" s="71"/>
      <c r="H32" s="71"/>
      <c r="I32" s="317" t="str">
        <f t="shared" si="0"/>
        <v xml:space="preserve">  </v>
      </c>
      <c r="J32" s="5"/>
      <c r="K32" s="64" t="str">
        <f>+IF(J32='11 FORMULAS'!$E$4,'11 FORMULAS'!$F$4,IF(J32='11 FORMULAS'!$E$5,'11 FORMULAS'!$F$5,IF(J32='11 FORMULAS'!$E$6,'11 FORMULAS'!$F$6,"")))</f>
        <v/>
      </c>
      <c r="L32" s="64" t="str">
        <f>+IF(OR(J32='11 FORMULAS'!$O$4,J32='11 FORMULAS'!$O$5),'11 FORMULAS'!$P$5,IF(J32='11 FORMULAS'!$O$6,'11 FORMULAS'!$P$6,""))</f>
        <v/>
      </c>
      <c r="M32" s="5"/>
      <c r="N32" s="64" t="str">
        <f>+IF(M32='11 FORMULAS'!$H$4,'11 FORMULAS'!$I$4,IF(M32='11 FORMULAS'!$H$5,'11 FORMULAS'!$I$5,""))</f>
        <v/>
      </c>
      <c r="O32" s="6"/>
      <c r="P32" s="6"/>
      <c r="Q32" s="6"/>
      <c r="R32" s="332" t="str">
        <f>+IFERROR(K32+N32,"")</f>
        <v/>
      </c>
      <c r="S32" s="332" t="str">
        <f>IF(L32='11 FORMULAS'!$P$5,C32-(C32*R32),C32)</f>
        <v/>
      </c>
      <c r="T32" s="332" t="str">
        <f>IF(L32='11 FORMULAS'!$P$6,D32-(D32*R32),D32)</f>
        <v/>
      </c>
      <c r="U32" s="474" t="str">
        <f>+IF(S35="","",S35)</f>
        <v/>
      </c>
      <c r="V32" s="477" t="str">
        <f>+IF(T35="","",T35)</f>
        <v/>
      </c>
      <c r="X32" s="328"/>
      <c r="Y32" s="329"/>
      <c r="Z32" s="329"/>
    </row>
    <row r="33" spans="1:26" ht="29.5" customHeight="1" x14ac:dyDescent="0.2">
      <c r="A33" s="469"/>
      <c r="B33" s="472"/>
      <c r="C33" s="449"/>
      <c r="D33" s="452"/>
      <c r="E33" s="69">
        <v>2</v>
      </c>
      <c r="F33" s="229"/>
      <c r="G33" s="229"/>
      <c r="H33" s="229"/>
      <c r="I33" s="318" t="str">
        <f t="shared" si="0"/>
        <v xml:space="preserve">  </v>
      </c>
      <c r="J33" s="1"/>
      <c r="K33" s="65" t="str">
        <f>+IF(J33='11 FORMULAS'!$E$4,'11 FORMULAS'!$F$4,IF(J33='11 FORMULAS'!$E$5,'11 FORMULAS'!$F$5,IF(J33='11 FORMULAS'!$E$6,'11 FORMULAS'!$F$6,"")))</f>
        <v/>
      </c>
      <c r="L33" s="65" t="str">
        <f>+IF(OR(J33='11 FORMULAS'!$O$4,J33='11 FORMULAS'!$O$5),'11 FORMULAS'!$P$5,IF(J33='11 FORMULAS'!$O$6,'11 FORMULAS'!$P$6,""))</f>
        <v/>
      </c>
      <c r="M33" s="1"/>
      <c r="N33" s="65" t="str">
        <f>+IF(M33='11 FORMULAS'!$H$4,'11 FORMULAS'!$I$4,IF(M33='11 FORMULAS'!$H$5,'11 FORMULAS'!$I$5,""))</f>
        <v/>
      </c>
      <c r="O33" s="4"/>
      <c r="P33" s="4"/>
      <c r="Q33" s="4"/>
      <c r="R33" s="333" t="str">
        <f t="shared" ref="R33" si="12">+IFERROR(K33+N33,"")</f>
        <v/>
      </c>
      <c r="S33" s="333" t="str">
        <f>IF(L33='11 FORMULAS'!$P$5,S32-(S32*R33),S32)</f>
        <v/>
      </c>
      <c r="T33" s="333" t="str">
        <f>IF(L33='11 FORMULAS'!$P$6,T32-(T32*R33),T32)</f>
        <v/>
      </c>
      <c r="U33" s="475"/>
      <c r="V33" s="478"/>
      <c r="X33" s="328"/>
      <c r="Y33" s="329"/>
      <c r="Z33" s="329"/>
    </row>
    <row r="34" spans="1:26" ht="29.5" customHeight="1" x14ac:dyDescent="0.2">
      <c r="A34" s="469"/>
      <c r="B34" s="472"/>
      <c r="C34" s="449"/>
      <c r="D34" s="452"/>
      <c r="E34" s="69">
        <v>3</v>
      </c>
      <c r="F34" s="229"/>
      <c r="G34" s="229"/>
      <c r="H34" s="229"/>
      <c r="I34" s="318" t="str">
        <f t="shared" si="0"/>
        <v xml:space="preserve">  </v>
      </c>
      <c r="J34" s="1"/>
      <c r="K34" s="65" t="str">
        <f>+IF(J34='11 FORMULAS'!$E$4,'11 FORMULAS'!$F$4,IF(J34='11 FORMULAS'!$E$5,'11 FORMULAS'!$F$5,IF(J34='11 FORMULAS'!$E$6,'11 FORMULAS'!$F$6,"")))</f>
        <v/>
      </c>
      <c r="L34" s="65" t="str">
        <f>+IF(OR(J34='11 FORMULAS'!$O$4,J34='11 FORMULAS'!$O$5),'11 FORMULAS'!$P$5,IF(J34='11 FORMULAS'!$O$6,'11 FORMULAS'!$P$6,""))</f>
        <v/>
      </c>
      <c r="M34" s="1"/>
      <c r="N34" s="65" t="str">
        <f>+IF(M34='11 FORMULAS'!$H$4,'11 FORMULAS'!$I$4,IF(M34='11 FORMULAS'!$H$5,'11 FORMULAS'!$I$5,""))</f>
        <v/>
      </c>
      <c r="O34" s="4"/>
      <c r="P34" s="4"/>
      <c r="Q34" s="4"/>
      <c r="R34" s="333" t="str">
        <f>+IFERROR(K34+N34,"")</f>
        <v/>
      </c>
      <c r="S34" s="333" t="str">
        <f>IF(L34='11 FORMULAS'!$P$5,S33-(S33*R34),S33)</f>
        <v/>
      </c>
      <c r="T34" s="333" t="str">
        <f>IF(L34='11 FORMULAS'!$P$6,T33-(T33*R34),T33)</f>
        <v/>
      </c>
      <c r="U34" s="475"/>
      <c r="V34" s="478"/>
      <c r="X34" s="328"/>
      <c r="Y34" s="329"/>
      <c r="Z34" s="329"/>
    </row>
    <row r="35" spans="1:26" ht="29.5" customHeight="1" thickBot="1" x14ac:dyDescent="0.25">
      <c r="A35" s="470"/>
      <c r="B35" s="473"/>
      <c r="C35" s="450"/>
      <c r="D35" s="453"/>
      <c r="E35" s="70">
        <v>4</v>
      </c>
      <c r="F35" s="230"/>
      <c r="G35" s="230"/>
      <c r="H35" s="230"/>
      <c r="I35" s="319" t="str">
        <f t="shared" si="0"/>
        <v xml:space="preserve">  </v>
      </c>
      <c r="J35" s="7"/>
      <c r="K35" s="66" t="str">
        <f>+IF(J35='11 FORMULAS'!$E$4,'11 FORMULAS'!$F$4,IF(J35='11 FORMULAS'!$E$5,'11 FORMULAS'!$F$5,IF(J35='11 FORMULAS'!$E$6,'11 FORMULAS'!$F$6,"")))</f>
        <v/>
      </c>
      <c r="L35" s="66" t="str">
        <f>+IF(OR(J35='11 FORMULAS'!$O$4,J35='11 FORMULAS'!$O$5),'11 FORMULAS'!$P$5,IF(J35='11 FORMULAS'!$O$6,'11 FORMULAS'!$P$6,""))</f>
        <v/>
      </c>
      <c r="M35" s="7"/>
      <c r="N35" s="66" t="str">
        <f>+IF(M35='11 FORMULAS'!$H$4,'11 FORMULAS'!$I$4,IF(M35='11 FORMULAS'!$H$5,'11 FORMULAS'!$I$5,""))</f>
        <v/>
      </c>
      <c r="O35" s="8"/>
      <c r="P35" s="8"/>
      <c r="Q35" s="8"/>
      <c r="R35" s="334" t="str">
        <f t="shared" ref="R35" si="13">+IFERROR(K35+N35,"")</f>
        <v/>
      </c>
      <c r="S35" s="334" t="str">
        <f>IF(L35='11 FORMULAS'!$P$5,S34-(S34*R35),S34)</f>
        <v/>
      </c>
      <c r="T35" s="334" t="str">
        <f>IF(L35='11 FORMULAS'!$P$6,T34-(T34*R35),T34)</f>
        <v/>
      </c>
      <c r="U35" s="476"/>
      <c r="V35" s="479"/>
    </row>
    <row r="36" spans="1:26" ht="29.5" customHeight="1" x14ac:dyDescent="0.2">
      <c r="A36" s="468">
        <f>'2 CONTEXTO E IDENTIFICACIÓN-RG'!A16</f>
        <v>0</v>
      </c>
      <c r="B36" s="471" t="str">
        <f>+'2 CONTEXTO E IDENTIFICACIÓN-RG'!F16</f>
        <v xml:space="preserve">  </v>
      </c>
      <c r="C36" s="448" t="str">
        <f>+'3 PROBABIL E IMPACTO INHERENTE'!E16</f>
        <v/>
      </c>
      <c r="D36" s="451" t="str">
        <f>+'3 PROBABIL E IMPACTO INHERENTE'!M16</f>
        <v/>
      </c>
      <c r="E36" s="68">
        <v>1</v>
      </c>
      <c r="F36" s="71"/>
      <c r="G36" s="71"/>
      <c r="H36" s="71"/>
      <c r="I36" s="317" t="str">
        <f t="shared" si="0"/>
        <v xml:space="preserve">  </v>
      </c>
      <c r="J36" s="5"/>
      <c r="K36" s="64" t="str">
        <f>+IF(J36='11 FORMULAS'!$E$4,'11 FORMULAS'!$F$4,IF(J36='11 FORMULAS'!$E$5,'11 FORMULAS'!$F$5,IF(J36='11 FORMULAS'!$E$6,'11 FORMULAS'!$F$6,"")))</f>
        <v/>
      </c>
      <c r="L36" s="64" t="str">
        <f>+IF(OR(J36='11 FORMULAS'!$O$4,J36='11 FORMULAS'!$O$5),'11 FORMULAS'!$P$5,IF(J36='11 FORMULAS'!$O$6,'11 FORMULAS'!$P$6,""))</f>
        <v/>
      </c>
      <c r="M36" s="5"/>
      <c r="N36" s="64" t="str">
        <f>+IF(M36='11 FORMULAS'!$H$4,'11 FORMULAS'!$I$4,IF(M36='11 FORMULAS'!$H$5,'11 FORMULAS'!$I$5,""))</f>
        <v/>
      </c>
      <c r="O36" s="6"/>
      <c r="P36" s="6"/>
      <c r="Q36" s="6"/>
      <c r="R36" s="332" t="str">
        <f>+IFERROR(K36+N36,"")</f>
        <v/>
      </c>
      <c r="S36" s="332" t="str">
        <f>IF(L36='11 FORMULAS'!$P$5,C36-(C36*R36),C36)</f>
        <v/>
      </c>
      <c r="T36" s="332" t="str">
        <f>IF(L36='11 FORMULAS'!$P$6,D36-(D36*R36),D36)</f>
        <v/>
      </c>
      <c r="U36" s="474" t="str">
        <f>+IF(S39="","",S39)</f>
        <v/>
      </c>
      <c r="V36" s="477" t="str">
        <f>+IF(T39="","",T39)</f>
        <v/>
      </c>
      <c r="X36" s="328"/>
      <c r="Y36" s="329"/>
      <c r="Z36" s="329"/>
    </row>
    <row r="37" spans="1:26" ht="29.5" customHeight="1" x14ac:dyDescent="0.2">
      <c r="A37" s="469"/>
      <c r="B37" s="472"/>
      <c r="C37" s="449"/>
      <c r="D37" s="452"/>
      <c r="E37" s="69">
        <v>2</v>
      </c>
      <c r="F37" s="229"/>
      <c r="G37" s="229"/>
      <c r="H37" s="229"/>
      <c r="I37" s="318" t="str">
        <f t="shared" si="0"/>
        <v xml:space="preserve">  </v>
      </c>
      <c r="J37" s="1"/>
      <c r="K37" s="65" t="str">
        <f>+IF(J37='11 FORMULAS'!$E$4,'11 FORMULAS'!$F$4,IF(J37='11 FORMULAS'!$E$5,'11 FORMULAS'!$F$5,IF(J37='11 FORMULAS'!$E$6,'11 FORMULAS'!$F$6,"")))</f>
        <v/>
      </c>
      <c r="L37" s="65" t="str">
        <f>+IF(OR(J37='11 FORMULAS'!$O$4,J37='11 FORMULAS'!$O$5),'11 FORMULAS'!$P$5,IF(J37='11 FORMULAS'!$O$6,'11 FORMULAS'!$P$6,""))</f>
        <v/>
      </c>
      <c r="M37" s="1"/>
      <c r="N37" s="65" t="str">
        <f>+IF(M37='11 FORMULAS'!$H$4,'11 FORMULAS'!$I$4,IF(M37='11 FORMULAS'!$H$5,'11 FORMULAS'!$I$5,""))</f>
        <v/>
      </c>
      <c r="O37" s="4"/>
      <c r="P37" s="4"/>
      <c r="Q37" s="4"/>
      <c r="R37" s="333" t="str">
        <f t="shared" ref="R37" si="14">+IFERROR(K37+N37,"")</f>
        <v/>
      </c>
      <c r="S37" s="333" t="str">
        <f>IF(L37='11 FORMULAS'!$P$5,S36-(S36*R37),S36)</f>
        <v/>
      </c>
      <c r="T37" s="333" t="str">
        <f>IF(L37='11 FORMULAS'!$P$6,T36-(T36*R37),T36)</f>
        <v/>
      </c>
      <c r="U37" s="475"/>
      <c r="V37" s="478"/>
      <c r="X37" s="328"/>
      <c r="Y37" s="329"/>
      <c r="Z37" s="329"/>
    </row>
    <row r="38" spans="1:26" ht="29.5" customHeight="1" x14ac:dyDescent="0.2">
      <c r="A38" s="469"/>
      <c r="B38" s="472"/>
      <c r="C38" s="449"/>
      <c r="D38" s="452"/>
      <c r="E38" s="69">
        <v>3</v>
      </c>
      <c r="F38" s="229"/>
      <c r="G38" s="229"/>
      <c r="H38" s="229"/>
      <c r="I38" s="318" t="str">
        <f t="shared" si="0"/>
        <v xml:space="preserve">  </v>
      </c>
      <c r="J38" s="1"/>
      <c r="K38" s="65" t="str">
        <f>+IF(J38='11 FORMULAS'!$E$4,'11 FORMULAS'!$F$4,IF(J38='11 FORMULAS'!$E$5,'11 FORMULAS'!$F$5,IF(J38='11 FORMULAS'!$E$6,'11 FORMULAS'!$F$6,"")))</f>
        <v/>
      </c>
      <c r="L38" s="65" t="str">
        <f>+IF(OR(J38='11 FORMULAS'!$O$4,J38='11 FORMULAS'!$O$5),'11 FORMULAS'!$P$5,IF(J38='11 FORMULAS'!$O$6,'11 FORMULAS'!$P$6,""))</f>
        <v/>
      </c>
      <c r="M38" s="1"/>
      <c r="N38" s="65" t="str">
        <f>+IF(M38='11 FORMULAS'!$H$4,'11 FORMULAS'!$I$4,IF(M38='11 FORMULAS'!$H$5,'11 FORMULAS'!$I$5,""))</f>
        <v/>
      </c>
      <c r="O38" s="4"/>
      <c r="P38" s="4"/>
      <c r="Q38" s="4"/>
      <c r="R38" s="333" t="str">
        <f>+IFERROR(K38+N38,"")</f>
        <v/>
      </c>
      <c r="S38" s="333" t="str">
        <f>IF(L38='11 FORMULAS'!$P$5,S37-(S37*R38),S37)</f>
        <v/>
      </c>
      <c r="T38" s="333" t="str">
        <f>IF(L38='11 FORMULAS'!$P$6,T37-(T37*R38),T37)</f>
        <v/>
      </c>
      <c r="U38" s="475"/>
      <c r="V38" s="478"/>
      <c r="X38" s="328"/>
      <c r="Y38" s="329"/>
      <c r="Z38" s="329"/>
    </row>
    <row r="39" spans="1:26" ht="29.5" customHeight="1" thickBot="1" x14ac:dyDescent="0.25">
      <c r="A39" s="470"/>
      <c r="B39" s="473"/>
      <c r="C39" s="450"/>
      <c r="D39" s="453"/>
      <c r="E39" s="70">
        <v>4</v>
      </c>
      <c r="F39" s="230"/>
      <c r="G39" s="230"/>
      <c r="H39" s="230"/>
      <c r="I39" s="319" t="str">
        <f t="shared" si="0"/>
        <v xml:space="preserve">  </v>
      </c>
      <c r="J39" s="7"/>
      <c r="K39" s="66" t="str">
        <f>+IF(J39='11 FORMULAS'!$E$4,'11 FORMULAS'!$F$4,IF(J39='11 FORMULAS'!$E$5,'11 FORMULAS'!$F$5,IF(J39='11 FORMULAS'!$E$6,'11 FORMULAS'!$F$6,"")))</f>
        <v/>
      </c>
      <c r="L39" s="66" t="str">
        <f>+IF(OR(J39='11 FORMULAS'!$O$4,J39='11 FORMULAS'!$O$5),'11 FORMULAS'!$P$5,IF(J39='11 FORMULAS'!$O$6,'11 FORMULAS'!$P$6,""))</f>
        <v/>
      </c>
      <c r="M39" s="7"/>
      <c r="N39" s="66" t="str">
        <f>+IF(M39='11 FORMULAS'!$H$4,'11 FORMULAS'!$I$4,IF(M39='11 FORMULAS'!$H$5,'11 FORMULAS'!$I$5,""))</f>
        <v/>
      </c>
      <c r="O39" s="8"/>
      <c r="P39" s="8"/>
      <c r="Q39" s="8"/>
      <c r="R39" s="334" t="str">
        <f t="shared" ref="R39" si="15">+IFERROR(K39+N39,"")</f>
        <v/>
      </c>
      <c r="S39" s="334" t="str">
        <f>IF(L39='11 FORMULAS'!$P$5,S38-(S38*R39),S38)</f>
        <v/>
      </c>
      <c r="T39" s="334" t="str">
        <f>IF(L39='11 FORMULAS'!$P$6,T38-(T38*R39),T38)</f>
        <v/>
      </c>
      <c r="U39" s="476"/>
      <c r="V39" s="479"/>
    </row>
    <row r="40" spans="1:26" ht="29.5" customHeight="1" x14ac:dyDescent="0.2">
      <c r="A40" s="468">
        <f>'2 CONTEXTO E IDENTIFICACIÓN-RG'!A17</f>
        <v>0</v>
      </c>
      <c r="B40" s="471" t="str">
        <f>+'2 CONTEXTO E IDENTIFICACIÓN-RG'!F17</f>
        <v xml:space="preserve">  </v>
      </c>
      <c r="C40" s="448" t="str">
        <f>+'3 PROBABIL E IMPACTO INHERENTE'!E17</f>
        <v/>
      </c>
      <c r="D40" s="451" t="str">
        <f>+'3 PROBABIL E IMPACTO INHERENTE'!M17</f>
        <v/>
      </c>
      <c r="E40" s="68">
        <v>1</v>
      </c>
      <c r="F40" s="71"/>
      <c r="G40" s="71"/>
      <c r="H40" s="71"/>
      <c r="I40" s="317" t="str">
        <f t="shared" ref="I40:I71" si="16">+CONCATENATE(F40," ",G40," ",H40)</f>
        <v xml:space="preserve">  </v>
      </c>
      <c r="J40" s="5"/>
      <c r="K40" s="64" t="str">
        <f>+IF(J40='11 FORMULAS'!$E$4,'11 FORMULAS'!$F$4,IF(J40='11 FORMULAS'!$E$5,'11 FORMULAS'!$F$5,IF(J40='11 FORMULAS'!$E$6,'11 FORMULAS'!$F$6,"")))</f>
        <v/>
      </c>
      <c r="L40" s="64" t="str">
        <f>+IF(OR(J40='11 FORMULAS'!$O$4,J40='11 FORMULAS'!$O$5),'11 FORMULAS'!$P$5,IF(J40='11 FORMULAS'!$O$6,'11 FORMULAS'!$P$6,""))</f>
        <v/>
      </c>
      <c r="M40" s="5"/>
      <c r="N40" s="64" t="str">
        <f>+IF(M40='11 FORMULAS'!$H$4,'11 FORMULAS'!$I$4,IF(M40='11 FORMULAS'!$H$5,'11 FORMULAS'!$I$5,""))</f>
        <v/>
      </c>
      <c r="O40" s="6"/>
      <c r="P40" s="6"/>
      <c r="Q40" s="6"/>
      <c r="R40" s="332" t="str">
        <f>+IFERROR(K40+N40,"")</f>
        <v/>
      </c>
      <c r="S40" s="332" t="str">
        <f>IF(L40='11 FORMULAS'!$P$5,C40-(C40*R40),C40)</f>
        <v/>
      </c>
      <c r="T40" s="332" t="str">
        <f>IF(L40='11 FORMULAS'!$P$6,D40-(D40*R40),D40)</f>
        <v/>
      </c>
      <c r="U40" s="474" t="str">
        <f>+IF(S43="","",S43)</f>
        <v/>
      </c>
      <c r="V40" s="477" t="str">
        <f>+IF(T43="","",T43)</f>
        <v/>
      </c>
      <c r="X40" s="328"/>
      <c r="Y40" s="329"/>
      <c r="Z40" s="329"/>
    </row>
    <row r="41" spans="1:26" ht="29.5" customHeight="1" x14ac:dyDescent="0.2">
      <c r="A41" s="469"/>
      <c r="B41" s="472"/>
      <c r="C41" s="449"/>
      <c r="D41" s="452"/>
      <c r="E41" s="69">
        <v>2</v>
      </c>
      <c r="F41" s="229"/>
      <c r="G41" s="229"/>
      <c r="H41" s="229"/>
      <c r="I41" s="318" t="str">
        <f t="shared" si="16"/>
        <v xml:space="preserve">  </v>
      </c>
      <c r="J41" s="1"/>
      <c r="K41" s="65" t="str">
        <f>+IF(J41='11 FORMULAS'!$E$4,'11 FORMULAS'!$F$4,IF(J41='11 FORMULAS'!$E$5,'11 FORMULAS'!$F$5,IF(J41='11 FORMULAS'!$E$6,'11 FORMULAS'!$F$6,"")))</f>
        <v/>
      </c>
      <c r="L41" s="65" t="str">
        <f>+IF(OR(J41='11 FORMULAS'!$O$4,J41='11 FORMULAS'!$O$5),'11 FORMULAS'!$P$5,IF(J41='11 FORMULAS'!$O$6,'11 FORMULAS'!$P$6,""))</f>
        <v/>
      </c>
      <c r="M41" s="1"/>
      <c r="N41" s="65" t="str">
        <f>+IF(M41='11 FORMULAS'!$H$4,'11 FORMULAS'!$I$4,IF(M41='11 FORMULAS'!$H$5,'11 FORMULAS'!$I$5,""))</f>
        <v/>
      </c>
      <c r="O41" s="4"/>
      <c r="P41" s="4"/>
      <c r="Q41" s="4"/>
      <c r="R41" s="333" t="str">
        <f t="shared" ref="R41" si="17">+IFERROR(K41+N41,"")</f>
        <v/>
      </c>
      <c r="S41" s="333" t="str">
        <f>IF(L41='11 FORMULAS'!$P$5,S40-(S40*R41),S40)</f>
        <v/>
      </c>
      <c r="T41" s="333" t="str">
        <f>IF(L41='11 FORMULAS'!$P$6,T40-(T40*R41),T40)</f>
        <v/>
      </c>
      <c r="U41" s="475"/>
      <c r="V41" s="478"/>
      <c r="X41" s="328"/>
      <c r="Y41" s="329"/>
      <c r="Z41" s="329"/>
    </row>
    <row r="42" spans="1:26" ht="29.5" customHeight="1" x14ac:dyDescent="0.2">
      <c r="A42" s="469"/>
      <c r="B42" s="472"/>
      <c r="C42" s="449"/>
      <c r="D42" s="452"/>
      <c r="E42" s="69">
        <v>3</v>
      </c>
      <c r="F42" s="229"/>
      <c r="G42" s="229"/>
      <c r="H42" s="229"/>
      <c r="I42" s="318" t="str">
        <f t="shared" si="16"/>
        <v xml:space="preserve">  </v>
      </c>
      <c r="J42" s="1"/>
      <c r="K42" s="65" t="str">
        <f>+IF(J42='11 FORMULAS'!$E$4,'11 FORMULAS'!$F$4,IF(J42='11 FORMULAS'!$E$5,'11 FORMULAS'!$F$5,IF(J42='11 FORMULAS'!$E$6,'11 FORMULAS'!$F$6,"")))</f>
        <v/>
      </c>
      <c r="L42" s="65" t="str">
        <f>+IF(OR(J42='11 FORMULAS'!$O$4,J42='11 FORMULAS'!$O$5),'11 FORMULAS'!$P$5,IF(J42='11 FORMULAS'!$O$6,'11 FORMULAS'!$P$6,""))</f>
        <v/>
      </c>
      <c r="M42" s="1"/>
      <c r="N42" s="65" t="str">
        <f>+IF(M42='11 FORMULAS'!$H$4,'11 FORMULAS'!$I$4,IF(M42='11 FORMULAS'!$H$5,'11 FORMULAS'!$I$5,""))</f>
        <v/>
      </c>
      <c r="O42" s="4"/>
      <c r="P42" s="4"/>
      <c r="Q42" s="4"/>
      <c r="R42" s="333" t="str">
        <f>+IFERROR(K42+N42,"")</f>
        <v/>
      </c>
      <c r="S42" s="333" t="str">
        <f>IF(L42='11 FORMULAS'!$P$5,S41-(S41*R42),S41)</f>
        <v/>
      </c>
      <c r="T42" s="333" t="str">
        <f>IF(L42='11 FORMULAS'!$P$6,T41-(T41*R42),T41)</f>
        <v/>
      </c>
      <c r="U42" s="475"/>
      <c r="V42" s="478"/>
      <c r="X42" s="328"/>
      <c r="Y42" s="329"/>
      <c r="Z42" s="329"/>
    </row>
    <row r="43" spans="1:26" ht="29.5" customHeight="1" thickBot="1" x14ac:dyDescent="0.25">
      <c r="A43" s="470"/>
      <c r="B43" s="473"/>
      <c r="C43" s="450"/>
      <c r="D43" s="453"/>
      <c r="E43" s="70">
        <v>4</v>
      </c>
      <c r="F43" s="230"/>
      <c r="G43" s="230"/>
      <c r="H43" s="230"/>
      <c r="I43" s="319" t="str">
        <f t="shared" si="16"/>
        <v xml:space="preserve">  </v>
      </c>
      <c r="J43" s="7"/>
      <c r="K43" s="66" t="str">
        <f>+IF(J43='11 FORMULAS'!$E$4,'11 FORMULAS'!$F$4,IF(J43='11 FORMULAS'!$E$5,'11 FORMULAS'!$F$5,IF(J43='11 FORMULAS'!$E$6,'11 FORMULAS'!$F$6,"")))</f>
        <v/>
      </c>
      <c r="L43" s="66" t="str">
        <f>+IF(OR(J43='11 FORMULAS'!$O$4,J43='11 FORMULAS'!$O$5),'11 FORMULAS'!$P$5,IF(J43='11 FORMULAS'!$O$6,'11 FORMULAS'!$P$6,""))</f>
        <v/>
      </c>
      <c r="M43" s="7"/>
      <c r="N43" s="66" t="str">
        <f>+IF(M43='11 FORMULAS'!$H$4,'11 FORMULAS'!$I$4,IF(M43='11 FORMULAS'!$H$5,'11 FORMULAS'!$I$5,""))</f>
        <v/>
      </c>
      <c r="O43" s="8"/>
      <c r="P43" s="8"/>
      <c r="Q43" s="8"/>
      <c r="R43" s="334" t="str">
        <f t="shared" ref="R43" si="18">+IFERROR(K43+N43,"")</f>
        <v/>
      </c>
      <c r="S43" s="334" t="str">
        <f>IF(L43='11 FORMULAS'!$P$5,S42-(S42*R43),S42)</f>
        <v/>
      </c>
      <c r="T43" s="334" t="str">
        <f>IF(L43='11 FORMULAS'!$P$6,T42-(T42*R43),T42)</f>
        <v/>
      </c>
      <c r="U43" s="476"/>
      <c r="V43" s="479"/>
    </row>
    <row r="44" spans="1:26" ht="29.5" customHeight="1" x14ac:dyDescent="0.2">
      <c r="A44" s="468">
        <f>'2 CONTEXTO E IDENTIFICACIÓN-RG'!A18</f>
        <v>0</v>
      </c>
      <c r="B44" s="471" t="str">
        <f>+'2 CONTEXTO E IDENTIFICACIÓN-RG'!F18</f>
        <v xml:space="preserve">  </v>
      </c>
      <c r="C44" s="448" t="str">
        <f>+'3 PROBABIL E IMPACTO INHERENTE'!E18</f>
        <v/>
      </c>
      <c r="D44" s="451" t="str">
        <f>+'3 PROBABIL E IMPACTO INHERENTE'!M18</f>
        <v/>
      </c>
      <c r="E44" s="68">
        <v>1</v>
      </c>
      <c r="F44" s="71"/>
      <c r="G44" s="71"/>
      <c r="H44" s="71"/>
      <c r="I44" s="317" t="str">
        <f t="shared" si="16"/>
        <v xml:space="preserve">  </v>
      </c>
      <c r="J44" s="5"/>
      <c r="K44" s="64" t="str">
        <f>+IF(J44='11 FORMULAS'!$E$4,'11 FORMULAS'!$F$4,IF(J44='11 FORMULAS'!$E$5,'11 FORMULAS'!$F$5,IF(J44='11 FORMULAS'!$E$6,'11 FORMULAS'!$F$6,"")))</f>
        <v/>
      </c>
      <c r="L44" s="64" t="str">
        <f>+IF(OR(J44='11 FORMULAS'!$O$4,J44='11 FORMULAS'!$O$5),'11 FORMULAS'!$P$5,IF(J44='11 FORMULAS'!$O$6,'11 FORMULAS'!$P$6,""))</f>
        <v/>
      </c>
      <c r="M44" s="5"/>
      <c r="N44" s="64" t="str">
        <f>+IF(M44='11 FORMULAS'!$H$4,'11 FORMULAS'!$I$4,IF(M44='11 FORMULAS'!$H$5,'11 FORMULAS'!$I$5,""))</f>
        <v/>
      </c>
      <c r="O44" s="6"/>
      <c r="P44" s="6"/>
      <c r="Q44" s="6"/>
      <c r="R44" s="332" t="str">
        <f>+IFERROR(K44+N44,"")</f>
        <v/>
      </c>
      <c r="S44" s="332" t="str">
        <f>IF(L44='11 FORMULAS'!$P$5,C44-(C44*R44),C44)</f>
        <v/>
      </c>
      <c r="T44" s="332" t="str">
        <f>IF(L44='11 FORMULAS'!$P$6,D44-(D44*R44),D44)</f>
        <v/>
      </c>
      <c r="U44" s="474" t="str">
        <f>+IF(S47="","",S47)</f>
        <v/>
      </c>
      <c r="V44" s="477" t="str">
        <f>+IF(T47="","",T47)</f>
        <v/>
      </c>
      <c r="X44" s="328"/>
      <c r="Y44" s="329"/>
      <c r="Z44" s="329"/>
    </row>
    <row r="45" spans="1:26" ht="29.5" customHeight="1" x14ac:dyDescent="0.2">
      <c r="A45" s="469"/>
      <c r="B45" s="472"/>
      <c r="C45" s="449"/>
      <c r="D45" s="452"/>
      <c r="E45" s="69">
        <v>2</v>
      </c>
      <c r="F45" s="229"/>
      <c r="G45" s="229"/>
      <c r="H45" s="229"/>
      <c r="I45" s="318" t="str">
        <f t="shared" si="16"/>
        <v xml:space="preserve">  </v>
      </c>
      <c r="J45" s="1"/>
      <c r="K45" s="65" t="str">
        <f>+IF(J45='11 FORMULAS'!$E$4,'11 FORMULAS'!$F$4,IF(J45='11 FORMULAS'!$E$5,'11 FORMULAS'!$F$5,IF(J45='11 FORMULAS'!$E$6,'11 FORMULAS'!$F$6,"")))</f>
        <v/>
      </c>
      <c r="L45" s="65" t="str">
        <f>+IF(OR(J45='11 FORMULAS'!$O$4,J45='11 FORMULAS'!$O$5),'11 FORMULAS'!$P$5,IF(J45='11 FORMULAS'!$O$6,'11 FORMULAS'!$P$6,""))</f>
        <v/>
      </c>
      <c r="M45" s="1"/>
      <c r="N45" s="65" t="str">
        <f>+IF(M45='11 FORMULAS'!$H$4,'11 FORMULAS'!$I$4,IF(M45='11 FORMULAS'!$H$5,'11 FORMULAS'!$I$5,""))</f>
        <v/>
      </c>
      <c r="O45" s="4"/>
      <c r="P45" s="4"/>
      <c r="Q45" s="4"/>
      <c r="R45" s="333" t="str">
        <f t="shared" ref="R45" si="19">+IFERROR(K45+N45,"")</f>
        <v/>
      </c>
      <c r="S45" s="333" t="str">
        <f>IF(L45='11 FORMULAS'!$P$5,S44-(S44*R45),S44)</f>
        <v/>
      </c>
      <c r="T45" s="333" t="str">
        <f>IF(L45='11 FORMULAS'!$P$6,T44-(T44*R45),T44)</f>
        <v/>
      </c>
      <c r="U45" s="475"/>
      <c r="V45" s="478"/>
      <c r="X45" s="328"/>
      <c r="Y45" s="329"/>
      <c r="Z45" s="329"/>
    </row>
    <row r="46" spans="1:26" ht="29.5" customHeight="1" x14ac:dyDescent="0.2">
      <c r="A46" s="469"/>
      <c r="B46" s="472"/>
      <c r="C46" s="449"/>
      <c r="D46" s="452"/>
      <c r="E46" s="69">
        <v>3</v>
      </c>
      <c r="F46" s="229"/>
      <c r="G46" s="229"/>
      <c r="H46" s="229"/>
      <c r="I46" s="318" t="str">
        <f t="shared" si="16"/>
        <v xml:space="preserve">  </v>
      </c>
      <c r="J46" s="1"/>
      <c r="K46" s="65" t="str">
        <f>+IF(J46='11 FORMULAS'!$E$4,'11 FORMULAS'!$F$4,IF(J46='11 FORMULAS'!$E$5,'11 FORMULAS'!$F$5,IF(J46='11 FORMULAS'!$E$6,'11 FORMULAS'!$F$6,"")))</f>
        <v/>
      </c>
      <c r="L46" s="65" t="str">
        <f>+IF(OR(J46='11 FORMULAS'!$O$4,J46='11 FORMULAS'!$O$5),'11 FORMULAS'!$P$5,IF(J46='11 FORMULAS'!$O$6,'11 FORMULAS'!$P$6,""))</f>
        <v/>
      </c>
      <c r="M46" s="1"/>
      <c r="N46" s="65" t="str">
        <f>+IF(M46='11 FORMULAS'!$H$4,'11 FORMULAS'!$I$4,IF(M46='11 FORMULAS'!$H$5,'11 FORMULAS'!$I$5,""))</f>
        <v/>
      </c>
      <c r="O46" s="4"/>
      <c r="P46" s="4"/>
      <c r="Q46" s="4"/>
      <c r="R46" s="333" t="str">
        <f>+IFERROR(K46+N46,"")</f>
        <v/>
      </c>
      <c r="S46" s="333" t="str">
        <f>IF(L46='11 FORMULAS'!$P$5,S45-(S45*R46),S45)</f>
        <v/>
      </c>
      <c r="T46" s="333" t="str">
        <f>IF(L46='11 FORMULAS'!$P$6,T45-(T45*R46),T45)</f>
        <v/>
      </c>
      <c r="U46" s="475"/>
      <c r="V46" s="478"/>
      <c r="X46" s="328"/>
      <c r="Y46" s="329"/>
      <c r="Z46" s="329"/>
    </row>
    <row r="47" spans="1:26" ht="29.5" customHeight="1" thickBot="1" x14ac:dyDescent="0.25">
      <c r="A47" s="470"/>
      <c r="B47" s="473"/>
      <c r="C47" s="450"/>
      <c r="D47" s="453"/>
      <c r="E47" s="70">
        <v>4</v>
      </c>
      <c r="F47" s="230"/>
      <c r="G47" s="230"/>
      <c r="H47" s="230"/>
      <c r="I47" s="319" t="str">
        <f t="shared" si="16"/>
        <v xml:space="preserve">  </v>
      </c>
      <c r="J47" s="7"/>
      <c r="K47" s="66" t="str">
        <f>+IF(J47='11 FORMULAS'!$E$4,'11 FORMULAS'!$F$4,IF(J47='11 FORMULAS'!$E$5,'11 FORMULAS'!$F$5,IF(J47='11 FORMULAS'!$E$6,'11 FORMULAS'!$F$6,"")))</f>
        <v/>
      </c>
      <c r="L47" s="66" t="str">
        <f>+IF(OR(J47='11 FORMULAS'!$O$4,J47='11 FORMULAS'!$O$5),'11 FORMULAS'!$P$5,IF(J47='11 FORMULAS'!$O$6,'11 FORMULAS'!$P$6,""))</f>
        <v/>
      </c>
      <c r="M47" s="7"/>
      <c r="N47" s="66" t="str">
        <f>+IF(M47='11 FORMULAS'!$H$4,'11 FORMULAS'!$I$4,IF(M47='11 FORMULAS'!$H$5,'11 FORMULAS'!$I$5,""))</f>
        <v/>
      </c>
      <c r="O47" s="8"/>
      <c r="P47" s="8"/>
      <c r="Q47" s="8"/>
      <c r="R47" s="334" t="str">
        <f t="shared" ref="R47" si="20">+IFERROR(K47+N47,"")</f>
        <v/>
      </c>
      <c r="S47" s="334" t="str">
        <f>IF(L47='11 FORMULAS'!$P$5,S46-(S46*R47),S46)</f>
        <v/>
      </c>
      <c r="T47" s="334" t="str">
        <f>IF(L47='11 FORMULAS'!$P$6,T46-(T46*R47),T46)</f>
        <v/>
      </c>
      <c r="U47" s="476"/>
      <c r="V47" s="479"/>
    </row>
    <row r="48" spans="1:26" ht="29.5" customHeight="1" x14ac:dyDescent="0.2">
      <c r="A48" s="468">
        <f>'2 CONTEXTO E IDENTIFICACIÓN-RG'!A19</f>
        <v>0</v>
      </c>
      <c r="B48" s="471" t="str">
        <f>+'2 CONTEXTO E IDENTIFICACIÓN-RG'!F19</f>
        <v xml:space="preserve">  </v>
      </c>
      <c r="C48" s="448" t="str">
        <f>+'3 PROBABIL E IMPACTO INHERENTE'!E19</f>
        <v/>
      </c>
      <c r="D48" s="451" t="str">
        <f>+'3 PROBABIL E IMPACTO INHERENTE'!M19</f>
        <v/>
      </c>
      <c r="E48" s="68">
        <v>1</v>
      </c>
      <c r="F48" s="71"/>
      <c r="G48" s="71"/>
      <c r="H48" s="71"/>
      <c r="I48" s="317" t="str">
        <f t="shared" si="16"/>
        <v xml:space="preserve">  </v>
      </c>
      <c r="J48" s="5"/>
      <c r="K48" s="64" t="str">
        <f>+IF(J48='11 FORMULAS'!$E$4,'11 FORMULAS'!$F$4,IF(J48='11 FORMULAS'!$E$5,'11 FORMULAS'!$F$5,IF(J48='11 FORMULAS'!$E$6,'11 FORMULAS'!$F$6,"")))</f>
        <v/>
      </c>
      <c r="L48" s="64" t="str">
        <f>+IF(OR(J48='11 FORMULAS'!$O$4,J48='11 FORMULAS'!$O$5),'11 FORMULAS'!$P$5,IF(J48='11 FORMULAS'!$O$6,'11 FORMULAS'!$P$6,""))</f>
        <v/>
      </c>
      <c r="M48" s="5"/>
      <c r="N48" s="64" t="str">
        <f>+IF(M48='11 FORMULAS'!$H$4,'11 FORMULAS'!$I$4,IF(M48='11 FORMULAS'!$H$5,'11 FORMULAS'!$I$5,""))</f>
        <v/>
      </c>
      <c r="O48" s="6"/>
      <c r="P48" s="6"/>
      <c r="Q48" s="6"/>
      <c r="R48" s="332" t="str">
        <f>+IFERROR(K48+N48,"")</f>
        <v/>
      </c>
      <c r="S48" s="332" t="str">
        <f>IF(L48='11 FORMULAS'!$P$5,C48-(C48*R48),C48)</f>
        <v/>
      </c>
      <c r="T48" s="332" t="str">
        <f>IF(L48='11 FORMULAS'!$P$6,D48-(D48*R48),D48)</f>
        <v/>
      </c>
      <c r="U48" s="474" t="str">
        <f>+IF(S51="","",S51)</f>
        <v/>
      </c>
      <c r="V48" s="477" t="str">
        <f>+IF(T51="","",T51)</f>
        <v/>
      </c>
      <c r="X48" s="328"/>
      <c r="Y48" s="329"/>
      <c r="Z48" s="329"/>
    </row>
    <row r="49" spans="1:26" ht="29.5" customHeight="1" x14ac:dyDescent="0.2">
      <c r="A49" s="469"/>
      <c r="B49" s="472"/>
      <c r="C49" s="449"/>
      <c r="D49" s="452"/>
      <c r="E49" s="69">
        <v>2</v>
      </c>
      <c r="F49" s="229"/>
      <c r="G49" s="229"/>
      <c r="H49" s="229"/>
      <c r="I49" s="318" t="str">
        <f t="shared" si="16"/>
        <v xml:space="preserve">  </v>
      </c>
      <c r="J49" s="1"/>
      <c r="K49" s="65" t="str">
        <f>+IF(J49='11 FORMULAS'!$E$4,'11 FORMULAS'!$F$4,IF(J49='11 FORMULAS'!$E$5,'11 FORMULAS'!$F$5,IF(J49='11 FORMULAS'!$E$6,'11 FORMULAS'!$F$6,"")))</f>
        <v/>
      </c>
      <c r="L49" s="65" t="str">
        <f>+IF(OR(J49='11 FORMULAS'!$O$4,J49='11 FORMULAS'!$O$5),'11 FORMULAS'!$P$5,IF(J49='11 FORMULAS'!$O$6,'11 FORMULAS'!$P$6,""))</f>
        <v/>
      </c>
      <c r="M49" s="1"/>
      <c r="N49" s="65" t="str">
        <f>+IF(M49='11 FORMULAS'!$H$4,'11 FORMULAS'!$I$4,IF(M49='11 FORMULAS'!$H$5,'11 FORMULAS'!$I$5,""))</f>
        <v/>
      </c>
      <c r="O49" s="4"/>
      <c r="P49" s="4"/>
      <c r="Q49" s="4"/>
      <c r="R49" s="333" t="str">
        <f t="shared" ref="R49" si="21">+IFERROR(K49+N49,"")</f>
        <v/>
      </c>
      <c r="S49" s="333" t="str">
        <f>IF(L49='11 FORMULAS'!$P$5,S48-(S48*R49),S48)</f>
        <v/>
      </c>
      <c r="T49" s="333" t="str">
        <f>IF(L49='11 FORMULAS'!$P$6,T48-(T48*R49),T48)</f>
        <v/>
      </c>
      <c r="U49" s="475"/>
      <c r="V49" s="478"/>
      <c r="X49" s="328"/>
      <c r="Y49" s="329"/>
      <c r="Z49" s="329"/>
    </row>
    <row r="50" spans="1:26" ht="29.5" customHeight="1" x14ac:dyDescent="0.2">
      <c r="A50" s="469"/>
      <c r="B50" s="472"/>
      <c r="C50" s="449"/>
      <c r="D50" s="452"/>
      <c r="E50" s="69">
        <v>3</v>
      </c>
      <c r="F50" s="229"/>
      <c r="G50" s="229"/>
      <c r="H50" s="229"/>
      <c r="I50" s="318" t="str">
        <f t="shared" si="16"/>
        <v xml:space="preserve">  </v>
      </c>
      <c r="J50" s="1"/>
      <c r="K50" s="65" t="str">
        <f>+IF(J50='11 FORMULAS'!$E$4,'11 FORMULAS'!$F$4,IF(J50='11 FORMULAS'!$E$5,'11 FORMULAS'!$F$5,IF(J50='11 FORMULAS'!$E$6,'11 FORMULAS'!$F$6,"")))</f>
        <v/>
      </c>
      <c r="L50" s="65" t="str">
        <f>+IF(OR(J50='11 FORMULAS'!$O$4,J50='11 FORMULAS'!$O$5),'11 FORMULAS'!$P$5,IF(J50='11 FORMULAS'!$O$6,'11 FORMULAS'!$P$6,""))</f>
        <v/>
      </c>
      <c r="M50" s="1"/>
      <c r="N50" s="65" t="str">
        <f>+IF(M50='11 FORMULAS'!$H$4,'11 FORMULAS'!$I$4,IF(M50='11 FORMULAS'!$H$5,'11 FORMULAS'!$I$5,""))</f>
        <v/>
      </c>
      <c r="O50" s="4"/>
      <c r="P50" s="4"/>
      <c r="Q50" s="4"/>
      <c r="R50" s="333" t="str">
        <f>+IFERROR(K50+N50,"")</f>
        <v/>
      </c>
      <c r="S50" s="333" t="str">
        <f>IF(L50='11 FORMULAS'!$P$5,S49-(S49*R50),S49)</f>
        <v/>
      </c>
      <c r="T50" s="333" t="str">
        <f>IF(L50='11 FORMULAS'!$P$6,T49-(T49*R50),T49)</f>
        <v/>
      </c>
      <c r="U50" s="475"/>
      <c r="V50" s="478"/>
      <c r="X50" s="328"/>
      <c r="Y50" s="329"/>
      <c r="Z50" s="329"/>
    </row>
    <row r="51" spans="1:26" ht="29.5" customHeight="1" thickBot="1" x14ac:dyDescent="0.25">
      <c r="A51" s="470"/>
      <c r="B51" s="473"/>
      <c r="C51" s="450"/>
      <c r="D51" s="453"/>
      <c r="E51" s="70">
        <v>4</v>
      </c>
      <c r="F51" s="230"/>
      <c r="G51" s="230"/>
      <c r="H51" s="230"/>
      <c r="I51" s="319" t="str">
        <f t="shared" si="16"/>
        <v xml:space="preserve">  </v>
      </c>
      <c r="J51" s="7"/>
      <c r="K51" s="66" t="str">
        <f>+IF(J51='11 FORMULAS'!$E$4,'11 FORMULAS'!$F$4,IF(J51='11 FORMULAS'!$E$5,'11 FORMULAS'!$F$5,IF(J51='11 FORMULAS'!$E$6,'11 FORMULAS'!$F$6,"")))</f>
        <v/>
      </c>
      <c r="L51" s="66" t="str">
        <f>+IF(OR(J51='11 FORMULAS'!$O$4,J51='11 FORMULAS'!$O$5),'11 FORMULAS'!$P$5,IF(J51='11 FORMULAS'!$O$6,'11 FORMULAS'!$P$6,""))</f>
        <v/>
      </c>
      <c r="M51" s="7"/>
      <c r="N51" s="66" t="str">
        <f>+IF(M51='11 FORMULAS'!$H$4,'11 FORMULAS'!$I$4,IF(M51='11 FORMULAS'!$H$5,'11 FORMULAS'!$I$5,""))</f>
        <v/>
      </c>
      <c r="O51" s="8"/>
      <c r="P51" s="8"/>
      <c r="Q51" s="8"/>
      <c r="R51" s="334" t="str">
        <f t="shared" ref="R51" si="22">+IFERROR(K51+N51,"")</f>
        <v/>
      </c>
      <c r="S51" s="334" t="str">
        <f>IF(L51='11 FORMULAS'!$P$5,S50-(S50*R51),S50)</f>
        <v/>
      </c>
      <c r="T51" s="334" t="str">
        <f>IF(L51='11 FORMULAS'!$P$6,T50-(T50*R51),T50)</f>
        <v/>
      </c>
      <c r="U51" s="476"/>
      <c r="V51" s="479"/>
    </row>
    <row r="52" spans="1:26" ht="29.5" customHeight="1" x14ac:dyDescent="0.2">
      <c r="A52" s="468">
        <f>'2 CONTEXTO E IDENTIFICACIÓN-RG'!A20</f>
        <v>0</v>
      </c>
      <c r="B52" s="471" t="str">
        <f>+'2 CONTEXTO E IDENTIFICACIÓN-RG'!F20</f>
        <v xml:space="preserve">  </v>
      </c>
      <c r="C52" s="448" t="str">
        <f>+'3 PROBABIL E IMPACTO INHERENTE'!E20</f>
        <v/>
      </c>
      <c r="D52" s="451" t="str">
        <f>+'3 PROBABIL E IMPACTO INHERENTE'!M20</f>
        <v/>
      </c>
      <c r="E52" s="68">
        <v>1</v>
      </c>
      <c r="F52" s="71"/>
      <c r="G52" s="71"/>
      <c r="H52" s="71"/>
      <c r="I52" s="317" t="str">
        <f t="shared" si="16"/>
        <v xml:space="preserve">  </v>
      </c>
      <c r="J52" s="5"/>
      <c r="K52" s="64" t="str">
        <f>+IF(J52='11 FORMULAS'!$E$4,'11 FORMULAS'!$F$4,IF(J52='11 FORMULAS'!$E$5,'11 FORMULAS'!$F$5,IF(J52='11 FORMULAS'!$E$6,'11 FORMULAS'!$F$6,"")))</f>
        <v/>
      </c>
      <c r="L52" s="64" t="str">
        <f>+IF(OR(J52='11 FORMULAS'!$O$4,J52='11 FORMULAS'!$O$5),'11 FORMULAS'!$P$5,IF(J52='11 FORMULAS'!$O$6,'11 FORMULAS'!$P$6,""))</f>
        <v/>
      </c>
      <c r="M52" s="5"/>
      <c r="N52" s="64" t="str">
        <f>+IF(M52='11 FORMULAS'!$H$4,'11 FORMULAS'!$I$4,IF(M52='11 FORMULAS'!$H$5,'11 FORMULAS'!$I$5,""))</f>
        <v/>
      </c>
      <c r="O52" s="6"/>
      <c r="P52" s="6"/>
      <c r="Q52" s="6"/>
      <c r="R52" s="332" t="str">
        <f>+IFERROR(K52+N52,"")</f>
        <v/>
      </c>
      <c r="S52" s="332" t="str">
        <f>IF(L52='11 FORMULAS'!$P$5,C52-(C52*R52),C52)</f>
        <v/>
      </c>
      <c r="T52" s="332" t="str">
        <f>IF(L52='11 FORMULAS'!$P$6,D52-(D52*R52),D52)</f>
        <v/>
      </c>
      <c r="U52" s="474" t="str">
        <f>+IF(S55="","",S55)</f>
        <v/>
      </c>
      <c r="V52" s="477" t="str">
        <f>+IF(T55="","",T55)</f>
        <v/>
      </c>
      <c r="X52" s="328"/>
      <c r="Y52" s="329"/>
      <c r="Z52" s="329"/>
    </row>
    <row r="53" spans="1:26" ht="29.5" customHeight="1" x14ac:dyDescent="0.2">
      <c r="A53" s="469"/>
      <c r="B53" s="472"/>
      <c r="C53" s="449"/>
      <c r="D53" s="452"/>
      <c r="E53" s="69">
        <v>2</v>
      </c>
      <c r="F53" s="229"/>
      <c r="G53" s="229"/>
      <c r="H53" s="229"/>
      <c r="I53" s="318" t="str">
        <f t="shared" si="16"/>
        <v xml:space="preserve">  </v>
      </c>
      <c r="J53" s="1"/>
      <c r="K53" s="65" t="str">
        <f>+IF(J53='11 FORMULAS'!$E$4,'11 FORMULAS'!$F$4,IF(J53='11 FORMULAS'!$E$5,'11 FORMULAS'!$F$5,IF(J53='11 FORMULAS'!$E$6,'11 FORMULAS'!$F$6,"")))</f>
        <v/>
      </c>
      <c r="L53" s="65" t="str">
        <f>+IF(OR(J53='11 FORMULAS'!$O$4,J53='11 FORMULAS'!$O$5),'11 FORMULAS'!$P$5,IF(J53='11 FORMULAS'!$O$6,'11 FORMULAS'!$P$6,""))</f>
        <v/>
      </c>
      <c r="M53" s="1"/>
      <c r="N53" s="65" t="str">
        <f>+IF(M53='11 FORMULAS'!$H$4,'11 FORMULAS'!$I$4,IF(M53='11 FORMULAS'!$H$5,'11 FORMULAS'!$I$5,""))</f>
        <v/>
      </c>
      <c r="O53" s="4"/>
      <c r="P53" s="4"/>
      <c r="Q53" s="4"/>
      <c r="R53" s="333" t="str">
        <f t="shared" ref="R53" si="23">+IFERROR(K53+N53,"")</f>
        <v/>
      </c>
      <c r="S53" s="333" t="str">
        <f>IF(L53='11 FORMULAS'!$P$5,S52-(S52*R53),S52)</f>
        <v/>
      </c>
      <c r="T53" s="333" t="str">
        <f>IF(L53='11 FORMULAS'!$P$6,T52-(T52*R53),T52)</f>
        <v/>
      </c>
      <c r="U53" s="475"/>
      <c r="V53" s="478"/>
      <c r="X53" s="328"/>
      <c r="Y53" s="329"/>
      <c r="Z53" s="329"/>
    </row>
    <row r="54" spans="1:26" ht="29.5" customHeight="1" x14ac:dyDescent="0.2">
      <c r="A54" s="469"/>
      <c r="B54" s="472"/>
      <c r="C54" s="449"/>
      <c r="D54" s="452"/>
      <c r="E54" s="69">
        <v>3</v>
      </c>
      <c r="F54" s="229"/>
      <c r="G54" s="229"/>
      <c r="H54" s="229"/>
      <c r="I54" s="318" t="str">
        <f t="shared" si="16"/>
        <v xml:space="preserve">  </v>
      </c>
      <c r="J54" s="1"/>
      <c r="K54" s="65" t="str">
        <f>+IF(J54='11 FORMULAS'!$E$4,'11 FORMULAS'!$F$4,IF(J54='11 FORMULAS'!$E$5,'11 FORMULAS'!$F$5,IF(J54='11 FORMULAS'!$E$6,'11 FORMULAS'!$F$6,"")))</f>
        <v/>
      </c>
      <c r="L54" s="65" t="str">
        <f>+IF(OR(J54='11 FORMULAS'!$O$4,J54='11 FORMULAS'!$O$5),'11 FORMULAS'!$P$5,IF(J54='11 FORMULAS'!$O$6,'11 FORMULAS'!$P$6,""))</f>
        <v/>
      </c>
      <c r="M54" s="1"/>
      <c r="N54" s="65" t="str">
        <f>+IF(M54='11 FORMULAS'!$H$4,'11 FORMULAS'!$I$4,IF(M54='11 FORMULAS'!$H$5,'11 FORMULAS'!$I$5,""))</f>
        <v/>
      </c>
      <c r="O54" s="4"/>
      <c r="P54" s="4"/>
      <c r="Q54" s="4"/>
      <c r="R54" s="333" t="str">
        <f>+IFERROR(K54+N54,"")</f>
        <v/>
      </c>
      <c r="S54" s="333" t="str">
        <f>IF(L54='11 FORMULAS'!$P$5,S53-(S53*R54),S53)</f>
        <v/>
      </c>
      <c r="T54" s="333" t="str">
        <f>IF(L54='11 FORMULAS'!$P$6,T53-(T53*R54),T53)</f>
        <v/>
      </c>
      <c r="U54" s="475"/>
      <c r="V54" s="478"/>
      <c r="X54" s="328"/>
      <c r="Y54" s="329"/>
      <c r="Z54" s="329"/>
    </row>
    <row r="55" spans="1:26" ht="29.5" customHeight="1" thickBot="1" x14ac:dyDescent="0.25">
      <c r="A55" s="470"/>
      <c r="B55" s="473"/>
      <c r="C55" s="450"/>
      <c r="D55" s="453"/>
      <c r="E55" s="70">
        <v>4</v>
      </c>
      <c r="F55" s="230"/>
      <c r="G55" s="230"/>
      <c r="H55" s="230"/>
      <c r="I55" s="319" t="str">
        <f t="shared" si="16"/>
        <v xml:space="preserve">  </v>
      </c>
      <c r="J55" s="7"/>
      <c r="K55" s="66" t="str">
        <f>+IF(J55='11 FORMULAS'!$E$4,'11 FORMULAS'!$F$4,IF(J55='11 FORMULAS'!$E$5,'11 FORMULAS'!$F$5,IF(J55='11 FORMULAS'!$E$6,'11 FORMULAS'!$F$6,"")))</f>
        <v/>
      </c>
      <c r="L55" s="66" t="str">
        <f>+IF(OR(J55='11 FORMULAS'!$O$4,J55='11 FORMULAS'!$O$5),'11 FORMULAS'!$P$5,IF(J55='11 FORMULAS'!$O$6,'11 FORMULAS'!$P$6,""))</f>
        <v/>
      </c>
      <c r="M55" s="7"/>
      <c r="N55" s="66" t="str">
        <f>+IF(M55='11 FORMULAS'!$H$4,'11 FORMULAS'!$I$4,IF(M55='11 FORMULAS'!$H$5,'11 FORMULAS'!$I$5,""))</f>
        <v/>
      </c>
      <c r="O55" s="8"/>
      <c r="P55" s="8"/>
      <c r="Q55" s="8"/>
      <c r="R55" s="334" t="str">
        <f t="shared" ref="R55" si="24">+IFERROR(K55+N55,"")</f>
        <v/>
      </c>
      <c r="S55" s="334" t="str">
        <f>IF(L55='11 FORMULAS'!$P$5,S54-(S54*R55),S54)</f>
        <v/>
      </c>
      <c r="T55" s="334" t="str">
        <f>IF(L55='11 FORMULAS'!$P$6,T54-(T54*R55),T54)</f>
        <v/>
      </c>
      <c r="U55" s="476"/>
      <c r="V55" s="479"/>
    </row>
    <row r="56" spans="1:26" ht="29.5" customHeight="1" x14ac:dyDescent="0.2">
      <c r="A56" s="468">
        <f>'2 CONTEXTO E IDENTIFICACIÓN-RG'!A21</f>
        <v>0</v>
      </c>
      <c r="B56" s="471" t="str">
        <f>+'2 CONTEXTO E IDENTIFICACIÓN-RG'!F21</f>
        <v xml:space="preserve">  </v>
      </c>
      <c r="C56" s="448" t="str">
        <f>+'3 PROBABIL E IMPACTO INHERENTE'!E21</f>
        <v/>
      </c>
      <c r="D56" s="451" t="str">
        <f>+'3 PROBABIL E IMPACTO INHERENTE'!M21</f>
        <v/>
      </c>
      <c r="E56" s="68">
        <v>1</v>
      </c>
      <c r="F56" s="71"/>
      <c r="G56" s="71"/>
      <c r="H56" s="71"/>
      <c r="I56" s="317" t="str">
        <f t="shared" si="16"/>
        <v xml:space="preserve">  </v>
      </c>
      <c r="J56" s="5"/>
      <c r="K56" s="64" t="str">
        <f>+IF(J56='11 FORMULAS'!$E$4,'11 FORMULAS'!$F$4,IF(J56='11 FORMULAS'!$E$5,'11 FORMULAS'!$F$5,IF(J56='11 FORMULAS'!$E$6,'11 FORMULAS'!$F$6,"")))</f>
        <v/>
      </c>
      <c r="L56" s="64" t="str">
        <f>+IF(OR(J56='11 FORMULAS'!$O$4,J56='11 FORMULAS'!$O$5),'11 FORMULAS'!$P$5,IF(J56='11 FORMULAS'!$O$6,'11 FORMULAS'!$P$6,""))</f>
        <v/>
      </c>
      <c r="M56" s="5"/>
      <c r="N56" s="64" t="str">
        <f>+IF(M56='11 FORMULAS'!$H$4,'11 FORMULAS'!$I$4,IF(M56='11 FORMULAS'!$H$5,'11 FORMULAS'!$I$5,""))</f>
        <v/>
      </c>
      <c r="O56" s="6"/>
      <c r="P56" s="6"/>
      <c r="Q56" s="6"/>
      <c r="R56" s="332" t="str">
        <f>+IFERROR(K56+N56,"")</f>
        <v/>
      </c>
      <c r="S56" s="332" t="str">
        <f>IF(L56='11 FORMULAS'!$P$5,C56-(C56*R56),C56)</f>
        <v/>
      </c>
      <c r="T56" s="332" t="str">
        <f>IF(L56='11 FORMULAS'!$P$6,D56-(D56*R56),D56)</f>
        <v/>
      </c>
      <c r="U56" s="474" t="str">
        <f>+IF(S59="","",S59)</f>
        <v/>
      </c>
      <c r="V56" s="477" t="str">
        <f>+IF(T59="","",T59)</f>
        <v/>
      </c>
      <c r="X56" s="328"/>
      <c r="Y56" s="329"/>
      <c r="Z56" s="329"/>
    </row>
    <row r="57" spans="1:26" ht="29.5" customHeight="1" x14ac:dyDescent="0.2">
      <c r="A57" s="469"/>
      <c r="B57" s="472"/>
      <c r="C57" s="449"/>
      <c r="D57" s="452"/>
      <c r="E57" s="69">
        <v>2</v>
      </c>
      <c r="F57" s="229"/>
      <c r="G57" s="229"/>
      <c r="H57" s="229"/>
      <c r="I57" s="318" t="str">
        <f t="shared" si="16"/>
        <v xml:space="preserve">  </v>
      </c>
      <c r="J57" s="1"/>
      <c r="K57" s="65" t="str">
        <f>+IF(J57='11 FORMULAS'!$E$4,'11 FORMULAS'!$F$4,IF(J57='11 FORMULAS'!$E$5,'11 FORMULAS'!$F$5,IF(J57='11 FORMULAS'!$E$6,'11 FORMULAS'!$F$6,"")))</f>
        <v/>
      </c>
      <c r="L57" s="65" t="str">
        <f>+IF(OR(J57='11 FORMULAS'!$O$4,J57='11 FORMULAS'!$O$5),'11 FORMULAS'!$P$5,IF(J57='11 FORMULAS'!$O$6,'11 FORMULAS'!$P$6,""))</f>
        <v/>
      </c>
      <c r="M57" s="1"/>
      <c r="N57" s="65" t="str">
        <f>+IF(M57='11 FORMULAS'!$H$4,'11 FORMULAS'!$I$4,IF(M57='11 FORMULAS'!$H$5,'11 FORMULAS'!$I$5,""))</f>
        <v/>
      </c>
      <c r="O57" s="4"/>
      <c r="P57" s="4"/>
      <c r="Q57" s="4"/>
      <c r="R57" s="333" t="str">
        <f t="shared" ref="R57" si="25">+IFERROR(K57+N57,"")</f>
        <v/>
      </c>
      <c r="S57" s="333" t="str">
        <f>IF(L57='11 FORMULAS'!$P$5,S56-(S56*R57),S56)</f>
        <v/>
      </c>
      <c r="T57" s="333" t="str">
        <f>IF(L57='11 FORMULAS'!$P$6,T56-(T56*R57),T56)</f>
        <v/>
      </c>
      <c r="U57" s="475"/>
      <c r="V57" s="478"/>
      <c r="X57" s="328"/>
      <c r="Y57" s="329"/>
      <c r="Z57" s="329"/>
    </row>
    <row r="58" spans="1:26" ht="29.5" customHeight="1" x14ac:dyDescent="0.2">
      <c r="A58" s="469"/>
      <c r="B58" s="472"/>
      <c r="C58" s="449"/>
      <c r="D58" s="452"/>
      <c r="E58" s="69">
        <v>3</v>
      </c>
      <c r="F58" s="229"/>
      <c r="G58" s="229"/>
      <c r="H58" s="229"/>
      <c r="I58" s="318" t="str">
        <f t="shared" si="16"/>
        <v xml:space="preserve">  </v>
      </c>
      <c r="J58" s="1"/>
      <c r="K58" s="65" t="str">
        <f>+IF(J58='11 FORMULAS'!$E$4,'11 FORMULAS'!$F$4,IF(J58='11 FORMULAS'!$E$5,'11 FORMULAS'!$F$5,IF(J58='11 FORMULAS'!$E$6,'11 FORMULAS'!$F$6,"")))</f>
        <v/>
      </c>
      <c r="L58" s="65" t="str">
        <f>+IF(OR(J58='11 FORMULAS'!$O$4,J58='11 FORMULAS'!$O$5),'11 FORMULAS'!$P$5,IF(J58='11 FORMULAS'!$O$6,'11 FORMULAS'!$P$6,""))</f>
        <v/>
      </c>
      <c r="M58" s="1"/>
      <c r="N58" s="65" t="str">
        <f>+IF(M58='11 FORMULAS'!$H$4,'11 FORMULAS'!$I$4,IF(M58='11 FORMULAS'!$H$5,'11 FORMULAS'!$I$5,""))</f>
        <v/>
      </c>
      <c r="O58" s="4"/>
      <c r="P58" s="4"/>
      <c r="Q58" s="4"/>
      <c r="R58" s="333" t="str">
        <f>+IFERROR(K58+N58,"")</f>
        <v/>
      </c>
      <c r="S58" s="333" t="str">
        <f>IF(L58='11 FORMULAS'!$P$5,S57-(S57*R58),S57)</f>
        <v/>
      </c>
      <c r="T58" s="333" t="str">
        <f>IF(L58='11 FORMULAS'!$P$6,T57-(T57*R58),T57)</f>
        <v/>
      </c>
      <c r="U58" s="475"/>
      <c r="V58" s="478"/>
      <c r="X58" s="328"/>
      <c r="Y58" s="329"/>
      <c r="Z58" s="329"/>
    </row>
    <row r="59" spans="1:26" ht="29.5" customHeight="1" thickBot="1" x14ac:dyDescent="0.25">
      <c r="A59" s="470"/>
      <c r="B59" s="473"/>
      <c r="C59" s="450"/>
      <c r="D59" s="453"/>
      <c r="E59" s="70">
        <v>4</v>
      </c>
      <c r="F59" s="230"/>
      <c r="G59" s="230"/>
      <c r="H59" s="230"/>
      <c r="I59" s="319" t="str">
        <f t="shared" si="16"/>
        <v xml:space="preserve">  </v>
      </c>
      <c r="J59" s="7"/>
      <c r="K59" s="66" t="str">
        <f>+IF(J59='11 FORMULAS'!$E$4,'11 FORMULAS'!$F$4,IF(J59='11 FORMULAS'!$E$5,'11 FORMULAS'!$F$5,IF(J59='11 FORMULAS'!$E$6,'11 FORMULAS'!$F$6,"")))</f>
        <v/>
      </c>
      <c r="L59" s="66" t="str">
        <f>+IF(OR(J59='11 FORMULAS'!$O$4,J59='11 FORMULAS'!$O$5),'11 FORMULAS'!$P$5,IF(J59='11 FORMULAS'!$O$6,'11 FORMULAS'!$P$6,""))</f>
        <v/>
      </c>
      <c r="M59" s="7"/>
      <c r="N59" s="66" t="str">
        <f>+IF(M59='11 FORMULAS'!$H$4,'11 FORMULAS'!$I$4,IF(M59='11 FORMULAS'!$H$5,'11 FORMULAS'!$I$5,""))</f>
        <v/>
      </c>
      <c r="O59" s="8"/>
      <c r="P59" s="8"/>
      <c r="Q59" s="8"/>
      <c r="R59" s="334" t="str">
        <f t="shared" ref="R59" si="26">+IFERROR(K59+N59,"")</f>
        <v/>
      </c>
      <c r="S59" s="334" t="str">
        <f>IF(L59='11 FORMULAS'!$P$5,S58-(S58*R59),S58)</f>
        <v/>
      </c>
      <c r="T59" s="334" t="str">
        <f>IF(L59='11 FORMULAS'!$P$6,T58-(T58*R59),T58)</f>
        <v/>
      </c>
      <c r="U59" s="476"/>
      <c r="V59" s="479"/>
    </row>
    <row r="60" spans="1:26" ht="29.5" customHeight="1" x14ac:dyDescent="0.2">
      <c r="A60" s="468">
        <f>'2 CONTEXTO E IDENTIFICACIÓN-RG'!A22</f>
        <v>0</v>
      </c>
      <c r="B60" s="471" t="str">
        <f>+'2 CONTEXTO E IDENTIFICACIÓN-RG'!F22</f>
        <v xml:space="preserve">  </v>
      </c>
      <c r="C60" s="448" t="str">
        <f>+'3 PROBABIL E IMPACTO INHERENTE'!E22</f>
        <v/>
      </c>
      <c r="D60" s="451" t="str">
        <f>+'3 PROBABIL E IMPACTO INHERENTE'!M22</f>
        <v/>
      </c>
      <c r="E60" s="68">
        <v>1</v>
      </c>
      <c r="F60" s="71"/>
      <c r="G60" s="71"/>
      <c r="H60" s="71"/>
      <c r="I60" s="317" t="str">
        <f t="shared" si="16"/>
        <v xml:space="preserve">  </v>
      </c>
      <c r="J60" s="5"/>
      <c r="K60" s="64" t="str">
        <f>+IF(J60='11 FORMULAS'!$E$4,'11 FORMULAS'!$F$4,IF(J60='11 FORMULAS'!$E$5,'11 FORMULAS'!$F$5,IF(J60='11 FORMULAS'!$E$6,'11 FORMULAS'!$F$6,"")))</f>
        <v/>
      </c>
      <c r="L60" s="64" t="str">
        <f>+IF(OR(J60='11 FORMULAS'!$O$4,J60='11 FORMULAS'!$O$5),'11 FORMULAS'!$P$5,IF(J60='11 FORMULAS'!$O$6,'11 FORMULAS'!$P$6,""))</f>
        <v/>
      </c>
      <c r="M60" s="5"/>
      <c r="N60" s="64" t="str">
        <f>+IF(M60='11 FORMULAS'!$H$4,'11 FORMULAS'!$I$4,IF(M60='11 FORMULAS'!$H$5,'11 FORMULAS'!$I$5,""))</f>
        <v/>
      </c>
      <c r="O60" s="6"/>
      <c r="P60" s="6"/>
      <c r="Q60" s="6"/>
      <c r="R60" s="332" t="str">
        <f>+IFERROR(K60+N60,"")</f>
        <v/>
      </c>
      <c r="S60" s="332" t="str">
        <f>IF(L60='11 FORMULAS'!$P$5,C60-(C60*R60),C60)</f>
        <v/>
      </c>
      <c r="T60" s="332" t="str">
        <f>IF(L60='11 FORMULAS'!$P$6,D60-(D60*R60),D60)</f>
        <v/>
      </c>
      <c r="U60" s="474" t="str">
        <f>+IF(S63="","",S63)</f>
        <v/>
      </c>
      <c r="V60" s="477" t="str">
        <f>+IF(T63="","",T63)</f>
        <v/>
      </c>
      <c r="X60" s="328"/>
      <c r="Y60" s="329"/>
      <c r="Z60" s="329"/>
    </row>
    <row r="61" spans="1:26" ht="29.5" customHeight="1" x14ac:dyDescent="0.2">
      <c r="A61" s="469"/>
      <c r="B61" s="472"/>
      <c r="C61" s="449"/>
      <c r="D61" s="452"/>
      <c r="E61" s="69">
        <v>2</v>
      </c>
      <c r="F61" s="229"/>
      <c r="G61" s="229"/>
      <c r="H61" s="229"/>
      <c r="I61" s="318" t="str">
        <f t="shared" si="16"/>
        <v xml:space="preserve">  </v>
      </c>
      <c r="J61" s="1"/>
      <c r="K61" s="65" t="str">
        <f>+IF(J61='11 FORMULAS'!$E$4,'11 FORMULAS'!$F$4,IF(J61='11 FORMULAS'!$E$5,'11 FORMULAS'!$F$5,IF(J61='11 FORMULAS'!$E$6,'11 FORMULAS'!$F$6,"")))</f>
        <v/>
      </c>
      <c r="L61" s="65" t="str">
        <f>+IF(OR(J61='11 FORMULAS'!$O$4,J61='11 FORMULAS'!$O$5),'11 FORMULAS'!$P$5,IF(J61='11 FORMULAS'!$O$6,'11 FORMULAS'!$P$6,""))</f>
        <v/>
      </c>
      <c r="M61" s="1"/>
      <c r="N61" s="65" t="str">
        <f>+IF(M61='11 FORMULAS'!$H$4,'11 FORMULAS'!$I$4,IF(M61='11 FORMULAS'!$H$5,'11 FORMULAS'!$I$5,""))</f>
        <v/>
      </c>
      <c r="O61" s="4"/>
      <c r="P61" s="4"/>
      <c r="Q61" s="4"/>
      <c r="R61" s="333" t="str">
        <f t="shared" ref="R61" si="27">+IFERROR(K61+N61,"")</f>
        <v/>
      </c>
      <c r="S61" s="333" t="str">
        <f>IF(L61='11 FORMULAS'!$P$5,S60-(S60*R61),S60)</f>
        <v/>
      </c>
      <c r="T61" s="333" t="str">
        <f>IF(L61='11 FORMULAS'!$P$6,T60-(T60*R61),T60)</f>
        <v/>
      </c>
      <c r="U61" s="475"/>
      <c r="V61" s="478"/>
      <c r="X61" s="328"/>
      <c r="Y61" s="329"/>
      <c r="Z61" s="329"/>
    </row>
    <row r="62" spans="1:26" ht="29.5" customHeight="1" x14ac:dyDescent="0.2">
      <c r="A62" s="469"/>
      <c r="B62" s="472"/>
      <c r="C62" s="449"/>
      <c r="D62" s="452"/>
      <c r="E62" s="69">
        <v>3</v>
      </c>
      <c r="F62" s="229"/>
      <c r="G62" s="229"/>
      <c r="H62" s="229"/>
      <c r="I62" s="318" t="str">
        <f t="shared" si="16"/>
        <v xml:space="preserve">  </v>
      </c>
      <c r="J62" s="1"/>
      <c r="K62" s="65" t="str">
        <f>+IF(J62='11 FORMULAS'!$E$4,'11 FORMULAS'!$F$4,IF(J62='11 FORMULAS'!$E$5,'11 FORMULAS'!$F$5,IF(J62='11 FORMULAS'!$E$6,'11 FORMULAS'!$F$6,"")))</f>
        <v/>
      </c>
      <c r="L62" s="65" t="str">
        <f>+IF(OR(J62='11 FORMULAS'!$O$4,J62='11 FORMULAS'!$O$5),'11 FORMULAS'!$P$5,IF(J62='11 FORMULAS'!$O$6,'11 FORMULAS'!$P$6,""))</f>
        <v/>
      </c>
      <c r="M62" s="1"/>
      <c r="N62" s="65" t="str">
        <f>+IF(M62='11 FORMULAS'!$H$4,'11 FORMULAS'!$I$4,IF(M62='11 FORMULAS'!$H$5,'11 FORMULAS'!$I$5,""))</f>
        <v/>
      </c>
      <c r="O62" s="4"/>
      <c r="P62" s="4"/>
      <c r="Q62" s="4"/>
      <c r="R62" s="333" t="str">
        <f>+IFERROR(K62+N62,"")</f>
        <v/>
      </c>
      <c r="S62" s="333" t="str">
        <f>IF(L62='11 FORMULAS'!$P$5,S61-(S61*R62),S61)</f>
        <v/>
      </c>
      <c r="T62" s="333" t="str">
        <f>IF(L62='11 FORMULAS'!$P$6,T61-(T61*R62),T61)</f>
        <v/>
      </c>
      <c r="U62" s="475"/>
      <c r="V62" s="478"/>
      <c r="X62" s="328"/>
      <c r="Y62" s="329"/>
      <c r="Z62" s="329"/>
    </row>
    <row r="63" spans="1:26" ht="29.5" customHeight="1" thickBot="1" x14ac:dyDescent="0.25">
      <c r="A63" s="470"/>
      <c r="B63" s="473"/>
      <c r="C63" s="450"/>
      <c r="D63" s="453"/>
      <c r="E63" s="70">
        <v>4</v>
      </c>
      <c r="F63" s="230"/>
      <c r="G63" s="230"/>
      <c r="H63" s="230"/>
      <c r="I63" s="319" t="str">
        <f t="shared" si="16"/>
        <v xml:space="preserve">  </v>
      </c>
      <c r="J63" s="7"/>
      <c r="K63" s="66" t="str">
        <f>+IF(J63='11 FORMULAS'!$E$4,'11 FORMULAS'!$F$4,IF(J63='11 FORMULAS'!$E$5,'11 FORMULAS'!$F$5,IF(J63='11 FORMULAS'!$E$6,'11 FORMULAS'!$F$6,"")))</f>
        <v/>
      </c>
      <c r="L63" s="66" t="str">
        <f>+IF(OR(J63='11 FORMULAS'!$O$4,J63='11 FORMULAS'!$O$5),'11 FORMULAS'!$P$5,IF(J63='11 FORMULAS'!$O$6,'11 FORMULAS'!$P$6,""))</f>
        <v/>
      </c>
      <c r="M63" s="7"/>
      <c r="N63" s="66" t="str">
        <f>+IF(M63='11 FORMULAS'!$H$4,'11 FORMULAS'!$I$4,IF(M63='11 FORMULAS'!$H$5,'11 FORMULAS'!$I$5,""))</f>
        <v/>
      </c>
      <c r="O63" s="8"/>
      <c r="P63" s="8"/>
      <c r="Q63" s="8"/>
      <c r="R63" s="334" t="str">
        <f t="shared" ref="R63" si="28">+IFERROR(K63+N63,"")</f>
        <v/>
      </c>
      <c r="S63" s="334" t="str">
        <f>IF(L63='11 FORMULAS'!$P$5,S62-(S62*R63),S62)</f>
        <v/>
      </c>
      <c r="T63" s="334" t="str">
        <f>IF(L63='11 FORMULAS'!$P$6,T62-(T62*R63),T62)</f>
        <v/>
      </c>
      <c r="U63" s="476"/>
      <c r="V63" s="479"/>
    </row>
    <row r="64" spans="1:26" ht="29.5" customHeight="1" x14ac:dyDescent="0.2">
      <c r="A64" s="468">
        <f>'2 CONTEXTO E IDENTIFICACIÓN-RG'!A23</f>
        <v>0</v>
      </c>
      <c r="B64" s="471" t="str">
        <f>+'2 CONTEXTO E IDENTIFICACIÓN-RG'!F23</f>
        <v xml:space="preserve">  </v>
      </c>
      <c r="C64" s="448" t="str">
        <f>+'3 PROBABIL E IMPACTO INHERENTE'!E23</f>
        <v/>
      </c>
      <c r="D64" s="451" t="str">
        <f>+'3 PROBABIL E IMPACTO INHERENTE'!M23</f>
        <v/>
      </c>
      <c r="E64" s="68">
        <v>1</v>
      </c>
      <c r="F64" s="71"/>
      <c r="G64" s="71"/>
      <c r="H64" s="71"/>
      <c r="I64" s="317" t="str">
        <f t="shared" si="16"/>
        <v xml:space="preserve">  </v>
      </c>
      <c r="J64" s="5"/>
      <c r="K64" s="64" t="str">
        <f>+IF(J64='11 FORMULAS'!$E$4,'11 FORMULAS'!$F$4,IF(J64='11 FORMULAS'!$E$5,'11 FORMULAS'!$F$5,IF(J64='11 FORMULAS'!$E$6,'11 FORMULAS'!$F$6,"")))</f>
        <v/>
      </c>
      <c r="L64" s="64" t="str">
        <f>+IF(OR(J64='11 FORMULAS'!$O$4,J64='11 FORMULAS'!$O$5),'11 FORMULAS'!$P$5,IF(J64='11 FORMULAS'!$O$6,'11 FORMULAS'!$P$6,""))</f>
        <v/>
      </c>
      <c r="M64" s="5"/>
      <c r="N64" s="64" t="str">
        <f>+IF(M64='11 FORMULAS'!$H$4,'11 FORMULAS'!$I$4,IF(M64='11 FORMULAS'!$H$5,'11 FORMULAS'!$I$5,""))</f>
        <v/>
      </c>
      <c r="O64" s="6"/>
      <c r="P64" s="6"/>
      <c r="Q64" s="6"/>
      <c r="R64" s="332" t="str">
        <f>+IFERROR(K64+N64,"")</f>
        <v/>
      </c>
      <c r="S64" s="332" t="str">
        <f>IF(L64='11 FORMULAS'!$P$5,C64-(C64*R64),C64)</f>
        <v/>
      </c>
      <c r="T64" s="332" t="str">
        <f>IF(L64='11 FORMULAS'!$P$6,D64-(D64*R64),D64)</f>
        <v/>
      </c>
      <c r="U64" s="474" t="str">
        <f>+IF(S67="","",S67)</f>
        <v/>
      </c>
      <c r="V64" s="477" t="str">
        <f>+IF(T67="","",T67)</f>
        <v/>
      </c>
      <c r="X64" s="328"/>
      <c r="Y64" s="329"/>
      <c r="Z64" s="329"/>
    </row>
    <row r="65" spans="1:26" ht="29.5" customHeight="1" x14ac:dyDescent="0.2">
      <c r="A65" s="469"/>
      <c r="B65" s="472"/>
      <c r="C65" s="449"/>
      <c r="D65" s="452"/>
      <c r="E65" s="69">
        <v>2</v>
      </c>
      <c r="F65" s="229"/>
      <c r="G65" s="229"/>
      <c r="H65" s="229"/>
      <c r="I65" s="318" t="str">
        <f t="shared" si="16"/>
        <v xml:space="preserve">  </v>
      </c>
      <c r="J65" s="1"/>
      <c r="K65" s="65" t="str">
        <f>+IF(J65='11 FORMULAS'!$E$4,'11 FORMULAS'!$F$4,IF(J65='11 FORMULAS'!$E$5,'11 FORMULAS'!$F$5,IF(J65='11 FORMULAS'!$E$6,'11 FORMULAS'!$F$6,"")))</f>
        <v/>
      </c>
      <c r="L65" s="65" t="str">
        <f>+IF(OR(J65='11 FORMULAS'!$O$4,J65='11 FORMULAS'!$O$5),'11 FORMULAS'!$P$5,IF(J65='11 FORMULAS'!$O$6,'11 FORMULAS'!$P$6,""))</f>
        <v/>
      </c>
      <c r="M65" s="1"/>
      <c r="N65" s="65" t="str">
        <f>+IF(M65='11 FORMULAS'!$H$4,'11 FORMULAS'!$I$4,IF(M65='11 FORMULAS'!$H$5,'11 FORMULAS'!$I$5,""))</f>
        <v/>
      </c>
      <c r="O65" s="4"/>
      <c r="P65" s="4"/>
      <c r="Q65" s="4"/>
      <c r="R65" s="333" t="str">
        <f t="shared" ref="R65" si="29">+IFERROR(K65+N65,"")</f>
        <v/>
      </c>
      <c r="S65" s="333" t="str">
        <f>IF(L65='11 FORMULAS'!$P$5,S64-(S64*R65),S64)</f>
        <v/>
      </c>
      <c r="T65" s="333" t="str">
        <f>IF(L65='11 FORMULAS'!$P$6,T64-(T64*R65),T64)</f>
        <v/>
      </c>
      <c r="U65" s="475"/>
      <c r="V65" s="478"/>
      <c r="X65" s="328"/>
      <c r="Y65" s="329"/>
      <c r="Z65" s="329"/>
    </row>
    <row r="66" spans="1:26" ht="29.5" customHeight="1" x14ac:dyDescent="0.2">
      <c r="A66" s="469"/>
      <c r="B66" s="472"/>
      <c r="C66" s="449"/>
      <c r="D66" s="452"/>
      <c r="E66" s="69">
        <v>3</v>
      </c>
      <c r="F66" s="229"/>
      <c r="G66" s="229"/>
      <c r="H66" s="229"/>
      <c r="I66" s="318" t="str">
        <f t="shared" si="16"/>
        <v xml:space="preserve">  </v>
      </c>
      <c r="J66" s="1"/>
      <c r="K66" s="65" t="str">
        <f>+IF(J66='11 FORMULAS'!$E$4,'11 FORMULAS'!$F$4,IF(J66='11 FORMULAS'!$E$5,'11 FORMULAS'!$F$5,IF(J66='11 FORMULAS'!$E$6,'11 FORMULAS'!$F$6,"")))</f>
        <v/>
      </c>
      <c r="L66" s="65" t="str">
        <f>+IF(OR(J66='11 FORMULAS'!$O$4,J66='11 FORMULAS'!$O$5),'11 FORMULAS'!$P$5,IF(J66='11 FORMULAS'!$O$6,'11 FORMULAS'!$P$6,""))</f>
        <v/>
      </c>
      <c r="M66" s="1"/>
      <c r="N66" s="65" t="str">
        <f>+IF(M66='11 FORMULAS'!$H$4,'11 FORMULAS'!$I$4,IF(M66='11 FORMULAS'!$H$5,'11 FORMULAS'!$I$5,""))</f>
        <v/>
      </c>
      <c r="O66" s="4"/>
      <c r="P66" s="4"/>
      <c r="Q66" s="4"/>
      <c r="R66" s="333" t="str">
        <f>+IFERROR(K66+N66,"")</f>
        <v/>
      </c>
      <c r="S66" s="333" t="str">
        <f>IF(L66='11 FORMULAS'!$P$5,S65-(S65*R66),S65)</f>
        <v/>
      </c>
      <c r="T66" s="333" t="str">
        <f>IF(L66='11 FORMULAS'!$P$6,T65-(T65*R66),T65)</f>
        <v/>
      </c>
      <c r="U66" s="475"/>
      <c r="V66" s="478"/>
      <c r="X66" s="328"/>
      <c r="Y66" s="329"/>
      <c r="Z66" s="329"/>
    </row>
    <row r="67" spans="1:26" ht="29.5" customHeight="1" thickBot="1" x14ac:dyDescent="0.25">
      <c r="A67" s="470"/>
      <c r="B67" s="473"/>
      <c r="C67" s="450"/>
      <c r="D67" s="453"/>
      <c r="E67" s="70">
        <v>4</v>
      </c>
      <c r="F67" s="230"/>
      <c r="G67" s="230"/>
      <c r="H67" s="230"/>
      <c r="I67" s="319" t="str">
        <f t="shared" si="16"/>
        <v xml:space="preserve">  </v>
      </c>
      <c r="J67" s="7"/>
      <c r="K67" s="66" t="str">
        <f>+IF(J67='11 FORMULAS'!$E$4,'11 FORMULAS'!$F$4,IF(J67='11 FORMULAS'!$E$5,'11 FORMULAS'!$F$5,IF(J67='11 FORMULAS'!$E$6,'11 FORMULAS'!$F$6,"")))</f>
        <v/>
      </c>
      <c r="L67" s="66" t="str">
        <f>+IF(OR(J67='11 FORMULAS'!$O$4,J67='11 FORMULAS'!$O$5),'11 FORMULAS'!$P$5,IF(J67='11 FORMULAS'!$O$6,'11 FORMULAS'!$P$6,""))</f>
        <v/>
      </c>
      <c r="M67" s="7"/>
      <c r="N67" s="66" t="str">
        <f>+IF(M67='11 FORMULAS'!$H$4,'11 FORMULAS'!$I$4,IF(M67='11 FORMULAS'!$H$5,'11 FORMULAS'!$I$5,""))</f>
        <v/>
      </c>
      <c r="O67" s="8"/>
      <c r="P67" s="8"/>
      <c r="Q67" s="8"/>
      <c r="R67" s="334" t="str">
        <f t="shared" ref="R67" si="30">+IFERROR(K67+N67,"")</f>
        <v/>
      </c>
      <c r="S67" s="334" t="str">
        <f>IF(L67='11 FORMULAS'!$P$5,S66-(S66*R67),S66)</f>
        <v/>
      </c>
      <c r="T67" s="334" t="str">
        <f>IF(L67='11 FORMULAS'!$P$6,T66-(T66*R67),T66)</f>
        <v/>
      </c>
      <c r="U67" s="476"/>
      <c r="V67" s="479"/>
    </row>
    <row r="68" spans="1:26" ht="29.5" customHeight="1" x14ac:dyDescent="0.2">
      <c r="A68" s="468">
        <f>'2 CONTEXTO E IDENTIFICACIÓN-RG'!A24</f>
        <v>0</v>
      </c>
      <c r="B68" s="471" t="str">
        <f>+'2 CONTEXTO E IDENTIFICACIÓN-RG'!F24</f>
        <v xml:space="preserve">  </v>
      </c>
      <c r="C68" s="448" t="str">
        <f>+'3 PROBABIL E IMPACTO INHERENTE'!E24</f>
        <v/>
      </c>
      <c r="D68" s="451" t="str">
        <f>+'3 PROBABIL E IMPACTO INHERENTE'!M24</f>
        <v/>
      </c>
      <c r="E68" s="68">
        <v>1</v>
      </c>
      <c r="F68" s="71"/>
      <c r="G68" s="71"/>
      <c r="H68" s="71"/>
      <c r="I68" s="317" t="str">
        <f t="shared" si="16"/>
        <v xml:space="preserve">  </v>
      </c>
      <c r="J68" s="5"/>
      <c r="K68" s="64" t="str">
        <f>+IF(J68='11 FORMULAS'!$E$4,'11 FORMULAS'!$F$4,IF(J68='11 FORMULAS'!$E$5,'11 FORMULAS'!$F$5,IF(J68='11 FORMULAS'!$E$6,'11 FORMULAS'!$F$6,"")))</f>
        <v/>
      </c>
      <c r="L68" s="64" t="str">
        <f>+IF(OR(J68='11 FORMULAS'!$O$4,J68='11 FORMULAS'!$O$5),'11 FORMULAS'!$P$5,IF(J68='11 FORMULAS'!$O$6,'11 FORMULAS'!$P$6,""))</f>
        <v/>
      </c>
      <c r="M68" s="5"/>
      <c r="N68" s="64" t="str">
        <f>+IF(M68='11 FORMULAS'!$H$4,'11 FORMULAS'!$I$4,IF(M68='11 FORMULAS'!$H$5,'11 FORMULAS'!$I$5,""))</f>
        <v/>
      </c>
      <c r="O68" s="6"/>
      <c r="P68" s="6"/>
      <c r="Q68" s="6"/>
      <c r="R68" s="332" t="str">
        <f>+IFERROR(K68+N68,"")</f>
        <v/>
      </c>
      <c r="S68" s="332" t="str">
        <f>IF(L68='11 FORMULAS'!$P$5,C68-(C68*R68),C68)</f>
        <v/>
      </c>
      <c r="T68" s="332" t="str">
        <f>IF(L68='11 FORMULAS'!$P$6,D68-(D68*R68),D68)</f>
        <v/>
      </c>
      <c r="U68" s="474" t="str">
        <f>+IF(S71="","",S71)</f>
        <v/>
      </c>
      <c r="V68" s="477" t="str">
        <f>+IF(T71="","",T71)</f>
        <v/>
      </c>
      <c r="X68" s="328"/>
      <c r="Y68" s="329"/>
      <c r="Z68" s="329"/>
    </row>
    <row r="69" spans="1:26" ht="29.5" customHeight="1" x14ac:dyDescent="0.2">
      <c r="A69" s="469"/>
      <c r="B69" s="472"/>
      <c r="C69" s="449"/>
      <c r="D69" s="452"/>
      <c r="E69" s="69">
        <v>2</v>
      </c>
      <c r="F69" s="229"/>
      <c r="G69" s="229"/>
      <c r="H69" s="229"/>
      <c r="I69" s="318" t="str">
        <f t="shared" si="16"/>
        <v xml:space="preserve">  </v>
      </c>
      <c r="J69" s="1"/>
      <c r="K69" s="65" t="str">
        <f>+IF(J69='11 FORMULAS'!$E$4,'11 FORMULAS'!$F$4,IF(J69='11 FORMULAS'!$E$5,'11 FORMULAS'!$F$5,IF(J69='11 FORMULAS'!$E$6,'11 FORMULAS'!$F$6,"")))</f>
        <v/>
      </c>
      <c r="L69" s="65" t="str">
        <f>+IF(OR(J69='11 FORMULAS'!$O$4,J69='11 FORMULAS'!$O$5),'11 FORMULAS'!$P$5,IF(J69='11 FORMULAS'!$O$6,'11 FORMULAS'!$P$6,""))</f>
        <v/>
      </c>
      <c r="M69" s="1"/>
      <c r="N69" s="65" t="str">
        <f>+IF(M69='11 FORMULAS'!$H$4,'11 FORMULAS'!$I$4,IF(M69='11 FORMULAS'!$H$5,'11 FORMULAS'!$I$5,""))</f>
        <v/>
      </c>
      <c r="O69" s="4"/>
      <c r="P69" s="4"/>
      <c r="Q69" s="4"/>
      <c r="R69" s="333" t="str">
        <f t="shared" ref="R69" si="31">+IFERROR(K69+N69,"")</f>
        <v/>
      </c>
      <c r="S69" s="333" t="str">
        <f>IF(L69='11 FORMULAS'!$P$5,S68-(S68*R69),S68)</f>
        <v/>
      </c>
      <c r="T69" s="333" t="str">
        <f>IF(L69='11 FORMULAS'!$P$6,T68-(T68*R69),T68)</f>
        <v/>
      </c>
      <c r="U69" s="475"/>
      <c r="V69" s="478"/>
      <c r="X69" s="328"/>
      <c r="Y69" s="329"/>
      <c r="Z69" s="329"/>
    </row>
    <row r="70" spans="1:26" ht="29.5" customHeight="1" x14ac:dyDescent="0.2">
      <c r="A70" s="469"/>
      <c r="B70" s="472"/>
      <c r="C70" s="449"/>
      <c r="D70" s="452"/>
      <c r="E70" s="69">
        <v>3</v>
      </c>
      <c r="F70" s="229"/>
      <c r="G70" s="229"/>
      <c r="H70" s="229"/>
      <c r="I70" s="318" t="str">
        <f t="shared" si="16"/>
        <v xml:space="preserve">  </v>
      </c>
      <c r="J70" s="1"/>
      <c r="K70" s="65" t="str">
        <f>+IF(J70='11 FORMULAS'!$E$4,'11 FORMULAS'!$F$4,IF(J70='11 FORMULAS'!$E$5,'11 FORMULAS'!$F$5,IF(J70='11 FORMULAS'!$E$6,'11 FORMULAS'!$F$6,"")))</f>
        <v/>
      </c>
      <c r="L70" s="65" t="str">
        <f>+IF(OR(J70='11 FORMULAS'!$O$4,J70='11 FORMULAS'!$O$5),'11 FORMULAS'!$P$5,IF(J70='11 FORMULAS'!$O$6,'11 FORMULAS'!$P$6,""))</f>
        <v/>
      </c>
      <c r="M70" s="1"/>
      <c r="N70" s="65" t="str">
        <f>+IF(M70='11 FORMULAS'!$H$4,'11 FORMULAS'!$I$4,IF(M70='11 FORMULAS'!$H$5,'11 FORMULAS'!$I$5,""))</f>
        <v/>
      </c>
      <c r="O70" s="4"/>
      <c r="P70" s="4"/>
      <c r="Q70" s="4"/>
      <c r="R70" s="333" t="str">
        <f>+IFERROR(K70+N70,"")</f>
        <v/>
      </c>
      <c r="S70" s="333" t="str">
        <f>IF(L70='11 FORMULAS'!$P$5,S69-(S69*R70),S69)</f>
        <v/>
      </c>
      <c r="T70" s="333" t="str">
        <f>IF(L70='11 FORMULAS'!$P$6,T69-(T69*R70),T69)</f>
        <v/>
      </c>
      <c r="U70" s="475"/>
      <c r="V70" s="478"/>
      <c r="X70" s="328"/>
      <c r="Y70" s="329"/>
      <c r="Z70" s="329"/>
    </row>
    <row r="71" spans="1:26" ht="29.5" customHeight="1" thickBot="1" x14ac:dyDescent="0.25">
      <c r="A71" s="470"/>
      <c r="B71" s="473"/>
      <c r="C71" s="450"/>
      <c r="D71" s="453"/>
      <c r="E71" s="70">
        <v>4</v>
      </c>
      <c r="F71" s="230"/>
      <c r="G71" s="230"/>
      <c r="H71" s="230"/>
      <c r="I71" s="319" t="str">
        <f t="shared" si="16"/>
        <v xml:space="preserve">  </v>
      </c>
      <c r="J71" s="7"/>
      <c r="K71" s="66" t="str">
        <f>+IF(J71='11 FORMULAS'!$E$4,'11 FORMULAS'!$F$4,IF(J71='11 FORMULAS'!$E$5,'11 FORMULAS'!$F$5,IF(J71='11 FORMULAS'!$E$6,'11 FORMULAS'!$F$6,"")))</f>
        <v/>
      </c>
      <c r="L71" s="66" t="str">
        <f>+IF(OR(J71='11 FORMULAS'!$O$4,J71='11 FORMULAS'!$O$5),'11 FORMULAS'!$P$5,IF(J71='11 FORMULAS'!$O$6,'11 FORMULAS'!$P$6,""))</f>
        <v/>
      </c>
      <c r="M71" s="7"/>
      <c r="N71" s="66" t="str">
        <f>+IF(M71='11 FORMULAS'!$H$4,'11 FORMULAS'!$I$4,IF(M71='11 FORMULAS'!$H$5,'11 FORMULAS'!$I$5,""))</f>
        <v/>
      </c>
      <c r="O71" s="8"/>
      <c r="P71" s="8"/>
      <c r="Q71" s="8"/>
      <c r="R71" s="334" t="str">
        <f t="shared" ref="R71" si="32">+IFERROR(K71+N71,"")</f>
        <v/>
      </c>
      <c r="S71" s="334" t="str">
        <f>IF(L71='11 FORMULAS'!$P$5,S70-(S70*R71),S70)</f>
        <v/>
      </c>
      <c r="T71" s="334" t="str">
        <f>IF(L71='11 FORMULAS'!$P$6,T70-(T70*R71),T70)</f>
        <v/>
      </c>
      <c r="U71" s="476"/>
      <c r="V71" s="479"/>
    </row>
    <row r="72" spans="1:26" ht="29.5" customHeight="1" x14ac:dyDescent="0.2">
      <c r="A72" s="468">
        <f>'2 CONTEXTO E IDENTIFICACIÓN-RG'!A25</f>
        <v>0</v>
      </c>
      <c r="B72" s="471" t="str">
        <f>+'2 CONTEXTO E IDENTIFICACIÓN-RG'!F25</f>
        <v xml:space="preserve">  </v>
      </c>
      <c r="C72" s="448" t="str">
        <f>+'3 PROBABIL E IMPACTO INHERENTE'!E25</f>
        <v/>
      </c>
      <c r="D72" s="451" t="str">
        <f>+'3 PROBABIL E IMPACTO INHERENTE'!M25</f>
        <v/>
      </c>
      <c r="E72" s="68">
        <v>1</v>
      </c>
      <c r="F72" s="71"/>
      <c r="G72" s="71"/>
      <c r="H72" s="71"/>
      <c r="I72" s="317" t="str">
        <f t="shared" ref="I72:I87" si="33">+CONCATENATE(F72," ",G72," ",H72)</f>
        <v xml:space="preserve">  </v>
      </c>
      <c r="J72" s="5"/>
      <c r="K72" s="64" t="str">
        <f>+IF(J72='11 FORMULAS'!$E$4,'11 FORMULAS'!$F$4,IF(J72='11 FORMULAS'!$E$5,'11 FORMULAS'!$F$5,IF(J72='11 FORMULAS'!$E$6,'11 FORMULAS'!$F$6,"")))</f>
        <v/>
      </c>
      <c r="L72" s="64" t="str">
        <f>+IF(OR(J72='11 FORMULAS'!$O$4,J72='11 FORMULAS'!$O$5),'11 FORMULAS'!$P$5,IF(J72='11 FORMULAS'!$O$6,'11 FORMULAS'!$P$6,""))</f>
        <v/>
      </c>
      <c r="M72" s="5"/>
      <c r="N72" s="64" t="str">
        <f>+IF(M72='11 FORMULAS'!$H$4,'11 FORMULAS'!$I$4,IF(M72='11 FORMULAS'!$H$5,'11 FORMULAS'!$I$5,""))</f>
        <v/>
      </c>
      <c r="O72" s="6"/>
      <c r="P72" s="6"/>
      <c r="Q72" s="6"/>
      <c r="R72" s="332" t="str">
        <f>+IFERROR(K72+N72,"")</f>
        <v/>
      </c>
      <c r="S72" s="332" t="str">
        <f>IF(L72='11 FORMULAS'!$P$5,C72-(C72*R72),C72)</f>
        <v/>
      </c>
      <c r="T72" s="332" t="str">
        <f>IF(L72='11 FORMULAS'!$P$6,D72-(D72*R72),D72)</f>
        <v/>
      </c>
      <c r="U72" s="474" t="str">
        <f>+IF(S75="","",S75)</f>
        <v/>
      </c>
      <c r="V72" s="477" t="str">
        <f>+IF(T75="","",T75)</f>
        <v/>
      </c>
      <c r="X72" s="328"/>
      <c r="Y72" s="329"/>
      <c r="Z72" s="329"/>
    </row>
    <row r="73" spans="1:26" ht="29.5" customHeight="1" x14ac:dyDescent="0.2">
      <c r="A73" s="469"/>
      <c r="B73" s="472"/>
      <c r="C73" s="449"/>
      <c r="D73" s="452"/>
      <c r="E73" s="69">
        <v>2</v>
      </c>
      <c r="F73" s="229"/>
      <c r="G73" s="229"/>
      <c r="H73" s="229"/>
      <c r="I73" s="318" t="str">
        <f t="shared" si="33"/>
        <v xml:space="preserve">  </v>
      </c>
      <c r="J73" s="1"/>
      <c r="K73" s="65" t="str">
        <f>+IF(J73='11 FORMULAS'!$E$4,'11 FORMULAS'!$F$4,IF(J73='11 FORMULAS'!$E$5,'11 FORMULAS'!$F$5,IF(J73='11 FORMULAS'!$E$6,'11 FORMULAS'!$F$6,"")))</f>
        <v/>
      </c>
      <c r="L73" s="65" t="str">
        <f>+IF(OR(J73='11 FORMULAS'!$O$4,J73='11 FORMULAS'!$O$5),'11 FORMULAS'!$P$5,IF(J73='11 FORMULAS'!$O$6,'11 FORMULAS'!$P$6,""))</f>
        <v/>
      </c>
      <c r="M73" s="1"/>
      <c r="N73" s="65" t="str">
        <f>+IF(M73='11 FORMULAS'!$H$4,'11 FORMULAS'!$I$4,IF(M73='11 FORMULAS'!$H$5,'11 FORMULAS'!$I$5,""))</f>
        <v/>
      </c>
      <c r="O73" s="4"/>
      <c r="P73" s="4"/>
      <c r="Q73" s="4"/>
      <c r="R73" s="333" t="str">
        <f t="shared" ref="R73" si="34">+IFERROR(K73+N73,"")</f>
        <v/>
      </c>
      <c r="S73" s="333" t="str">
        <f>IF(L73='11 FORMULAS'!$P$5,S72-(S72*R73),S72)</f>
        <v/>
      </c>
      <c r="T73" s="333" t="str">
        <f>IF(L73='11 FORMULAS'!$P$6,T72-(T72*R73),T72)</f>
        <v/>
      </c>
      <c r="U73" s="475"/>
      <c r="V73" s="478"/>
      <c r="X73" s="328"/>
      <c r="Y73" s="329"/>
      <c r="Z73" s="329"/>
    </row>
    <row r="74" spans="1:26" ht="29.5" customHeight="1" x14ac:dyDescent="0.2">
      <c r="A74" s="469"/>
      <c r="B74" s="472"/>
      <c r="C74" s="449"/>
      <c r="D74" s="452"/>
      <c r="E74" s="69">
        <v>3</v>
      </c>
      <c r="F74" s="229"/>
      <c r="G74" s="229"/>
      <c r="H74" s="229"/>
      <c r="I74" s="318" t="str">
        <f t="shared" si="33"/>
        <v xml:space="preserve">  </v>
      </c>
      <c r="J74" s="1"/>
      <c r="K74" s="65" t="str">
        <f>+IF(J74='11 FORMULAS'!$E$4,'11 FORMULAS'!$F$4,IF(J74='11 FORMULAS'!$E$5,'11 FORMULAS'!$F$5,IF(J74='11 FORMULAS'!$E$6,'11 FORMULAS'!$F$6,"")))</f>
        <v/>
      </c>
      <c r="L74" s="65" t="str">
        <f>+IF(OR(J74='11 FORMULAS'!$O$4,J74='11 FORMULAS'!$O$5),'11 FORMULAS'!$P$5,IF(J74='11 FORMULAS'!$O$6,'11 FORMULAS'!$P$6,""))</f>
        <v/>
      </c>
      <c r="M74" s="1"/>
      <c r="N74" s="65" t="str">
        <f>+IF(M74='11 FORMULAS'!$H$4,'11 FORMULAS'!$I$4,IF(M74='11 FORMULAS'!$H$5,'11 FORMULAS'!$I$5,""))</f>
        <v/>
      </c>
      <c r="O74" s="4"/>
      <c r="P74" s="4"/>
      <c r="Q74" s="4"/>
      <c r="R74" s="333" t="str">
        <f>+IFERROR(K74+N74,"")</f>
        <v/>
      </c>
      <c r="S74" s="333" t="str">
        <f>IF(L74='11 FORMULAS'!$P$5,S73-(S73*R74),S73)</f>
        <v/>
      </c>
      <c r="T74" s="333" t="str">
        <f>IF(L74='11 FORMULAS'!$P$6,T73-(T73*R74),T73)</f>
        <v/>
      </c>
      <c r="U74" s="475"/>
      <c r="V74" s="478"/>
      <c r="X74" s="328"/>
      <c r="Y74" s="329"/>
      <c r="Z74" s="329"/>
    </row>
    <row r="75" spans="1:26" ht="29.5" customHeight="1" thickBot="1" x14ac:dyDescent="0.25">
      <c r="A75" s="470"/>
      <c r="B75" s="473"/>
      <c r="C75" s="450"/>
      <c r="D75" s="453"/>
      <c r="E75" s="70">
        <v>4</v>
      </c>
      <c r="F75" s="230"/>
      <c r="G75" s="230"/>
      <c r="H75" s="230"/>
      <c r="I75" s="319" t="str">
        <f t="shared" si="33"/>
        <v xml:space="preserve">  </v>
      </c>
      <c r="J75" s="7"/>
      <c r="K75" s="66" t="str">
        <f>+IF(J75='11 FORMULAS'!$E$4,'11 FORMULAS'!$F$4,IF(J75='11 FORMULAS'!$E$5,'11 FORMULAS'!$F$5,IF(J75='11 FORMULAS'!$E$6,'11 FORMULAS'!$F$6,"")))</f>
        <v/>
      </c>
      <c r="L75" s="66" t="str">
        <f>+IF(OR(J75='11 FORMULAS'!$O$4,J75='11 FORMULAS'!$O$5),'11 FORMULAS'!$P$5,IF(J75='11 FORMULAS'!$O$6,'11 FORMULAS'!$P$6,""))</f>
        <v/>
      </c>
      <c r="M75" s="7"/>
      <c r="N75" s="66" t="str">
        <f>+IF(M75='11 FORMULAS'!$H$4,'11 FORMULAS'!$I$4,IF(M75='11 FORMULAS'!$H$5,'11 FORMULAS'!$I$5,""))</f>
        <v/>
      </c>
      <c r="O75" s="8"/>
      <c r="P75" s="8"/>
      <c r="Q75" s="8"/>
      <c r="R75" s="334" t="str">
        <f t="shared" ref="R75" si="35">+IFERROR(K75+N75,"")</f>
        <v/>
      </c>
      <c r="S75" s="334" t="str">
        <f>IF(L75='11 FORMULAS'!$P$5,S74-(S74*R75),S74)</f>
        <v/>
      </c>
      <c r="T75" s="334" t="str">
        <f>IF(L75='11 FORMULAS'!$P$6,T74-(T74*R75),T74)</f>
        <v/>
      </c>
      <c r="U75" s="476"/>
      <c r="V75" s="479"/>
    </row>
    <row r="76" spans="1:26" ht="29.5" customHeight="1" x14ac:dyDescent="0.2">
      <c r="A76" s="468">
        <f>'2 CONTEXTO E IDENTIFICACIÓN-RG'!A26</f>
        <v>0</v>
      </c>
      <c r="B76" s="471" t="str">
        <f>+'2 CONTEXTO E IDENTIFICACIÓN-RG'!F26</f>
        <v xml:space="preserve">  </v>
      </c>
      <c r="C76" s="448" t="str">
        <f>+'3 PROBABIL E IMPACTO INHERENTE'!E26</f>
        <v/>
      </c>
      <c r="D76" s="451" t="str">
        <f>+'3 PROBABIL E IMPACTO INHERENTE'!M26</f>
        <v/>
      </c>
      <c r="E76" s="68">
        <v>1</v>
      </c>
      <c r="F76" s="71"/>
      <c r="G76" s="71"/>
      <c r="H76" s="71"/>
      <c r="I76" s="317" t="str">
        <f t="shared" si="33"/>
        <v xml:space="preserve">  </v>
      </c>
      <c r="J76" s="5"/>
      <c r="K76" s="64" t="str">
        <f>+IF(J76='11 FORMULAS'!$E$4,'11 FORMULAS'!$F$4,IF(J76='11 FORMULAS'!$E$5,'11 FORMULAS'!$F$5,IF(J76='11 FORMULAS'!$E$6,'11 FORMULAS'!$F$6,"")))</f>
        <v/>
      </c>
      <c r="L76" s="64" t="str">
        <f>+IF(OR(J76='11 FORMULAS'!$O$4,J76='11 FORMULAS'!$O$5),'11 FORMULAS'!$P$5,IF(J76='11 FORMULAS'!$O$6,'11 FORMULAS'!$P$6,""))</f>
        <v/>
      </c>
      <c r="M76" s="5"/>
      <c r="N76" s="64" t="str">
        <f>+IF(M76='11 FORMULAS'!$H$4,'11 FORMULAS'!$I$4,IF(M76='11 FORMULAS'!$H$5,'11 FORMULAS'!$I$5,""))</f>
        <v/>
      </c>
      <c r="O76" s="6"/>
      <c r="P76" s="6"/>
      <c r="Q76" s="6"/>
      <c r="R76" s="332" t="str">
        <f>+IFERROR(K76+N76,"")</f>
        <v/>
      </c>
      <c r="S76" s="332" t="str">
        <f>IF(L76='11 FORMULAS'!$P$5,C76-(C76*R76),C76)</f>
        <v/>
      </c>
      <c r="T76" s="332" t="str">
        <f>IF(L76='11 FORMULAS'!$P$6,D76-(D76*R76),D76)</f>
        <v/>
      </c>
      <c r="U76" s="474" t="str">
        <f>+IF(S79="","",S79)</f>
        <v/>
      </c>
      <c r="V76" s="477" t="str">
        <f>+IF(T79="","",T79)</f>
        <v/>
      </c>
      <c r="X76" s="328"/>
      <c r="Y76" s="329"/>
      <c r="Z76" s="329"/>
    </row>
    <row r="77" spans="1:26" ht="29.5" customHeight="1" x14ac:dyDescent="0.2">
      <c r="A77" s="469"/>
      <c r="B77" s="472"/>
      <c r="C77" s="449"/>
      <c r="D77" s="452"/>
      <c r="E77" s="69">
        <v>2</v>
      </c>
      <c r="F77" s="229"/>
      <c r="G77" s="229"/>
      <c r="H77" s="229"/>
      <c r="I77" s="318" t="str">
        <f t="shared" si="33"/>
        <v xml:space="preserve">  </v>
      </c>
      <c r="J77" s="1"/>
      <c r="K77" s="65" t="str">
        <f>+IF(J77='11 FORMULAS'!$E$4,'11 FORMULAS'!$F$4,IF(J77='11 FORMULAS'!$E$5,'11 FORMULAS'!$F$5,IF(J77='11 FORMULAS'!$E$6,'11 FORMULAS'!$F$6,"")))</f>
        <v/>
      </c>
      <c r="L77" s="65" t="str">
        <f>+IF(OR(J77='11 FORMULAS'!$O$4,J77='11 FORMULAS'!$O$5),'11 FORMULAS'!$P$5,IF(J77='11 FORMULAS'!$O$6,'11 FORMULAS'!$P$6,""))</f>
        <v/>
      </c>
      <c r="M77" s="1"/>
      <c r="N77" s="65" t="str">
        <f>+IF(M77='11 FORMULAS'!$H$4,'11 FORMULAS'!$I$4,IF(M77='11 FORMULAS'!$H$5,'11 FORMULAS'!$I$5,""))</f>
        <v/>
      </c>
      <c r="O77" s="4"/>
      <c r="P77" s="4"/>
      <c r="Q77" s="4"/>
      <c r="R77" s="333" t="str">
        <f t="shared" ref="R77" si="36">+IFERROR(K77+N77,"")</f>
        <v/>
      </c>
      <c r="S77" s="333" t="str">
        <f>IF(L77='11 FORMULAS'!$P$5,S76-(S76*R77),S76)</f>
        <v/>
      </c>
      <c r="T77" s="333" t="str">
        <f>IF(L77='11 FORMULAS'!$P$6,T76-(T76*R77),T76)</f>
        <v/>
      </c>
      <c r="U77" s="475"/>
      <c r="V77" s="478"/>
      <c r="X77" s="328"/>
      <c r="Y77" s="329"/>
      <c r="Z77" s="329"/>
    </row>
    <row r="78" spans="1:26" ht="29.5" customHeight="1" x14ac:dyDescent="0.2">
      <c r="A78" s="469"/>
      <c r="B78" s="472"/>
      <c r="C78" s="449"/>
      <c r="D78" s="452"/>
      <c r="E78" s="69">
        <v>3</v>
      </c>
      <c r="F78" s="229"/>
      <c r="G78" s="229"/>
      <c r="H78" s="229"/>
      <c r="I78" s="318" t="str">
        <f t="shared" si="33"/>
        <v xml:space="preserve">  </v>
      </c>
      <c r="J78" s="1"/>
      <c r="K78" s="65" t="str">
        <f>+IF(J78='11 FORMULAS'!$E$4,'11 FORMULAS'!$F$4,IF(J78='11 FORMULAS'!$E$5,'11 FORMULAS'!$F$5,IF(J78='11 FORMULAS'!$E$6,'11 FORMULAS'!$F$6,"")))</f>
        <v/>
      </c>
      <c r="L78" s="65" t="str">
        <f>+IF(OR(J78='11 FORMULAS'!$O$4,J78='11 FORMULAS'!$O$5),'11 FORMULAS'!$P$5,IF(J78='11 FORMULAS'!$O$6,'11 FORMULAS'!$P$6,""))</f>
        <v/>
      </c>
      <c r="M78" s="1"/>
      <c r="N78" s="65" t="str">
        <f>+IF(M78='11 FORMULAS'!$H$4,'11 FORMULAS'!$I$4,IF(M78='11 FORMULAS'!$H$5,'11 FORMULAS'!$I$5,""))</f>
        <v/>
      </c>
      <c r="O78" s="4"/>
      <c r="P78" s="4"/>
      <c r="Q78" s="4"/>
      <c r="R78" s="333" t="str">
        <f>+IFERROR(K78+N78,"")</f>
        <v/>
      </c>
      <c r="S78" s="333" t="str">
        <f>IF(L78='11 FORMULAS'!$P$5,S77-(S77*R78),S77)</f>
        <v/>
      </c>
      <c r="T78" s="333" t="str">
        <f>IF(L78='11 FORMULAS'!$P$6,T77-(T77*R78),T77)</f>
        <v/>
      </c>
      <c r="U78" s="475"/>
      <c r="V78" s="478"/>
      <c r="X78" s="328"/>
      <c r="Y78" s="329"/>
      <c r="Z78" s="329"/>
    </row>
    <row r="79" spans="1:26" ht="29.5" customHeight="1" thickBot="1" x14ac:dyDescent="0.25">
      <c r="A79" s="470"/>
      <c r="B79" s="473"/>
      <c r="C79" s="450"/>
      <c r="D79" s="453"/>
      <c r="E79" s="70">
        <v>4</v>
      </c>
      <c r="F79" s="230"/>
      <c r="G79" s="230"/>
      <c r="H79" s="230"/>
      <c r="I79" s="319" t="str">
        <f t="shared" si="33"/>
        <v xml:space="preserve">  </v>
      </c>
      <c r="J79" s="7"/>
      <c r="K79" s="66" t="str">
        <f>+IF(J79='11 FORMULAS'!$E$4,'11 FORMULAS'!$F$4,IF(J79='11 FORMULAS'!$E$5,'11 FORMULAS'!$F$5,IF(J79='11 FORMULAS'!$E$6,'11 FORMULAS'!$F$6,"")))</f>
        <v/>
      </c>
      <c r="L79" s="66" t="str">
        <f>+IF(OR(J79='11 FORMULAS'!$O$4,J79='11 FORMULAS'!$O$5),'11 FORMULAS'!$P$5,IF(J79='11 FORMULAS'!$O$6,'11 FORMULAS'!$P$6,""))</f>
        <v/>
      </c>
      <c r="M79" s="7"/>
      <c r="N79" s="66" t="str">
        <f>+IF(M79='11 FORMULAS'!$H$4,'11 FORMULAS'!$I$4,IF(M79='11 FORMULAS'!$H$5,'11 FORMULAS'!$I$5,""))</f>
        <v/>
      </c>
      <c r="O79" s="8"/>
      <c r="P79" s="8"/>
      <c r="Q79" s="8"/>
      <c r="R79" s="334" t="str">
        <f t="shared" ref="R79" si="37">+IFERROR(K79+N79,"")</f>
        <v/>
      </c>
      <c r="S79" s="334" t="str">
        <f>IF(L79='11 FORMULAS'!$P$5,S78-(S78*R79),S78)</f>
        <v/>
      </c>
      <c r="T79" s="334" t="str">
        <f>IF(L79='11 FORMULAS'!$P$6,T78-(T78*R79),T78)</f>
        <v/>
      </c>
      <c r="U79" s="476"/>
      <c r="V79" s="479"/>
    </row>
    <row r="80" spans="1:26" ht="29.5" customHeight="1" x14ac:dyDescent="0.2">
      <c r="A80" s="468">
        <f>'2 CONTEXTO E IDENTIFICACIÓN-RG'!A27</f>
        <v>0</v>
      </c>
      <c r="B80" s="471" t="str">
        <f>+'2 CONTEXTO E IDENTIFICACIÓN-RG'!F27</f>
        <v xml:space="preserve">  </v>
      </c>
      <c r="C80" s="448" t="str">
        <f>+'3 PROBABIL E IMPACTO INHERENTE'!E27</f>
        <v/>
      </c>
      <c r="D80" s="451" t="str">
        <f>+'3 PROBABIL E IMPACTO INHERENTE'!M27</f>
        <v/>
      </c>
      <c r="E80" s="68">
        <v>1</v>
      </c>
      <c r="F80" s="71"/>
      <c r="G80" s="71"/>
      <c r="H80" s="71"/>
      <c r="I80" s="317" t="str">
        <f t="shared" si="33"/>
        <v xml:space="preserve">  </v>
      </c>
      <c r="J80" s="5"/>
      <c r="K80" s="64" t="str">
        <f>+IF(J80='11 FORMULAS'!$E$4,'11 FORMULAS'!$F$4,IF(J80='11 FORMULAS'!$E$5,'11 FORMULAS'!$F$5,IF(J80='11 FORMULAS'!$E$6,'11 FORMULAS'!$F$6,"")))</f>
        <v/>
      </c>
      <c r="L80" s="64" t="str">
        <f>+IF(OR(J80='11 FORMULAS'!$O$4,J80='11 FORMULAS'!$O$5),'11 FORMULAS'!$P$5,IF(J80='11 FORMULAS'!$O$6,'11 FORMULAS'!$P$6,""))</f>
        <v/>
      </c>
      <c r="M80" s="5"/>
      <c r="N80" s="64" t="str">
        <f>+IF(M80='11 FORMULAS'!$H$4,'11 FORMULAS'!$I$4,IF(M80='11 FORMULAS'!$H$5,'11 FORMULAS'!$I$5,""))</f>
        <v/>
      </c>
      <c r="O80" s="6"/>
      <c r="P80" s="6"/>
      <c r="Q80" s="6"/>
      <c r="R80" s="332" t="str">
        <f>+IFERROR(K80+N80,"")</f>
        <v/>
      </c>
      <c r="S80" s="332" t="str">
        <f>IF(L80='11 FORMULAS'!$P$5,C80-(C80*R80),C80)</f>
        <v/>
      </c>
      <c r="T80" s="332" t="str">
        <f>IF(L80='11 FORMULAS'!$P$6,D80-(D80*R80),D80)</f>
        <v/>
      </c>
      <c r="U80" s="474" t="str">
        <f>+IF(S83="","",S83)</f>
        <v/>
      </c>
      <c r="V80" s="477" t="str">
        <f>+IF(T83="","",T83)</f>
        <v/>
      </c>
      <c r="X80" s="328"/>
      <c r="Y80" s="329"/>
      <c r="Z80" s="329"/>
    </row>
    <row r="81" spans="1:26" ht="29.5" customHeight="1" x14ac:dyDescent="0.2">
      <c r="A81" s="469"/>
      <c r="B81" s="472"/>
      <c r="C81" s="449"/>
      <c r="D81" s="452"/>
      <c r="E81" s="69">
        <v>2</v>
      </c>
      <c r="F81" s="229"/>
      <c r="G81" s="229"/>
      <c r="H81" s="229"/>
      <c r="I81" s="318" t="str">
        <f t="shared" si="33"/>
        <v xml:space="preserve">  </v>
      </c>
      <c r="J81" s="1"/>
      <c r="K81" s="65" t="str">
        <f>+IF(J81='11 FORMULAS'!$E$4,'11 FORMULAS'!$F$4,IF(J81='11 FORMULAS'!$E$5,'11 FORMULAS'!$F$5,IF(J81='11 FORMULAS'!$E$6,'11 FORMULAS'!$F$6,"")))</f>
        <v/>
      </c>
      <c r="L81" s="65" t="str">
        <f>+IF(OR(J81='11 FORMULAS'!$O$4,J81='11 FORMULAS'!$O$5),'11 FORMULAS'!$P$5,IF(J81='11 FORMULAS'!$O$6,'11 FORMULAS'!$P$6,""))</f>
        <v/>
      </c>
      <c r="M81" s="1"/>
      <c r="N81" s="65" t="str">
        <f>+IF(M81='11 FORMULAS'!$H$4,'11 FORMULAS'!$I$4,IF(M81='11 FORMULAS'!$H$5,'11 FORMULAS'!$I$5,""))</f>
        <v/>
      </c>
      <c r="O81" s="4"/>
      <c r="P81" s="4"/>
      <c r="Q81" s="4"/>
      <c r="R81" s="333" t="str">
        <f t="shared" ref="R81" si="38">+IFERROR(K81+N81,"")</f>
        <v/>
      </c>
      <c r="S81" s="333" t="str">
        <f>IF(L81='11 FORMULAS'!$P$5,S80-(S80*R81),S80)</f>
        <v/>
      </c>
      <c r="T81" s="333" t="str">
        <f>IF(L81='11 FORMULAS'!$P$6,T80-(T80*R81),T80)</f>
        <v/>
      </c>
      <c r="U81" s="475"/>
      <c r="V81" s="478"/>
      <c r="X81" s="328"/>
      <c r="Y81" s="329"/>
      <c r="Z81" s="329"/>
    </row>
    <row r="82" spans="1:26" ht="29.5" customHeight="1" x14ac:dyDescent="0.2">
      <c r="A82" s="469"/>
      <c r="B82" s="472"/>
      <c r="C82" s="449"/>
      <c r="D82" s="452"/>
      <c r="E82" s="69">
        <v>3</v>
      </c>
      <c r="F82" s="229"/>
      <c r="G82" s="229"/>
      <c r="H82" s="229"/>
      <c r="I82" s="318" t="str">
        <f t="shared" si="33"/>
        <v xml:space="preserve">  </v>
      </c>
      <c r="J82" s="1"/>
      <c r="K82" s="65" t="str">
        <f>+IF(J82='11 FORMULAS'!$E$4,'11 FORMULAS'!$F$4,IF(J82='11 FORMULAS'!$E$5,'11 FORMULAS'!$F$5,IF(J82='11 FORMULAS'!$E$6,'11 FORMULAS'!$F$6,"")))</f>
        <v/>
      </c>
      <c r="L82" s="65" t="str">
        <f>+IF(OR(J82='11 FORMULAS'!$O$4,J82='11 FORMULAS'!$O$5),'11 FORMULAS'!$P$5,IF(J82='11 FORMULAS'!$O$6,'11 FORMULAS'!$P$6,""))</f>
        <v/>
      </c>
      <c r="M82" s="1"/>
      <c r="N82" s="65" t="str">
        <f>+IF(M82='11 FORMULAS'!$H$4,'11 FORMULAS'!$I$4,IF(M82='11 FORMULAS'!$H$5,'11 FORMULAS'!$I$5,""))</f>
        <v/>
      </c>
      <c r="O82" s="4"/>
      <c r="P82" s="4"/>
      <c r="Q82" s="4"/>
      <c r="R82" s="333" t="str">
        <f>+IFERROR(K82+N82,"")</f>
        <v/>
      </c>
      <c r="S82" s="333" t="str">
        <f>IF(L82='11 FORMULAS'!$P$5,S81-(S81*R82),S81)</f>
        <v/>
      </c>
      <c r="T82" s="333" t="str">
        <f>IF(L82='11 FORMULAS'!$P$6,T81-(T81*R82),T81)</f>
        <v/>
      </c>
      <c r="U82" s="475"/>
      <c r="V82" s="478"/>
      <c r="X82" s="328"/>
      <c r="Y82" s="329"/>
      <c r="Z82" s="329"/>
    </row>
    <row r="83" spans="1:26" ht="29.5" customHeight="1" thickBot="1" x14ac:dyDescent="0.25">
      <c r="A83" s="470"/>
      <c r="B83" s="473"/>
      <c r="C83" s="450"/>
      <c r="D83" s="453"/>
      <c r="E83" s="70">
        <v>4</v>
      </c>
      <c r="F83" s="230"/>
      <c r="G83" s="230"/>
      <c r="H83" s="230"/>
      <c r="I83" s="319" t="str">
        <f t="shared" si="33"/>
        <v xml:space="preserve">  </v>
      </c>
      <c r="J83" s="7"/>
      <c r="K83" s="66" t="str">
        <f>+IF(J83='11 FORMULAS'!$E$4,'11 FORMULAS'!$F$4,IF(J83='11 FORMULAS'!$E$5,'11 FORMULAS'!$F$5,IF(J83='11 FORMULAS'!$E$6,'11 FORMULAS'!$F$6,"")))</f>
        <v/>
      </c>
      <c r="L83" s="66" t="str">
        <f>+IF(OR(J83='11 FORMULAS'!$O$4,J83='11 FORMULAS'!$O$5),'11 FORMULAS'!$P$5,IF(J83='11 FORMULAS'!$O$6,'11 FORMULAS'!$P$6,""))</f>
        <v/>
      </c>
      <c r="M83" s="7"/>
      <c r="N83" s="66" t="str">
        <f>+IF(M83='11 FORMULAS'!$H$4,'11 FORMULAS'!$I$4,IF(M83='11 FORMULAS'!$H$5,'11 FORMULAS'!$I$5,""))</f>
        <v/>
      </c>
      <c r="O83" s="8"/>
      <c r="P83" s="8"/>
      <c r="Q83" s="8"/>
      <c r="R83" s="334" t="str">
        <f t="shared" ref="R83" si="39">+IFERROR(K83+N83,"")</f>
        <v/>
      </c>
      <c r="S83" s="334" t="str">
        <f>IF(L83='11 FORMULAS'!$P$5,S82-(S82*R83),S82)</f>
        <v/>
      </c>
      <c r="T83" s="334" t="str">
        <f>IF(L83='11 FORMULAS'!$P$6,T82-(T82*R83),T82)</f>
        <v/>
      </c>
      <c r="U83" s="476"/>
      <c r="V83" s="479"/>
    </row>
    <row r="84" spans="1:26" ht="29.5" customHeight="1" x14ac:dyDescent="0.2">
      <c r="A84" s="468">
        <f>'2 CONTEXTO E IDENTIFICACIÓN-RG'!A28</f>
        <v>0</v>
      </c>
      <c r="B84" s="471" t="str">
        <f>+'2 CONTEXTO E IDENTIFICACIÓN-RG'!F28</f>
        <v xml:space="preserve">  </v>
      </c>
      <c r="C84" s="448" t="str">
        <f>+'3 PROBABIL E IMPACTO INHERENTE'!E28</f>
        <v/>
      </c>
      <c r="D84" s="451" t="str">
        <f>+'3 PROBABIL E IMPACTO INHERENTE'!M28</f>
        <v/>
      </c>
      <c r="E84" s="68">
        <v>1</v>
      </c>
      <c r="F84" s="71"/>
      <c r="G84" s="71"/>
      <c r="H84" s="71"/>
      <c r="I84" s="317" t="str">
        <f t="shared" si="33"/>
        <v xml:space="preserve">  </v>
      </c>
      <c r="J84" s="5"/>
      <c r="K84" s="64" t="str">
        <f>+IF(J84='11 FORMULAS'!$E$4,'11 FORMULAS'!$F$4,IF(J84='11 FORMULAS'!$E$5,'11 FORMULAS'!$F$5,IF(J84='11 FORMULAS'!$E$6,'11 FORMULAS'!$F$6,"")))</f>
        <v/>
      </c>
      <c r="L84" s="64" t="str">
        <f>+IF(OR(J84='11 FORMULAS'!$O$4,J84='11 FORMULAS'!$O$5),'11 FORMULAS'!$P$5,IF(J84='11 FORMULAS'!$O$6,'11 FORMULAS'!$P$6,""))</f>
        <v/>
      </c>
      <c r="M84" s="5"/>
      <c r="N84" s="64" t="str">
        <f>+IF(M84='11 FORMULAS'!$H$4,'11 FORMULAS'!$I$4,IF(M84='11 FORMULAS'!$H$5,'11 FORMULAS'!$I$5,""))</f>
        <v/>
      </c>
      <c r="O84" s="6"/>
      <c r="P84" s="6"/>
      <c r="Q84" s="6"/>
      <c r="R84" s="332" t="str">
        <f>+IFERROR(K84+N84,"")</f>
        <v/>
      </c>
      <c r="S84" s="332" t="str">
        <f>IF(L84='11 FORMULAS'!$P$5,C84-(C84*R84),C84)</f>
        <v/>
      </c>
      <c r="T84" s="332" t="str">
        <f>IF(L84='11 FORMULAS'!$P$6,D84-(D84*R84),D84)</f>
        <v/>
      </c>
      <c r="U84" s="474" t="str">
        <f>+IF(S87="","",S87)</f>
        <v/>
      </c>
      <c r="V84" s="477" t="str">
        <f>+IF(T87="","",T87)</f>
        <v/>
      </c>
      <c r="X84" s="328"/>
      <c r="Y84" s="329"/>
      <c r="Z84" s="329"/>
    </row>
    <row r="85" spans="1:26" ht="29.5" customHeight="1" x14ac:dyDescent="0.2">
      <c r="A85" s="469"/>
      <c r="B85" s="472"/>
      <c r="C85" s="449"/>
      <c r="D85" s="452"/>
      <c r="E85" s="69">
        <v>2</v>
      </c>
      <c r="F85" s="229"/>
      <c r="G85" s="229"/>
      <c r="H85" s="229"/>
      <c r="I85" s="318" t="str">
        <f t="shared" si="33"/>
        <v xml:space="preserve">  </v>
      </c>
      <c r="J85" s="1"/>
      <c r="K85" s="65" t="str">
        <f>+IF(J85='11 FORMULAS'!$E$4,'11 FORMULAS'!$F$4,IF(J85='11 FORMULAS'!$E$5,'11 FORMULAS'!$F$5,IF(J85='11 FORMULAS'!$E$6,'11 FORMULAS'!$F$6,"")))</f>
        <v/>
      </c>
      <c r="L85" s="65" t="str">
        <f>+IF(OR(J85='11 FORMULAS'!$O$4,J85='11 FORMULAS'!$O$5),'11 FORMULAS'!$P$5,IF(J85='11 FORMULAS'!$O$6,'11 FORMULAS'!$P$6,""))</f>
        <v/>
      </c>
      <c r="M85" s="1"/>
      <c r="N85" s="65" t="str">
        <f>+IF(M85='11 FORMULAS'!$H$4,'11 FORMULAS'!$I$4,IF(M85='11 FORMULAS'!$H$5,'11 FORMULAS'!$I$5,""))</f>
        <v/>
      </c>
      <c r="O85" s="4"/>
      <c r="P85" s="4"/>
      <c r="Q85" s="4"/>
      <c r="R85" s="333" t="str">
        <f t="shared" ref="R85" si="40">+IFERROR(K85+N85,"")</f>
        <v/>
      </c>
      <c r="S85" s="333" t="str">
        <f>IF(L85='11 FORMULAS'!$P$5,S84-(S84*R85),S84)</f>
        <v/>
      </c>
      <c r="T85" s="333" t="str">
        <f>IF(L85='11 FORMULAS'!$P$6,T84-(T84*R85),T84)</f>
        <v/>
      </c>
      <c r="U85" s="475"/>
      <c r="V85" s="478"/>
      <c r="X85" s="328"/>
      <c r="Y85" s="329"/>
      <c r="Z85" s="329"/>
    </row>
    <row r="86" spans="1:26" ht="29.5" customHeight="1" x14ac:dyDescent="0.2">
      <c r="A86" s="469"/>
      <c r="B86" s="472"/>
      <c r="C86" s="449"/>
      <c r="D86" s="452"/>
      <c r="E86" s="69">
        <v>3</v>
      </c>
      <c r="F86" s="229"/>
      <c r="G86" s="229"/>
      <c r="H86" s="229"/>
      <c r="I86" s="318" t="str">
        <f t="shared" si="33"/>
        <v xml:space="preserve">  </v>
      </c>
      <c r="J86" s="1"/>
      <c r="K86" s="65" t="str">
        <f>+IF(J86='11 FORMULAS'!$E$4,'11 FORMULAS'!$F$4,IF(J86='11 FORMULAS'!$E$5,'11 FORMULAS'!$F$5,IF(J86='11 FORMULAS'!$E$6,'11 FORMULAS'!$F$6,"")))</f>
        <v/>
      </c>
      <c r="L86" s="65" t="str">
        <f>+IF(OR(J86='11 FORMULAS'!$O$4,J86='11 FORMULAS'!$O$5),'11 FORMULAS'!$P$5,IF(J86='11 FORMULAS'!$O$6,'11 FORMULAS'!$P$6,""))</f>
        <v/>
      </c>
      <c r="M86" s="1"/>
      <c r="N86" s="65" t="str">
        <f>+IF(M86='11 FORMULAS'!$H$4,'11 FORMULAS'!$I$4,IF(M86='11 FORMULAS'!$H$5,'11 FORMULAS'!$I$5,""))</f>
        <v/>
      </c>
      <c r="O86" s="4"/>
      <c r="P86" s="4"/>
      <c r="Q86" s="4"/>
      <c r="R86" s="333" t="str">
        <f>+IFERROR(K86+N86,"")</f>
        <v/>
      </c>
      <c r="S86" s="333" t="str">
        <f>IF(L86='11 FORMULAS'!$P$5,S85-(S85*R86),S85)</f>
        <v/>
      </c>
      <c r="T86" s="333" t="str">
        <f>IF(L86='11 FORMULAS'!$P$6,T85-(T85*R86),T85)</f>
        <v/>
      </c>
      <c r="U86" s="475"/>
      <c r="V86" s="478"/>
      <c r="X86" s="328"/>
      <c r="Y86" s="329"/>
      <c r="Z86" s="329"/>
    </row>
    <row r="87" spans="1:26" ht="29.5" customHeight="1" thickBot="1" x14ac:dyDescent="0.25">
      <c r="A87" s="470"/>
      <c r="B87" s="473"/>
      <c r="C87" s="450"/>
      <c r="D87" s="453"/>
      <c r="E87" s="70">
        <v>4</v>
      </c>
      <c r="F87" s="230"/>
      <c r="G87" s="230"/>
      <c r="H87" s="230"/>
      <c r="I87" s="319" t="str">
        <f t="shared" si="33"/>
        <v xml:space="preserve">  </v>
      </c>
      <c r="J87" s="7"/>
      <c r="K87" s="66" t="str">
        <f>+IF(J87='11 FORMULAS'!$E$4,'11 FORMULAS'!$F$4,IF(J87='11 FORMULAS'!$E$5,'11 FORMULAS'!$F$5,IF(J87='11 FORMULAS'!$E$6,'11 FORMULAS'!$F$6,"")))</f>
        <v/>
      </c>
      <c r="L87" s="66" t="str">
        <f>+IF(OR(J87='11 FORMULAS'!$O$4,J87='11 FORMULAS'!$O$5),'11 FORMULAS'!$P$5,IF(J87='11 FORMULAS'!$O$6,'11 FORMULAS'!$P$6,""))</f>
        <v/>
      </c>
      <c r="M87" s="7"/>
      <c r="N87" s="66" t="str">
        <f>+IF(M87='11 FORMULAS'!$H$4,'11 FORMULAS'!$I$4,IF(M87='11 FORMULAS'!$H$5,'11 FORMULAS'!$I$5,""))</f>
        <v/>
      </c>
      <c r="O87" s="8"/>
      <c r="P87" s="8"/>
      <c r="Q87" s="8"/>
      <c r="R87" s="334" t="str">
        <f t="shared" ref="R87" si="41">+IFERROR(K87+N87,"")</f>
        <v/>
      </c>
      <c r="S87" s="334" t="str">
        <f>IF(L87='11 FORMULAS'!$P$5,S86-(S86*R87),S86)</f>
        <v/>
      </c>
      <c r="T87" s="334" t="str">
        <f>IF(L87='11 FORMULAS'!$P$6,T86-(T86*R87),T86)</f>
        <v/>
      </c>
      <c r="U87" s="476"/>
      <c r="V87" s="479"/>
    </row>
  </sheetData>
  <sheetProtection sheet="1" formatCells="0" formatColumns="0" formatRows="0" sort="0" autoFilter="0" pivotTables="0"/>
  <autoFilter ref="A7:W87" xr:uid="{00000000-0009-0000-0000-000005000000}"/>
  <dataConsolidate/>
  <mergeCells count="137">
    <mergeCell ref="U84:U87"/>
    <mergeCell ref="V84:V87"/>
    <mergeCell ref="B3:D3"/>
    <mergeCell ref="B4:D4"/>
    <mergeCell ref="U72:U75"/>
    <mergeCell ref="V72:V75"/>
    <mergeCell ref="U76:U79"/>
    <mergeCell ref="V76:V79"/>
    <mergeCell ref="U80:U83"/>
    <mergeCell ref="V80:V83"/>
    <mergeCell ref="U60:U63"/>
    <mergeCell ref="V60:V63"/>
    <mergeCell ref="U64:U67"/>
    <mergeCell ref="V64:V67"/>
    <mergeCell ref="U68:U71"/>
    <mergeCell ref="V68:V71"/>
    <mergeCell ref="U48:U51"/>
    <mergeCell ref="V48:V51"/>
    <mergeCell ref="U52:U55"/>
    <mergeCell ref="V52:V55"/>
    <mergeCell ref="U56:U59"/>
    <mergeCell ref="V56:V59"/>
    <mergeCell ref="U36:U39"/>
    <mergeCell ref="V36:V39"/>
    <mergeCell ref="U40:U43"/>
    <mergeCell ref="V40:V43"/>
    <mergeCell ref="U44:U47"/>
    <mergeCell ref="V44:V47"/>
    <mergeCell ref="U24:U27"/>
    <mergeCell ref="V24:V27"/>
    <mergeCell ref="U28:U31"/>
    <mergeCell ref="V28:V31"/>
    <mergeCell ref="U32:U35"/>
    <mergeCell ref="V32:V35"/>
    <mergeCell ref="X4:Z4"/>
    <mergeCell ref="U16:U19"/>
    <mergeCell ref="V16:V19"/>
    <mergeCell ref="U20:U23"/>
    <mergeCell ref="V20:V23"/>
    <mergeCell ref="U8:U11"/>
    <mergeCell ref="V8:V11"/>
    <mergeCell ref="U12:U15"/>
    <mergeCell ref="V12:V15"/>
    <mergeCell ref="A64:A67"/>
    <mergeCell ref="B64:B67"/>
    <mergeCell ref="C64:C67"/>
    <mergeCell ref="D64:D67"/>
    <mergeCell ref="A68:A71"/>
    <mergeCell ref="B68:B71"/>
    <mergeCell ref="C68:C71"/>
    <mergeCell ref="D68:D71"/>
    <mergeCell ref="A84:A87"/>
    <mergeCell ref="B84:B87"/>
    <mergeCell ref="C84:C87"/>
    <mergeCell ref="D84:D87"/>
    <mergeCell ref="A72:A75"/>
    <mergeCell ref="B72:B75"/>
    <mergeCell ref="C72:C75"/>
    <mergeCell ref="D72:D75"/>
    <mergeCell ref="A76:A79"/>
    <mergeCell ref="B76:B79"/>
    <mergeCell ref="C76:C79"/>
    <mergeCell ref="D76:D79"/>
    <mergeCell ref="A80:A83"/>
    <mergeCell ref="B80:B83"/>
    <mergeCell ref="C80:C83"/>
    <mergeCell ref="D80:D83"/>
    <mergeCell ref="D56:D59"/>
    <mergeCell ref="A60:A63"/>
    <mergeCell ref="B60:B63"/>
    <mergeCell ref="C60:C63"/>
    <mergeCell ref="D60:D63"/>
    <mergeCell ref="A56:A59"/>
    <mergeCell ref="B56:B59"/>
    <mergeCell ref="C56:C59"/>
    <mergeCell ref="A48:A51"/>
    <mergeCell ref="B48:B51"/>
    <mergeCell ref="C48:C51"/>
    <mergeCell ref="D48:D51"/>
    <mergeCell ref="A52:A55"/>
    <mergeCell ref="B52:B55"/>
    <mergeCell ref="C52:C55"/>
    <mergeCell ref="D52:D55"/>
    <mergeCell ref="A40:A43"/>
    <mergeCell ref="B40:B43"/>
    <mergeCell ref="C40:C43"/>
    <mergeCell ref="D40:D43"/>
    <mergeCell ref="A44:A47"/>
    <mergeCell ref="B44:B47"/>
    <mergeCell ref="C44:C47"/>
    <mergeCell ref="D44:D47"/>
    <mergeCell ref="A32:A35"/>
    <mergeCell ref="B32:B35"/>
    <mergeCell ref="C32:C35"/>
    <mergeCell ref="D32:D35"/>
    <mergeCell ref="A36:A39"/>
    <mergeCell ref="B36:B39"/>
    <mergeCell ref="C36:C39"/>
    <mergeCell ref="D36:D39"/>
    <mergeCell ref="A28:A31"/>
    <mergeCell ref="B28:B31"/>
    <mergeCell ref="C28:C31"/>
    <mergeCell ref="D28:D31"/>
    <mergeCell ref="A24:A27"/>
    <mergeCell ref="B24:B27"/>
    <mergeCell ref="C24:C27"/>
    <mergeCell ref="D24:D27"/>
    <mergeCell ref="A8:A11"/>
    <mergeCell ref="B8:B11"/>
    <mergeCell ref="A20:A23"/>
    <mergeCell ref="B20:B23"/>
    <mergeCell ref="C20:C23"/>
    <mergeCell ref="D20:D23"/>
    <mergeCell ref="A12:A15"/>
    <mergeCell ref="B12:B15"/>
    <mergeCell ref="C12:C15"/>
    <mergeCell ref="D12:D15"/>
    <mergeCell ref="A16:A19"/>
    <mergeCell ref="B16:B19"/>
    <mergeCell ref="C16:C19"/>
    <mergeCell ref="D16:D19"/>
    <mergeCell ref="C6:C7"/>
    <mergeCell ref="C8:C11"/>
    <mergeCell ref="D6:D7"/>
    <mergeCell ref="D8:D11"/>
    <mergeCell ref="R4:R6"/>
    <mergeCell ref="S4:S6"/>
    <mergeCell ref="T4:T6"/>
    <mergeCell ref="A1:A2"/>
    <mergeCell ref="B1:B2"/>
    <mergeCell ref="A6:A7"/>
    <mergeCell ref="B6:B7"/>
    <mergeCell ref="J5:Q5"/>
    <mergeCell ref="E6:E7"/>
    <mergeCell ref="J6:N6"/>
    <mergeCell ref="O6:Q6"/>
    <mergeCell ref="F6:H6"/>
  </mergeCells>
  <phoneticPr fontId="0" type="noConversion"/>
  <conditionalFormatting sqref="C8:D8 U8:V8 C12:D12 C16:D16 C20:D20 C24:D24 C28:D28 C32:D32 C36:D36 C40:D40 C44:D44 C48:D48 C52:D52 C56:D56 C60:D60 C64:D64 C68:D68 C72:D72 C76:D76 C80:D80 C84:D84">
    <cfRule type="cellIs" dxfId="405" priority="264" operator="between">
      <formula>$Y$6</formula>
      <formula>$Z$6</formula>
    </cfRule>
    <cfRule type="cellIs" dxfId="404" priority="265" operator="between">
      <formula>$Y$7</formula>
      <formula>$Z$7</formula>
    </cfRule>
    <cfRule type="cellIs" dxfId="403" priority="266" operator="between">
      <formula>$Y$8</formula>
      <formula>$Z$8</formula>
    </cfRule>
    <cfRule type="cellIs" dxfId="402" priority="267" operator="between">
      <formula>$Y$9</formula>
      <formula>$Z$9</formula>
    </cfRule>
    <cfRule type="cellIs" dxfId="401" priority="268" operator="between">
      <formula>$Y$10</formula>
      <formula>$Z$10</formula>
    </cfRule>
  </conditionalFormatting>
  <conditionalFormatting sqref="U12:V12">
    <cfRule type="cellIs" dxfId="400" priority="91" operator="between">
      <formula>$Y$6</formula>
      <formula>$Z$6</formula>
    </cfRule>
    <cfRule type="cellIs" dxfId="399" priority="92" operator="between">
      <formula>$Y$7</formula>
      <formula>$Z$7</formula>
    </cfRule>
    <cfRule type="cellIs" dxfId="398" priority="93" operator="between">
      <formula>$Y$8</formula>
      <formula>$Z$8</formula>
    </cfRule>
    <cfRule type="cellIs" dxfId="397" priority="94" operator="between">
      <formula>$Y$9</formula>
      <formula>$Z$9</formula>
    </cfRule>
    <cfRule type="cellIs" dxfId="396" priority="95" operator="between">
      <formula>$Y$10</formula>
      <formula>$Z$10</formula>
    </cfRule>
  </conditionalFormatting>
  <conditionalFormatting sqref="U16:V16">
    <cfRule type="cellIs" dxfId="395" priority="86" operator="between">
      <formula>$Y$6</formula>
      <formula>$Z$6</formula>
    </cfRule>
    <cfRule type="cellIs" dxfId="394" priority="87" operator="between">
      <formula>$Y$7</formula>
      <formula>$Z$7</formula>
    </cfRule>
    <cfRule type="cellIs" dxfId="393" priority="88" operator="between">
      <formula>$Y$8</formula>
      <formula>$Z$8</formula>
    </cfRule>
    <cfRule type="cellIs" dxfId="392" priority="89" operator="between">
      <formula>$Y$9</formula>
      <formula>$Z$9</formula>
    </cfRule>
    <cfRule type="cellIs" dxfId="391" priority="90" operator="between">
      <formula>$Y$10</formula>
      <formula>$Z$10</formula>
    </cfRule>
  </conditionalFormatting>
  <conditionalFormatting sqref="U20:V20">
    <cfRule type="cellIs" dxfId="390" priority="81" operator="between">
      <formula>$Y$6</formula>
      <formula>$Z$6</formula>
    </cfRule>
    <cfRule type="cellIs" dxfId="389" priority="82" operator="between">
      <formula>$Y$7</formula>
      <formula>$Z$7</formula>
    </cfRule>
    <cfRule type="cellIs" dxfId="388" priority="83" operator="between">
      <formula>$Y$8</formula>
      <formula>$Z$8</formula>
    </cfRule>
    <cfRule type="cellIs" dxfId="387" priority="84" operator="between">
      <formula>$Y$9</formula>
      <formula>$Z$9</formula>
    </cfRule>
    <cfRule type="cellIs" dxfId="386" priority="85" operator="between">
      <formula>$Y$10</formula>
      <formula>$Z$10</formula>
    </cfRule>
  </conditionalFormatting>
  <conditionalFormatting sqref="U24:V24">
    <cfRule type="cellIs" dxfId="385" priority="76" operator="between">
      <formula>$Y$6</formula>
      <formula>$Z$6</formula>
    </cfRule>
    <cfRule type="cellIs" dxfId="384" priority="77" operator="between">
      <formula>$Y$7</formula>
      <formula>$Z$7</formula>
    </cfRule>
    <cfRule type="cellIs" dxfId="383" priority="78" operator="between">
      <formula>$Y$8</formula>
      <formula>$Z$8</formula>
    </cfRule>
    <cfRule type="cellIs" dxfId="382" priority="79" operator="between">
      <formula>$Y$9</formula>
      <formula>$Z$9</formula>
    </cfRule>
    <cfRule type="cellIs" dxfId="381" priority="80" operator="between">
      <formula>$Y$10</formula>
      <formula>$Z$10</formula>
    </cfRule>
  </conditionalFormatting>
  <conditionalFormatting sqref="U28:V28">
    <cfRule type="cellIs" dxfId="380" priority="71" operator="between">
      <formula>$Y$6</formula>
      <formula>$Z$6</formula>
    </cfRule>
    <cfRule type="cellIs" dxfId="379" priority="72" operator="between">
      <formula>$Y$7</formula>
      <formula>$Z$7</formula>
    </cfRule>
    <cfRule type="cellIs" dxfId="378" priority="73" operator="between">
      <formula>$Y$8</formula>
      <formula>$Z$8</formula>
    </cfRule>
    <cfRule type="cellIs" dxfId="377" priority="74" operator="between">
      <formula>$Y$9</formula>
      <formula>$Z$9</formula>
    </cfRule>
    <cfRule type="cellIs" dxfId="376" priority="75" operator="between">
      <formula>$Y$10</formula>
      <formula>$Z$10</formula>
    </cfRule>
  </conditionalFormatting>
  <conditionalFormatting sqref="U32:V32">
    <cfRule type="cellIs" dxfId="375" priority="66" operator="between">
      <formula>$Y$6</formula>
      <formula>$Z$6</formula>
    </cfRule>
    <cfRule type="cellIs" dxfId="374" priority="67" operator="between">
      <formula>$Y$7</formula>
      <formula>$Z$7</formula>
    </cfRule>
    <cfRule type="cellIs" dxfId="373" priority="68" operator="between">
      <formula>$Y$8</formula>
      <formula>$Z$8</formula>
    </cfRule>
    <cfRule type="cellIs" dxfId="372" priority="69" operator="between">
      <formula>$Y$9</formula>
      <formula>$Z$9</formula>
    </cfRule>
    <cfRule type="cellIs" dxfId="371" priority="70" operator="between">
      <formula>$Y$10</formula>
      <formula>$Z$10</formula>
    </cfRule>
  </conditionalFormatting>
  <conditionalFormatting sqref="U36:V36">
    <cfRule type="cellIs" dxfId="370" priority="61" operator="between">
      <formula>$Y$6</formula>
      <formula>$Z$6</formula>
    </cfRule>
    <cfRule type="cellIs" dxfId="369" priority="62" operator="between">
      <formula>$Y$7</formula>
      <formula>$Z$7</formula>
    </cfRule>
    <cfRule type="cellIs" dxfId="368" priority="63" operator="between">
      <formula>$Y$8</formula>
      <formula>$Z$8</formula>
    </cfRule>
    <cfRule type="cellIs" dxfId="367" priority="64" operator="between">
      <formula>$Y$9</formula>
      <formula>$Z$9</formula>
    </cfRule>
    <cfRule type="cellIs" dxfId="366" priority="65" operator="between">
      <formula>$Y$10</formula>
      <formula>$Z$10</formula>
    </cfRule>
  </conditionalFormatting>
  <conditionalFormatting sqref="U40:V40">
    <cfRule type="cellIs" dxfId="365" priority="56" operator="between">
      <formula>$Y$6</formula>
      <formula>$Z$6</formula>
    </cfRule>
    <cfRule type="cellIs" dxfId="364" priority="57" operator="between">
      <formula>$Y$7</formula>
      <formula>$Z$7</formula>
    </cfRule>
    <cfRule type="cellIs" dxfId="363" priority="58" operator="between">
      <formula>$Y$8</formula>
      <formula>$Z$8</formula>
    </cfRule>
    <cfRule type="cellIs" dxfId="362" priority="59" operator="between">
      <formula>$Y$9</formula>
      <formula>$Z$9</formula>
    </cfRule>
    <cfRule type="cellIs" dxfId="361" priority="60" operator="between">
      <formula>$Y$10</formula>
      <formula>$Z$10</formula>
    </cfRule>
  </conditionalFormatting>
  <conditionalFormatting sqref="U44:V44">
    <cfRule type="cellIs" dxfId="360" priority="51" operator="between">
      <formula>$Y$6</formula>
      <formula>$Z$6</formula>
    </cfRule>
    <cfRule type="cellIs" dxfId="359" priority="52" operator="between">
      <formula>$Y$7</formula>
      <formula>$Z$7</formula>
    </cfRule>
    <cfRule type="cellIs" dxfId="358" priority="53" operator="between">
      <formula>$Y$8</formula>
      <formula>$Z$8</formula>
    </cfRule>
    <cfRule type="cellIs" dxfId="357" priority="54" operator="between">
      <formula>$Y$9</formula>
      <formula>$Z$9</formula>
    </cfRule>
    <cfRule type="cellIs" dxfId="356" priority="55" operator="between">
      <formula>$Y$10</formula>
      <formula>$Z$10</formula>
    </cfRule>
  </conditionalFormatting>
  <conditionalFormatting sqref="U48:V48">
    <cfRule type="cellIs" dxfId="355" priority="46" operator="between">
      <formula>$Y$6</formula>
      <formula>$Z$6</formula>
    </cfRule>
    <cfRule type="cellIs" dxfId="354" priority="47" operator="between">
      <formula>$Y$7</formula>
      <formula>$Z$7</formula>
    </cfRule>
    <cfRule type="cellIs" dxfId="353" priority="48" operator="between">
      <formula>$Y$8</formula>
      <formula>$Z$8</formula>
    </cfRule>
    <cfRule type="cellIs" dxfId="352" priority="49" operator="between">
      <formula>$Y$9</formula>
      <formula>$Z$9</formula>
    </cfRule>
    <cfRule type="cellIs" dxfId="351" priority="50" operator="between">
      <formula>$Y$10</formula>
      <formula>$Z$10</formula>
    </cfRule>
  </conditionalFormatting>
  <conditionalFormatting sqref="U52:V52">
    <cfRule type="cellIs" dxfId="350" priority="41" operator="between">
      <formula>$Y$6</formula>
      <formula>$Z$6</formula>
    </cfRule>
    <cfRule type="cellIs" dxfId="349" priority="42" operator="between">
      <formula>$Y$7</formula>
      <formula>$Z$7</formula>
    </cfRule>
    <cfRule type="cellIs" dxfId="348" priority="43" operator="between">
      <formula>$Y$8</formula>
      <formula>$Z$8</formula>
    </cfRule>
    <cfRule type="cellIs" dxfId="347" priority="44" operator="between">
      <formula>$Y$9</formula>
      <formula>$Z$9</formula>
    </cfRule>
    <cfRule type="cellIs" dxfId="346" priority="45" operator="between">
      <formula>$Y$10</formula>
      <formula>$Z$10</formula>
    </cfRule>
  </conditionalFormatting>
  <conditionalFormatting sqref="U56:V56">
    <cfRule type="cellIs" dxfId="345" priority="36" operator="between">
      <formula>$Y$6</formula>
      <formula>$Z$6</formula>
    </cfRule>
    <cfRule type="cellIs" dxfId="344" priority="37" operator="between">
      <formula>$Y$7</formula>
      <formula>$Z$7</formula>
    </cfRule>
    <cfRule type="cellIs" dxfId="343" priority="38" operator="between">
      <formula>$Y$8</formula>
      <formula>$Z$8</formula>
    </cfRule>
    <cfRule type="cellIs" dxfId="342" priority="39" operator="between">
      <formula>$Y$9</formula>
      <formula>$Z$9</formula>
    </cfRule>
    <cfRule type="cellIs" dxfId="341" priority="40" operator="between">
      <formula>$Y$10</formula>
      <formula>$Z$10</formula>
    </cfRule>
  </conditionalFormatting>
  <conditionalFormatting sqref="U60:V60">
    <cfRule type="cellIs" dxfId="340" priority="31" operator="between">
      <formula>$Y$6</formula>
      <formula>$Z$6</formula>
    </cfRule>
    <cfRule type="cellIs" dxfId="339" priority="32" operator="between">
      <formula>$Y$7</formula>
      <formula>$Z$7</formula>
    </cfRule>
    <cfRule type="cellIs" dxfId="338" priority="33" operator="between">
      <formula>$Y$8</formula>
      <formula>$Z$8</formula>
    </cfRule>
    <cfRule type="cellIs" dxfId="337" priority="34" operator="between">
      <formula>$Y$9</formula>
      <formula>$Z$9</formula>
    </cfRule>
    <cfRule type="cellIs" dxfId="336" priority="35" operator="between">
      <formula>$Y$10</formula>
      <formula>$Z$10</formula>
    </cfRule>
  </conditionalFormatting>
  <conditionalFormatting sqref="U64:V64">
    <cfRule type="cellIs" dxfId="335" priority="26" operator="between">
      <formula>$Y$6</formula>
      <formula>$Z$6</formula>
    </cfRule>
    <cfRule type="cellIs" dxfId="334" priority="27" operator="between">
      <formula>$Y$7</formula>
      <formula>$Z$7</formula>
    </cfRule>
    <cfRule type="cellIs" dxfId="333" priority="28" operator="between">
      <formula>$Y$8</formula>
      <formula>$Z$8</formula>
    </cfRule>
    <cfRule type="cellIs" dxfId="332" priority="29" operator="between">
      <formula>$Y$9</formula>
      <formula>$Z$9</formula>
    </cfRule>
    <cfRule type="cellIs" dxfId="331" priority="30" operator="between">
      <formula>$Y$10</formula>
      <formula>$Z$10</formula>
    </cfRule>
  </conditionalFormatting>
  <conditionalFormatting sqref="U68:V68">
    <cfRule type="cellIs" dxfId="330" priority="21" operator="between">
      <formula>$Y$6</formula>
      <formula>$Z$6</formula>
    </cfRule>
    <cfRule type="cellIs" dxfId="329" priority="22" operator="between">
      <formula>$Y$7</formula>
      <formula>$Z$7</formula>
    </cfRule>
    <cfRule type="cellIs" dxfId="328" priority="23" operator="between">
      <formula>$Y$8</formula>
      <formula>$Z$8</formula>
    </cfRule>
    <cfRule type="cellIs" dxfId="327" priority="24" operator="between">
      <formula>$Y$9</formula>
      <formula>$Z$9</formula>
    </cfRule>
    <cfRule type="cellIs" dxfId="326" priority="25" operator="between">
      <formula>$Y$10</formula>
      <formula>$Z$10</formula>
    </cfRule>
  </conditionalFormatting>
  <conditionalFormatting sqref="U72:V72">
    <cfRule type="cellIs" dxfId="325" priority="16" operator="between">
      <formula>$Y$6</formula>
      <formula>$Z$6</formula>
    </cfRule>
    <cfRule type="cellIs" dxfId="324" priority="17" operator="between">
      <formula>$Y$7</formula>
      <formula>$Z$7</formula>
    </cfRule>
    <cfRule type="cellIs" dxfId="323" priority="18" operator="between">
      <formula>$Y$8</formula>
      <formula>$Z$8</formula>
    </cfRule>
    <cfRule type="cellIs" dxfId="322" priority="19" operator="between">
      <formula>$Y$9</formula>
      <formula>$Z$9</formula>
    </cfRule>
    <cfRule type="cellIs" dxfId="321" priority="20" operator="between">
      <formula>$Y$10</formula>
      <formula>$Z$10</formula>
    </cfRule>
  </conditionalFormatting>
  <conditionalFormatting sqref="U76:V76">
    <cfRule type="cellIs" dxfId="320" priority="11" operator="between">
      <formula>$Y$6</formula>
      <formula>$Z$6</formula>
    </cfRule>
    <cfRule type="cellIs" dxfId="319" priority="12" operator="between">
      <formula>$Y$7</formula>
      <formula>$Z$7</formula>
    </cfRule>
    <cfRule type="cellIs" dxfId="318" priority="13" operator="between">
      <formula>$Y$8</formula>
      <formula>$Z$8</formula>
    </cfRule>
    <cfRule type="cellIs" dxfId="317" priority="14" operator="between">
      <formula>$Y$9</formula>
      <formula>$Z$9</formula>
    </cfRule>
    <cfRule type="cellIs" dxfId="316" priority="15" operator="between">
      <formula>$Y$10</formula>
      <formula>$Z$10</formula>
    </cfRule>
  </conditionalFormatting>
  <conditionalFormatting sqref="U80:V80">
    <cfRule type="cellIs" dxfId="315" priority="6" operator="between">
      <formula>$Y$6</formula>
      <formula>$Z$6</formula>
    </cfRule>
    <cfRule type="cellIs" dxfId="314" priority="7" operator="between">
      <formula>$Y$7</formula>
      <formula>$Z$7</formula>
    </cfRule>
    <cfRule type="cellIs" dxfId="313" priority="8" operator="between">
      <formula>$Y$8</formula>
      <formula>$Z$8</formula>
    </cfRule>
    <cfRule type="cellIs" dxfId="312" priority="9" operator="between">
      <formula>$Y$9</formula>
      <formula>$Z$9</formula>
    </cfRule>
    <cfRule type="cellIs" dxfId="311" priority="10" operator="between">
      <formula>$Y$10</formula>
      <formula>$Z$10</formula>
    </cfRule>
  </conditionalFormatting>
  <conditionalFormatting sqref="U84:V84">
    <cfRule type="cellIs" dxfId="310" priority="1" operator="between">
      <formula>$Y$6</formula>
      <formula>$Z$6</formula>
    </cfRule>
    <cfRule type="cellIs" dxfId="309" priority="2" operator="between">
      <formula>$Y$7</formula>
      <formula>$Z$7</formula>
    </cfRule>
    <cfRule type="cellIs" dxfId="308" priority="3" operator="between">
      <formula>$Y$8</formula>
      <formula>$Z$8</formula>
    </cfRule>
    <cfRule type="cellIs" dxfId="307" priority="4" operator="between">
      <formula>$Y$9</formula>
      <formula>$Z$9</formula>
    </cfRule>
    <cfRule type="cellIs" dxfId="306" priority="5" operator="between">
      <formula>$Y$10</formula>
      <formula>$Z$10</formula>
    </cfRule>
  </conditionalFormatting>
  <printOptions horizontalCentered="1" verticalCentered="1"/>
  <pageMargins left="0.23622047244094491" right="0.23622047244094491" top="0.74803149606299213" bottom="0.74803149606299213" header="0.31496062992125984" footer="0.31496062992125984"/>
  <pageSetup scale="70" orientation="landscape" r:id="rId1"/>
  <headerFooter alignWithMargins="0"/>
  <rowBreaks count="1" manualBreakCount="1">
    <brk id="27" max="16383" man="1"/>
  </rowBreaks>
  <drawing r:id="rId2"/>
  <extLst>
    <ext xmlns:x14="http://schemas.microsoft.com/office/spreadsheetml/2009/9/main" uri="{CCE6A557-97BC-4b89-ADB6-D9C93CAAB3DF}">
      <x14:dataValidations xmlns:xm="http://schemas.microsoft.com/office/excel/2006/main" xWindow="712" yWindow="776" count="5">
        <x14:dataValidation type="list" allowBlank="1" showInputMessage="1" showErrorMessage="1" xr:uid="{00000000-0002-0000-0500-000000000000}">
          <x14:formula1>
            <xm:f>'11 FORMULAS'!$E$4:$E$7</xm:f>
          </x14:formula1>
          <xm:sqref>J8:J87</xm:sqref>
        </x14:dataValidation>
        <x14:dataValidation type="list" allowBlank="1" showInputMessage="1" showErrorMessage="1" xr:uid="{00000000-0002-0000-0500-000001000000}">
          <x14:formula1>
            <xm:f>'11 FORMULAS'!$H$4:$H$6</xm:f>
          </x14:formula1>
          <xm:sqref>M8:M87</xm:sqref>
        </x14:dataValidation>
        <x14:dataValidation type="list" allowBlank="1" showInputMessage="1" showErrorMessage="1" xr:uid="{00000000-0002-0000-0500-000002000000}">
          <x14:formula1>
            <xm:f>'11 FORMULAS'!$K$4:$K$6</xm:f>
          </x14:formula1>
          <xm:sqref>O8:O87</xm:sqref>
        </x14:dataValidation>
        <x14:dataValidation type="list" allowBlank="1" showInputMessage="1" showErrorMessage="1" xr:uid="{00000000-0002-0000-0500-000003000000}">
          <x14:formula1>
            <xm:f>'11 FORMULAS'!$L$4:$L$6</xm:f>
          </x14:formula1>
          <xm:sqref>P8:P87</xm:sqref>
        </x14:dataValidation>
        <x14:dataValidation type="list" allowBlank="1" showInputMessage="1" showErrorMessage="1" xr:uid="{00000000-0002-0000-0500-000004000000}">
          <x14:formula1>
            <xm:f>'11 FORMULAS'!$M$4:$M$6</xm:f>
          </x14:formula1>
          <xm:sqref>Q8:Q87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L35"/>
  <sheetViews>
    <sheetView showGridLines="0" zoomScale="85" zoomScaleNormal="85" workbookViewId="0">
      <pane xSplit="1" ySplit="8" topLeftCell="B9" activePane="bottomRight" state="frozen"/>
      <selection pane="topRight" activeCell="B1" sqref="B1"/>
      <selection pane="bottomLeft" activeCell="A7" sqref="A7"/>
      <selection pane="bottomRight" activeCell="C1" sqref="C1"/>
    </sheetView>
  </sheetViews>
  <sheetFormatPr baseColWidth="10" defaultColWidth="14.33203125" defaultRowHeight="13" x14ac:dyDescent="0.2"/>
  <cols>
    <col min="1" max="1" width="11.5" style="87" customWidth="1"/>
    <col min="2" max="2" width="30.5" style="92" customWidth="1"/>
    <col min="3" max="3" width="13.33203125" style="92" customWidth="1"/>
    <col min="4" max="4" width="13" style="92" customWidth="1"/>
    <col min="5" max="5" width="16.5" style="137" customWidth="1"/>
    <col min="6" max="6" width="10.1640625" style="137" customWidth="1"/>
    <col min="7" max="7" width="15.5" style="92" customWidth="1"/>
    <col min="8" max="8" width="10.1640625" style="92" bestFit="1" customWidth="1"/>
    <col min="9" max="9" width="7.5" style="92" customWidth="1"/>
    <col min="10" max="10" width="14" style="92" customWidth="1"/>
    <col min="11" max="15" width="12.5" style="92" customWidth="1"/>
    <col min="16" max="16" width="3.83203125" style="92" customWidth="1"/>
    <col min="17" max="17" width="4.83203125" style="87" customWidth="1"/>
    <col min="18" max="18" width="5.5" style="87" bestFit="1" customWidth="1"/>
    <col min="19" max="24" width="14" style="87" customWidth="1"/>
    <col min="25" max="29" width="11.5" style="87" customWidth="1"/>
    <col min="30" max="30" width="5.5" style="87" bestFit="1" customWidth="1"/>
    <col min="31" max="31" width="26.83203125" style="87" customWidth="1"/>
    <col min="32" max="36" width="22.83203125" style="92" customWidth="1"/>
    <col min="37" max="37" width="23.5" style="87" customWidth="1"/>
    <col min="38" max="265" width="11.5" style="87" customWidth="1"/>
    <col min="266" max="266" width="12.6640625" style="87" customWidth="1"/>
    <col min="267" max="267" width="47" style="87" customWidth="1"/>
    <col min="268" max="268" width="35" style="87" customWidth="1"/>
    <col min="269" max="16384" width="14.33203125" style="87"/>
  </cols>
  <sheetData>
    <row r="1" spans="1:38" s="75" customFormat="1" ht="36" customHeight="1" x14ac:dyDescent="0.15">
      <c r="A1" s="436"/>
      <c r="B1" s="442" t="str">
        <f>+'2 CONTEXTO E IDENTIFICACIÓN-RG'!B1</f>
        <v>MAPA DE RIESGOS</v>
      </c>
      <c r="C1" s="50" t="str">
        <f>+'2 CONTEXTO E IDENTIFICACIÓN-RG'!C1</f>
        <v>CÓDIGO:</v>
      </c>
      <c r="D1" s="131">
        <f>+'2 CONTEXTO E IDENTIFICACIÓN-RG'!D1</f>
        <v>0</v>
      </c>
      <c r="E1" s="132"/>
      <c r="F1" s="9"/>
      <c r="G1" s="240" t="str">
        <f>+'2 CONTEXTO E IDENTIFICACIÓN-RG'!$G$4</f>
        <v>Elaboración o Actualización:</v>
      </c>
      <c r="H1" s="261" t="str">
        <f>+IF('2 CONTEXTO E IDENTIFICACIÓN-RG'!$H$4="","",'2 CONTEXTO E IDENTIFICACIÓN-RG'!$H$4)</f>
        <v/>
      </c>
      <c r="I1" s="20"/>
      <c r="J1" s="20"/>
      <c r="AF1" s="76"/>
      <c r="AG1" s="76"/>
      <c r="AH1" s="76"/>
      <c r="AI1" s="76"/>
      <c r="AJ1" s="76"/>
    </row>
    <row r="2" spans="1:38" s="75" customFormat="1" ht="36" customHeight="1" x14ac:dyDescent="0.15">
      <c r="A2" s="436"/>
      <c r="B2" s="442"/>
      <c r="C2" s="50" t="str">
        <f>+'2 CONTEXTO E IDENTIFICACIÓN-RG'!C2</f>
        <v>VERSIÓN:</v>
      </c>
      <c r="D2" s="131">
        <f>+'2 CONTEXTO E IDENTIFICACIÓN-RG'!D2</f>
        <v>0</v>
      </c>
      <c r="E2" s="132"/>
      <c r="G2" s="243" t="str">
        <f>+'2 CONTEXTO E IDENTIFICACIÓN-RG'!$D$5</f>
        <v>Vigencia del:</v>
      </c>
      <c r="H2" s="241" t="str">
        <f>+IF('2 CONTEXTO E IDENTIFICACIÓN-RG'!$F$5="","",'2 CONTEXTO E IDENTIFICACIÓN-RG'!$F$5)</f>
        <v/>
      </c>
      <c r="I2" s="242" t="s">
        <v>91</v>
      </c>
      <c r="J2" s="239" t="str">
        <f>+IF('2 CONTEXTO E IDENTIFICACIÓN-RG'!$H$5="","",'2 CONTEXTO E IDENTIFICACIÓN-RG'!$H$5)</f>
        <v/>
      </c>
      <c r="K2" s="78"/>
      <c r="L2" s="78"/>
      <c r="M2" s="78"/>
      <c r="N2" s="78"/>
      <c r="O2" s="78"/>
      <c r="P2" s="77"/>
      <c r="AF2" s="76"/>
      <c r="AG2" s="76"/>
      <c r="AH2" s="76"/>
      <c r="AI2" s="76"/>
      <c r="AJ2" s="76"/>
    </row>
    <row r="3" spans="1:38" s="75" customFormat="1" x14ac:dyDescent="0.15">
      <c r="A3" s="79"/>
      <c r="B3" s="77"/>
      <c r="C3" s="244"/>
      <c r="D3" s="244"/>
      <c r="E3" s="132"/>
      <c r="F3" s="264"/>
      <c r="G3" s="264"/>
      <c r="H3" s="265"/>
      <c r="I3" s="266"/>
      <c r="J3" s="237"/>
      <c r="K3" s="78"/>
      <c r="L3" s="78"/>
      <c r="M3" s="78"/>
      <c r="N3" s="78"/>
      <c r="O3" s="78"/>
      <c r="P3" s="77"/>
      <c r="AF3" s="76"/>
      <c r="AG3" s="76"/>
      <c r="AH3" s="76"/>
      <c r="AI3" s="76"/>
      <c r="AJ3" s="76"/>
    </row>
    <row r="4" spans="1:38" s="75" customFormat="1" ht="15" x14ac:dyDescent="0.15">
      <c r="A4" s="19" t="s">
        <v>139</v>
      </c>
      <c r="B4" s="426" t="str">
        <f>+IF('2 CONTEXTO E IDENTIFICACIÓN-RG'!$B$4="","",'2 CONTEXTO E IDENTIFICACIÓN-RG'!$B$4)</f>
        <v/>
      </c>
      <c r="C4" s="426"/>
      <c r="D4" s="426"/>
      <c r="E4" s="73"/>
      <c r="F4" s="133"/>
      <c r="AF4" s="76"/>
      <c r="AG4" s="76"/>
      <c r="AH4" s="76"/>
      <c r="AI4" s="76"/>
      <c r="AJ4" s="76"/>
    </row>
    <row r="5" spans="1:38" s="75" customFormat="1" ht="16" thickBot="1" x14ac:dyDescent="0.2">
      <c r="A5" s="19" t="s">
        <v>137</v>
      </c>
      <c r="B5" s="426" t="str">
        <f>+IF('2 CONTEXTO E IDENTIFICACIÓN-RG'!$D$4="","",'2 CONTEXTO E IDENTIFICACIÓN-RG'!$D$4)</f>
        <v/>
      </c>
      <c r="C5" s="427"/>
      <c r="D5" s="427"/>
      <c r="E5" s="73"/>
      <c r="F5" s="133"/>
      <c r="AF5" s="76"/>
      <c r="AG5" s="76"/>
      <c r="AH5" s="76"/>
      <c r="AI5" s="76"/>
      <c r="AJ5" s="76"/>
    </row>
    <row r="6" spans="1:38" s="75" customFormat="1" ht="14" thickBot="1" x14ac:dyDescent="0.2">
      <c r="D6" s="77"/>
      <c r="E6" s="52"/>
      <c r="F6" s="133"/>
      <c r="I6" s="443" t="s">
        <v>14</v>
      </c>
      <c r="J6" s="444"/>
      <c r="K6" s="444"/>
      <c r="L6" s="444"/>
      <c r="M6" s="444"/>
      <c r="N6" s="444"/>
      <c r="O6" s="445"/>
      <c r="R6" s="80"/>
      <c r="S6" s="81"/>
      <c r="T6" s="434" t="s">
        <v>67</v>
      </c>
      <c r="U6" s="434"/>
      <c r="V6" s="434"/>
      <c r="W6" s="434"/>
      <c r="X6" s="435"/>
      <c r="AF6" s="76"/>
      <c r="AG6" s="76"/>
      <c r="AH6" s="76"/>
      <c r="AI6" s="76"/>
      <c r="AJ6" s="76"/>
    </row>
    <row r="7" spans="1:38" x14ac:dyDescent="0.2">
      <c r="A7" s="134"/>
      <c r="B7" s="134"/>
      <c r="C7" s="84"/>
      <c r="D7" s="134"/>
      <c r="E7" s="437" t="s">
        <v>98</v>
      </c>
      <c r="F7" s="437"/>
      <c r="G7" s="437"/>
      <c r="H7" s="84"/>
      <c r="I7" s="85"/>
      <c r="J7" s="86"/>
      <c r="K7" s="434" t="s">
        <v>67</v>
      </c>
      <c r="L7" s="434"/>
      <c r="M7" s="434"/>
      <c r="N7" s="434"/>
      <c r="O7" s="435"/>
      <c r="P7" s="84"/>
      <c r="R7" s="88"/>
      <c r="T7" s="89">
        <v>0.2</v>
      </c>
      <c r="U7" s="89">
        <v>0.4</v>
      </c>
      <c r="V7" s="89">
        <v>0.6</v>
      </c>
      <c r="W7" s="89">
        <v>0.8</v>
      </c>
      <c r="X7" s="90">
        <v>1</v>
      </c>
      <c r="Y7" s="91"/>
      <c r="Z7" s="91"/>
      <c r="AA7" s="91"/>
      <c r="AB7" s="91"/>
      <c r="AC7" s="91"/>
      <c r="AD7" s="91"/>
      <c r="AE7" s="91"/>
    </row>
    <row r="8" spans="1:38" ht="40" customHeight="1" x14ac:dyDescent="0.15">
      <c r="A8" s="95" t="s">
        <v>177</v>
      </c>
      <c r="B8" s="95" t="s">
        <v>1</v>
      </c>
      <c r="C8" s="95" t="s">
        <v>9</v>
      </c>
      <c r="D8" s="95" t="s">
        <v>9</v>
      </c>
      <c r="E8" s="95" t="s">
        <v>34</v>
      </c>
      <c r="F8" s="95" t="s">
        <v>67</v>
      </c>
      <c r="G8" s="95" t="s">
        <v>185</v>
      </c>
      <c r="H8" s="84"/>
      <c r="I8" s="88"/>
      <c r="J8" s="97"/>
      <c r="K8" s="98" t="s">
        <v>45</v>
      </c>
      <c r="L8" s="98" t="s">
        <v>7</v>
      </c>
      <c r="M8" s="98" t="s">
        <v>5</v>
      </c>
      <c r="N8" s="98" t="s">
        <v>6</v>
      </c>
      <c r="O8" s="99" t="s">
        <v>53</v>
      </c>
      <c r="P8" s="84"/>
      <c r="R8" s="88"/>
      <c r="S8" s="100"/>
      <c r="T8" s="101" t="s">
        <v>45</v>
      </c>
      <c r="U8" s="101" t="s">
        <v>7</v>
      </c>
      <c r="V8" s="101" t="s">
        <v>5</v>
      </c>
      <c r="W8" s="101" t="s">
        <v>6</v>
      </c>
      <c r="X8" s="102" t="s">
        <v>53</v>
      </c>
      <c r="AA8" s="91"/>
      <c r="AB8" s="91"/>
      <c r="AC8" s="103"/>
      <c r="AD8" s="103"/>
      <c r="AE8" s="103"/>
      <c r="AF8" s="103"/>
      <c r="AG8" s="103"/>
      <c r="AH8" s="103"/>
      <c r="AI8" s="103"/>
      <c r="AJ8" s="103"/>
      <c r="AK8" s="103"/>
      <c r="AL8" s="103"/>
    </row>
    <row r="9" spans="1:38" ht="31" customHeight="1" x14ac:dyDescent="0.15">
      <c r="A9" s="104">
        <f>'2 CONTEXTO E IDENTIFICACIÓN-RG'!A9</f>
        <v>0</v>
      </c>
      <c r="B9" s="105">
        <f>+'2 CONTEXTO E IDENTIFICACIÓN-RG'!F9</f>
        <v>0</v>
      </c>
      <c r="C9" s="135" t="e">
        <f>+'5 VALORACIÓN DEL CONTROL'!S11</f>
        <v>#VALUE!</v>
      </c>
      <c r="D9" s="106" t="str">
        <f>+'5 VALORACIÓN DEL CONTROL'!T11</f>
        <v/>
      </c>
      <c r="E9" s="136" t="e">
        <f>+IF(C9=0,"",IF(C9&lt;=$R$13,$S$13,IF(C9&lt;=$R$12,$S$12,IF(C9&lt;=$R$11,$S$11,IF(C9&lt;=$R$10,$S$10,IF(C9&lt;=$R$9,$S$9,""))))))</f>
        <v>#VALUE!</v>
      </c>
      <c r="F9" s="136" t="str">
        <f>+IF(D9=0,"",IF(D9&lt;=$T$7,$T$8,IF(D9&lt;=$U$7,$U$8,IF(D9&lt;=$V$7,$V$8,IF(D9&lt;=$W$7,$W$8,IF(D9&lt;=$X$7,$X$8,""))))))</f>
        <v/>
      </c>
      <c r="G9" s="105" t="e">
        <f>+IF(E9=$S$9,IF(F9=$T$8,$T$9,IF(F9=$U$8,$U$9,IF(F9=$V$8,$V$9,IF(F9=$W$8,$W$9,IF(F9=$X$8,$X$9))))),IF(E9=$S$10,IF(F9=$T$8,$T$10,IF(F9=$U$8,$U$10,IF(F9=$V$8,$V$10,IF(F9=$W$8,$W$10,IF(F9=$X$8,$X$10))))),IF(E9=$S$11,IF(F9=$T$8,$T$11,IF(F9=$U$8,$U$11,IF(F9=$V$8,$V$11,IF(F9=$W$8,$W$11,IF(F9=$X$8,$X$11))))),IF(E9=$S$12,IF(F9=$T$8,$T$12,IF(F9=$U$8,$U$12,IF(F9=$V$8,$V$12,IF(F9=$W$8,$W$12,IF(F9=$X$8,$X$12))))),IF(E9=$S$13,IF(F9=$T$8,$T$13,IF(F9=$U$8,$U$13,IF(F9=$V$8,$V$13,IF(F9=$W$8,$W$13,IF(F9=$X$8,$X$13))))),"")))))</f>
        <v>#VALUE!</v>
      </c>
      <c r="H9" s="107"/>
      <c r="I9" s="440" t="s">
        <v>34</v>
      </c>
      <c r="J9" s="98" t="s">
        <v>42</v>
      </c>
      <c r="K9" s="108" t="e">
        <f>+IF(AND(E9=$S$9,F9=$T$8),A9,"")&amp;" "&amp;IF(AND(E10=$S$9,F10=$T$8),A10,"")&amp;" "&amp;IF(AND(E11=$S$9,F11=$T$8),A11,"")&amp;" "&amp;IF(AND(E12=$S$9,F12=$T$8),A12,"")&amp;" "&amp;IF(AND(E13=$S$9,F13=$T$8),A13,"")&amp;" "&amp;IF(AND(E14=$S$9,F14=$T$8),A14,"")&amp;" "&amp;IF(AND(E15=$S$9,F15=$T$8),A15,"")&amp;" "&amp;IF(AND(E16=$S$9,F16=$T$8),A16,"")&amp;" "&amp;IF(AND(E17=$S$9,F17=$T$8),A17,"")&amp;" "&amp;IF(AND(E18=$S$9,F18=$T$8),A18,"")&amp;" "&amp;IF(AND(E19=$S$9,F19=$T$8),A19,"")&amp;" "&amp;IF(AND(E20=$S$9,F20=$T$8),A20,"")&amp;" "&amp;IF(AND(E21=$S$9,F21=$T$8),A21,"")&amp;" "&amp;IF(AND(E22=$S$9,F22=$T$8),A22,"")&amp;" "&amp;IF(AND(E23=$S$9,F23=$T$8),A23,"")&amp;" "&amp;IF(AND(E24=$S$9,F24=$T$8),A24,"")&amp;" "&amp;IF(AND(E25=$S$9,F25=$T$8),A25,"")&amp;" "&amp;IF(AND(E26=$S$9,F26=$T$8),A26,"")&amp;" "&amp;IF(AND(E27=$S$9,F27=$T$8),A27,"")&amp;" "&amp;IF(AND(E28=$S$9,F28=$T$8),A28,"")</f>
        <v>#VALUE!</v>
      </c>
      <c r="L9" s="108" t="e">
        <f>+IF(AND(E9=$S$9,F9=$U$8),A9,"")&amp;" "&amp;IF(AND(E10=$S$9,F10=$U$8),A10,"")&amp;" "&amp;IF(AND(E11=$S$9,F11=$U$8),A11,"")&amp;" "&amp;IF(AND(E12=$S$9,F12=$U$8),A12,"")&amp;" "&amp;IF(AND(E13=$S$9,F13=$U$8),A13,"")&amp;" "&amp;IF(AND(E14=$S$9,F14=$U$8),A14,"")&amp;" "&amp;IF(AND(E15=$S$9,F15=$U$8),A15,"")&amp;" "&amp;IF(AND(E16=$S$9,F16=$U$8),A16,"")&amp;" "&amp;IF(AND(E17=$S$9,F17=$U$8),A17,"")&amp;" "&amp;IF(AND(E18=$S$9,F18=$U$8),A18,"")&amp;" "&amp;IF(AND(E19=$S$9,F19=$U$8),A19,"")&amp;" "&amp;IF(AND(E20=$S$9,F20=$U$8),A20,"")&amp;" "&amp;IF(AND(E21=$S$9,F21=$U$8),A21,"")&amp;" "&amp;IF(AND(E22=$S$9,F22=$U$8),A22,"")&amp;" "&amp;IF(AND(E23=$S$9,F23=$U$8),A23,"")&amp;" "&amp;IF(AND(E24=$S$9,F24=$U$8),A24,"")&amp;" "&amp;IF(AND(E25=$S$9,F25=$U$8),A25,"")&amp;" "&amp;IF(AND(E26=$S$9,F26=$U$8),A26,"")&amp;" "&amp;IF(AND(E27=$S$9,F27=$U$8),A27,"")&amp;" "&amp;IF(AND(E28=$S$9,F28=$U$8),A28,"")</f>
        <v>#VALUE!</v>
      </c>
      <c r="M9" s="108" t="e">
        <f>+IF(AND(E9=$S$9,F9=$V$8),A9,"")&amp;" "&amp;IF(AND(E10=$S$9,F10=$V$8),A10,"")&amp;" "&amp;IF(AND(E11=$S$9,F11=$V$8),A11,"")&amp;" "&amp;IF(AND(E12=$S$9,F12=$V$8),A12,"")&amp;" "&amp;IF(AND(E13=$S$9,F13=$V$8),A13,"")&amp;" "&amp;IF(AND(E14=$S$9,F14=$V$8),A14,"")&amp;" "&amp;IF(AND(E15=$S$9,F15=$V$8),A15,"")&amp;" "&amp;IF(AND(E16=$S$9,F16=$V$8),A16,"")&amp;" "&amp;IF(AND(E17=$S$9,F17=$V$8),A17,"")&amp;" "&amp;IF(AND(E18=$S$9,F18=$V$8),A18,"")&amp;" "&amp;IF(AND(E19=$S$9,F19=$V$8),A19,"")&amp;" "&amp;IF(AND(E20=$S$9,F20=$V$8),A20,"")&amp;" "&amp;IF(AND(E21=$S$9,F21=$V$8),A21,"")&amp;" "&amp;IF(AND(E22=$S$9,F22=$V$8),A22,"")&amp;" "&amp;IF(AND(E23=$S$9,F23=$V$8),A23,"")&amp;" "&amp;IF(AND(E24=$S$9,F24=$V$8),A24,"")&amp;" "&amp;IF(AND(E25=$S$9,F25=$V$8),A25,"")&amp;" "&amp;IF(AND(E26=$S$9,F26=$V$8),A26,"")&amp;" "&amp;IF(AND(E27=$S$9,F27=$V$8),A27,"")&amp;" "&amp;IF(AND(E28=$S$9,F28=$V$8),A28,"")</f>
        <v>#VALUE!</v>
      </c>
      <c r="N9" s="108" t="e">
        <f>+IF(AND(E9=$S$9,F9=$W$8),A9,"")&amp;" "&amp;IF(AND(E10=$S$9,F10=$W$8),A10,"")&amp;" "&amp;IF(AND(E11=$S$9,F11=$W$8),A11,"")&amp;" "&amp;IF(AND(E12=$S$9,F12=$W$8),A12,"")&amp;" "&amp;IF(AND(E13=$S$9,F13=$W$8),A13,"")&amp;" "&amp;IF(AND(E14=$S$9,F14=$W$8),A14,"")&amp;" "&amp;IF(AND(E15=$S$9,F15=$W$8),A15,"")&amp;" "&amp;IF(AND(E16=$S$9,F16=$W$8),A16,"")&amp;" "&amp;IF(AND(E17=$S$9,F17=$W$8),A17,"")&amp;" "&amp;IF(AND(E18=$S$9,F18=$W$8),A18,"")&amp;" "&amp;IF(AND(E19=$S$9,F19=$W$8),A19,"")&amp;" "&amp;IF(AND(E20=$S$9,F20=$W$8),A20,"")&amp;" "&amp;IF(AND(E21=$S$9,F21=$W$8),A21,"")&amp;" "&amp;IF(AND(E22=$S$9,F22=$W$8),A22,"")&amp;" "&amp;IF(AND(E23=$S$9,F23=$W$8),A23,"")&amp;" "&amp;IF(AND(E24=$S$9,F24=$W$8),A24,"")&amp;" "&amp;IF(AND(E25=$S$9,F25=$W$8),A25,"")&amp;" "&amp;IF(AND(E26=$S$9,F26=$W$8),A26,"")&amp;" "&amp;IF(AND(E27=$S$9,F27=$W$8),A27,"")&amp;" "&amp;IF(AND(E28=$S$9,F28=$W$8),A28,"")</f>
        <v>#VALUE!</v>
      </c>
      <c r="O9" s="109" t="e">
        <f>+IF(AND(E9=$S$9,F9=$X$8),A9,"")&amp;" "&amp;IF(AND(E10=$S$9,F10=$X$8),A10,"")&amp;" "&amp;IF(AND(E11=$S$9,F11=$X$8),A11,"")&amp;" "&amp;IF(AND(E12=$S$9,F12=$X$8),A12,"")&amp;" "&amp;IF(AND(E13=$S$9,F13=$X$8),A13,"")&amp;" "&amp;IF(AND(E14=$S$9,F14=$X$8),A14,"")&amp;" "&amp;IF(AND(E15=$S$9,F15=$X$8),A15,"")&amp;" "&amp;IF(AND(E16=$S$9,F16=$X$8),A16,"")&amp;" "&amp;IF(AND(E17=$S$9,F17=$X$8),A17,"")&amp;" "&amp;IF(AND(E18=$S$9,F18=$X$8),A18,"")&amp;" "&amp;IF(AND(E19=$S$9,F19=$X$8),A19,"")&amp;" "&amp;IF(AND(E20=$S$9,F20=$X$8),A20,"")&amp;" "&amp;IF(AND(E21=$S$9,F21=$X$8),A21,"")&amp;" "&amp;IF(AND(E22=$S$9,F22=$X$8),A22,"")&amp;" "&amp;IF(AND(E23=$S$9,F23=$X$8),A23,"")&amp;" "&amp;IF(AND(E24=$S$9,F24=$X$8),A24,"")&amp;" "&amp;IF(AND(E25=$S$9,F25=$X$8),A25,"")&amp;" "&amp;IF(AND(E26=$S$9,F26=$X$8),A26,"")&amp;" "&amp;IF(AND(E27=$S$9,F27=$X$8),A27,"")&amp;" "&amp;IF(AND(E28=$S$9,F28=$X$8),A28,"")</f>
        <v>#VALUE!</v>
      </c>
      <c r="P9" s="107"/>
      <c r="Q9" s="480" t="s">
        <v>34</v>
      </c>
      <c r="R9" s="110">
        <v>1</v>
      </c>
      <c r="S9" s="101" t="s">
        <v>42</v>
      </c>
      <c r="T9" s="108" t="s">
        <v>65</v>
      </c>
      <c r="U9" s="108" t="s">
        <v>65</v>
      </c>
      <c r="V9" s="108" t="s">
        <v>65</v>
      </c>
      <c r="W9" s="108" t="s">
        <v>65</v>
      </c>
      <c r="X9" s="109" t="s">
        <v>64</v>
      </c>
      <c r="AA9" s="91"/>
      <c r="AB9" s="91"/>
      <c r="AC9" s="103"/>
      <c r="AD9" s="103"/>
      <c r="AE9" s="103"/>
      <c r="AF9" s="111"/>
      <c r="AG9" s="111"/>
      <c r="AH9" s="111"/>
      <c r="AI9" s="111"/>
      <c r="AJ9" s="111"/>
      <c r="AK9" s="103"/>
      <c r="AL9" s="103"/>
    </row>
    <row r="10" spans="1:38" ht="31" customHeight="1" x14ac:dyDescent="0.15">
      <c r="A10" s="104">
        <f>'2 CONTEXTO E IDENTIFICACIÓN-RG'!A10</f>
        <v>0</v>
      </c>
      <c r="B10" s="105">
        <f>+'2 CONTEXTO E IDENTIFICACIÓN-RG'!F10</f>
        <v>0</v>
      </c>
      <c r="C10" s="135" t="e">
        <f>+'5 VALORACIÓN DEL CONTROL'!S15</f>
        <v>#VALUE!</v>
      </c>
      <c r="D10" s="106" t="str">
        <f>+'5 VALORACIÓN DEL CONTROL'!T15</f>
        <v/>
      </c>
      <c r="E10" s="136" t="e">
        <f t="shared" ref="E10:E28" si="0">+IF(C10=0,"",IF(C10&lt;=$R$13,$S$13,IF(C10&lt;=$R$12,$S$12,IF(C10&lt;=$R$11,$S$11,IF(C10&lt;=$R$10,$S$10,IF(C10&lt;=$R$9,$S$9,""))))))</f>
        <v>#VALUE!</v>
      </c>
      <c r="F10" s="136" t="str">
        <f t="shared" ref="F10:F28" si="1">+IF(D10=0,"",IF(D10&lt;=$T$7,$T$8,IF(D10&lt;=$U$7,$U$8,IF(D10&lt;=$V$7,$V$8,IF(D10&lt;=$W$7,$W$8,IF(D10&lt;=$X$7,$X$8,""))))))</f>
        <v/>
      </c>
      <c r="G10" s="105" t="e">
        <f>+IF(E10=$S$9,IF(F10=$T$8,$T$9,IF(F10=$U$8,$U$9,IF(F10=$V$8,$V$9,IF(F10=$W$8,$W$9,IF(F10=$X$8,$X$9))))),IF(E10=$S$10,IF(F10=$T$8,$T$10,IF(F10=$U$8,$U$10,IF(F10=$V$8,$V$10,IF(F10=$W$8,$W$10,IF(F10=$X$8,$X$10))))),IF(E10=$S$11,IF(F10=$T$8,$T$11,IF(F10=$U$8,$U$11,IF(F10=$V$8,$V$11,IF(F10=$W$8,$W$11,IF(F10=$X$8,$X$11))))),IF(E10=$S$12,IF(F10=$T$8,$T$12,IF(F10=$U$8,$U$12,IF(F10=$V$8,$V$12,IF(F10=$W$8,$W$12,IF(F10=$X$8,$X$12))))),IF(E10=$S$13,IF(F10=$T$8,$T$13,IF(F10=$U$8,$U$13,IF(F10=$V$8,$V$13,IF(F10=$W$8,$W$13,IF(F10=$X$8,$X$13))))),"")))))</f>
        <v>#VALUE!</v>
      </c>
      <c r="H10" s="107"/>
      <c r="I10" s="440"/>
      <c r="J10" s="98" t="s">
        <v>41</v>
      </c>
      <c r="K10" s="112" t="e">
        <f>+IF(AND(E9=$S$10,F9=$T$8),A9,"")&amp;" "&amp;IF(AND(E10=$S$10,F10=$T$8),A10,"")&amp;" "&amp;IF(AND(E11=$S$10,F11=$T$8),A11,"")&amp;" "&amp;IF(AND(E12=$S$10,F12=$T$8),A12,"")&amp;" "&amp;IF(AND(E13=$S$10,F13=$T$8),A13,"")&amp;" "&amp;IF(AND(E14=$S$10,F14=$T$8),A14,"")&amp;" "&amp;IF(AND(E15=$S$10,F15=$T$8),A15,"")&amp;" "&amp;IF(AND(E16=$S$10,F16=$T$8),A16,"")&amp;" "&amp;IF(AND(E17=$S$10,F17=$T$8),A17,"")&amp;" "&amp;IF(AND(E18=$S$10,F18=$T$8),A18,"")&amp;" "&amp;IF(AND(E19=$S$10,F19=$T$8),A19,"")&amp;" "&amp;IF(AND(E20=$S$10,F20=$T$8),A20,"")&amp;" "&amp;IF(AND(E21=$S$10,F21=$T$8),A21,"")&amp;" "&amp;IF(AND(E22=$S$10,F22=$T$8),A22,"")&amp;" "&amp;IF(AND(E23=$S$10,F23=$T$8),A23,"")&amp;" "&amp;IF(AND(E24=$S$10,F24=$T$8),A24,"")&amp;" "&amp;IF(AND(E25=$S$10,F25=$T$8),A25,"")&amp;" "&amp;IF(AND(E26=$S$10,F26=$T$8),A26,"")&amp;" "&amp;IF(AND(E27=$S$10,F27=$T$8),A27,"")&amp;" "&amp;IF(AND(E28=$S$10,F28=$T$8),A28,"")</f>
        <v>#VALUE!</v>
      </c>
      <c r="L10" s="112" t="e">
        <f>+IF(AND(E9=$S$10,F9=$U$8),A9,"")&amp;" "&amp;IF(AND(E10=$S$10,F10=$U$8),A10,"")&amp;" "&amp;IF(AND(E11=$S$10,F11=$U$8),A11,"")&amp;" "&amp;IF(AND(E12=$S$10,F12=$U$8),A12,"")&amp;" "&amp;IF(AND(E13=$S$10,F13=$U$8),A13,"")&amp;" "&amp;IF(AND(E14=$S$10,F14=$U$8),A14,"")&amp;" "&amp;IF(AND(E15=$S$10,F15=$U$8),A15,"")&amp;" "&amp;IF(AND(E16=$S$10,F16=$U$8),A16,"")&amp;" "&amp;IF(AND(E17=$S$10,F17=$U$8),A17,"")&amp;" "&amp;IF(AND(E18=$S$10,F18=$U$8),A18,"")&amp;" "&amp;IF(AND(E19=$S$10,F19=$U$8),A19,"")&amp;" "&amp;IF(AND(E20=$S$10,F20=$U$8),A20,"")&amp;" "&amp;IF(AND(E21=$S$10,F21=$U$8),A21,"")&amp;" "&amp;IF(AND(E22=$S$10,F22=$U$8),A22,"")&amp;" "&amp;IF(AND(E23=$S$10,F23=$U$8),A23,"")&amp;" "&amp;IF(AND(E24=$S$10,F24=$U$8),A24,"")&amp;" "&amp;IF(AND(E25=$S$10,F25=$U$8),A25,"")&amp;" "&amp;IF(AND(E26=$S$10,F26=$U$8),A26,"")&amp;" "&amp;IF(AND(E27=$S$10,F27=$U$8),A27,"")&amp;" "&amp;IF(AND(E28=$S$10,F28=$U$8),A28,"")</f>
        <v>#VALUE!</v>
      </c>
      <c r="M10" s="108" t="e">
        <f>+IF(AND(E9=$S$10,F9=$V$8),A9,"")&amp;" "&amp;IF(AND(E10=$S$10,F10=$V$8),A10,"")&amp;" "&amp;IF(AND(E11=$S$10,F11=$V$8),A11,"")&amp;" "&amp;IF(AND(E12=$S$10,F12=$V$8),A12,"")&amp;" "&amp;IF(AND(E13=$S$10,F13=$V$8),A13,"")&amp;" "&amp;IF(AND(E14=$S$10,F14=$V$8),A14,"")&amp;" "&amp;IF(AND(E15=$S$10,F15=$V$8),A15,"")&amp;" "&amp;IF(AND(E16=$S$10,F16=$V$8),A16,"")&amp;" "&amp;IF(AND(E17=$S$10,F17=$V$8),A17,"")&amp;" "&amp;IF(AND(E18=$S$10,F18=$V$8),A18,"")&amp;" "&amp;IF(AND(E19=$S$10,F19=$V$8),A19,"")&amp;" "&amp;IF(AND(E20=$S$10,F20=$V$8),A20,"")&amp;" "&amp;IF(AND(E21=$S$10,F21=$V$8),A21,"")&amp;" "&amp;IF(AND(E22=$S$10,F22=$V$8),A22,"")&amp;" "&amp;IF(AND(E23=$S$10,F23=$V$8),A23,"")&amp;" "&amp;IF(AND(E24=$S$10,F24=$V$8),A24,"")&amp;" "&amp;IF(AND(E25=$S$10,F25=$V$8),A25,"")&amp;" "&amp;IF(AND(E26=$S$10,F26=$V$8),A26,"")&amp;" "&amp;IF(AND(E27=$S$10,F27=$V$8),A27,"")&amp;" "&amp;IF(AND(E28=$S$10,F28=$V$8),A28,"")</f>
        <v>#VALUE!</v>
      </c>
      <c r="N10" s="108" t="e">
        <f>+IF(AND(E9=$S$10,F9=$W$8),A9,"")&amp;" "&amp;IF(AND(E10=$S$10,F10=$W$8),A10,"")&amp;" "&amp;IF(AND(E11=$S$10,F11=$W$8),A11,"")&amp;" "&amp;IF(AND(E12=$S$10,F12=$W$8),A12,"")&amp;" "&amp;IF(AND(E13=$S$10,F13=$W$8),A13,"")&amp;" "&amp;IF(AND(E14=$S$10,F14=$W$8),A14,"")&amp;" "&amp;IF(AND(E15=$S$10,F15=$W$8),A15,"")&amp;" "&amp;IF(AND(E16=$S$10,F16=$W$8),A16,"")&amp;" "&amp;IF(AND(E17=$S$10,F17=$W$8),A17,"")&amp;" "&amp;IF(AND(E18=$S$10,F18=$W$8),A18,"")&amp;" "&amp;IF(AND(E19=$S$10,F19=$W$8),A19,"")&amp;" "&amp;IF(AND(E20=$S$10,F20=$W$8),A20,"")&amp;" "&amp;IF(AND(E21=$S$10,F21=$W$8),A21,"")&amp;" "&amp;IF(AND(E22=$S$10,F22=$W$8),A22,"")&amp;" "&amp;IF(AND(E23=$S$10,F23=$W$8),A23,"")&amp;" "&amp;IF(AND(E24=$S$10,F24=$W$8),A24,"")&amp;" "&amp;IF(AND(E25=$S$10,F25=$W$8),A25,"")&amp;" "&amp;IF(AND(E26=$S$10,F26=$W$8),A26,"")&amp;" "&amp;IF(AND(E27=$S$10,F27=$W$8),A27,"")&amp;" "&amp;IF(AND(E28=$S$10,F28=$W$8),A28,"")</f>
        <v>#VALUE!</v>
      </c>
      <c r="O10" s="109" t="e">
        <f>+IF(AND(E9=$S$10,F9=$X$8),A9,"")&amp;" "&amp;IF(AND(E10=$S$10,F10=$X$8),A10,"")&amp;" "&amp;IF(AND(E11=$S$10,F11=$X$8),A11,"")&amp;" "&amp;IF(AND(E12=$S$10,F12=$X$8),A12,"")&amp;" "&amp;IF(AND(E13=$S$10,F13=$X$8),A13,"")&amp;" "&amp;IF(AND(E14=$S$10,F14=$X$8),A14,"")&amp;" "&amp;IF(AND(E15=$S$10,F15=$X$8),A15,"")&amp;" "&amp;IF(AND(E16=$S$10,F16=$X$8),A16,"")&amp;" "&amp;IF(AND(E17=$S$10,F17=$X$8),A17,"")&amp;" "&amp;IF(AND(E18=$S$10,F18=$X$8),A18,"")&amp;" "&amp;IF(AND(E19=$S$10,F19=$X$8),A19,"")&amp;" "&amp;IF(AND(E20=$S$10,F20=$X$8),A20,"")&amp;" "&amp;IF(AND(E21=$S$10,F21=$X$8),A21,"")&amp;" "&amp;IF(AND(E22=$S$10,F22=$X$8),A22,"")&amp;" "&amp;IF(AND(E23=$S$10,F23=$X$8),A23,"")&amp;" "&amp;IF(AND(E24=$S$10,F24=$X$8),A24,"")&amp;" "&amp;IF(AND(E25=$S$10,F25=$X$8),A25,"")&amp;" "&amp;IF(AND(E26=$S$10,F26=$X$8),A26,"")&amp;" "&amp;IF(AND(E27=$S$10,F27=$X$8),A27,"")&amp;" "&amp;IF(AND(E28=$S$10,F28=$X$8),A28,"")</f>
        <v>#VALUE!</v>
      </c>
      <c r="P10" s="107"/>
      <c r="Q10" s="480"/>
      <c r="R10" s="110">
        <v>0.8</v>
      </c>
      <c r="S10" s="101" t="s">
        <v>41</v>
      </c>
      <c r="T10" s="112" t="s">
        <v>5</v>
      </c>
      <c r="U10" s="112" t="s">
        <v>5</v>
      </c>
      <c r="V10" s="108" t="s">
        <v>65</v>
      </c>
      <c r="W10" s="108" t="s">
        <v>65</v>
      </c>
      <c r="X10" s="109" t="s">
        <v>64</v>
      </c>
      <c r="AA10" s="91"/>
      <c r="AB10" s="91"/>
      <c r="AC10" s="103"/>
      <c r="AD10" s="113"/>
      <c r="AE10" s="114"/>
      <c r="AF10" s="111"/>
      <c r="AG10" s="111"/>
      <c r="AH10" s="111"/>
      <c r="AI10" s="111"/>
      <c r="AJ10" s="111"/>
      <c r="AK10" s="103"/>
      <c r="AL10" s="103"/>
    </row>
    <row r="11" spans="1:38" ht="31" customHeight="1" x14ac:dyDescent="0.15">
      <c r="A11" s="104">
        <f>'2 CONTEXTO E IDENTIFICACIÓN-RG'!A11</f>
        <v>0</v>
      </c>
      <c r="B11" s="105">
        <f>+'2 CONTEXTO E IDENTIFICACIÓN-RG'!F11</f>
        <v>0</v>
      </c>
      <c r="C11" s="135" t="str">
        <f>+'5 VALORACIÓN DEL CONTROL'!S19</f>
        <v/>
      </c>
      <c r="D11" s="106" t="str">
        <f>+'5 VALORACIÓN DEL CONTROL'!T19</f>
        <v/>
      </c>
      <c r="E11" s="136" t="str">
        <f t="shared" si="0"/>
        <v/>
      </c>
      <c r="F11" s="136" t="str">
        <f t="shared" si="1"/>
        <v/>
      </c>
      <c r="G11" s="105" t="str">
        <f>+IF(E11=$S$9,IF(F11=$T$8,$T$9,IF(F11=$U$8,$U$9,IF(F11=$V$8,$V$9,IF(F11=$W$8,$W$9,IF(F11=$X$8,$X$9))))),IF(E11=$S$10,IF(F11=$T$8,$T$10,IF(F11=$U$8,$U$10,IF(F11=$V$8,$V$10,IF(F11=$W$8,$W$10,IF(F11=$X$8,$X$10))))),IF(E11=$S$11,IF(F11=$T$8,$T$11,IF(F11=$U$8,$U$11,IF(F11=$V$8,$V$11,IF(F11=$W$8,$W$11,IF(F11=$X$8,$X$11))))),IF(E11=$S$12,IF(F11=$T$8,$T$12,IF(F11=$U$8,$U$12,IF(F11=$V$8,$V$12,IF(F11=$W$8,$W$12,IF(F11=$X$8,$X$12))))),IF(E11=$S$13,IF(F11=$T$8,$T$13,IF(F11=$U$8,$U$13,IF(F11=$V$8,$V$13,IF(F11=$W$8,$W$13,IF(F11=$X$8,$X$13))))),"")))))</f>
        <v/>
      </c>
      <c r="H11" s="107"/>
      <c r="I11" s="440"/>
      <c r="J11" s="98" t="s">
        <v>39</v>
      </c>
      <c r="K11" s="112" t="e">
        <f>+IF(AND(E9=$S$11,F9=$T$8),A9,"")&amp;" "&amp;IF(AND(E10=$S$11,F10=$T$8),A10,"")&amp;" "&amp;IF(AND(E11=$S$11,F11=$T$8),A11,"")&amp;" "&amp;IF(AND(E12=$S$11,F12=$T$8),A12,"")&amp;" "&amp;IF(AND(E13=$S$11,F13=$T$8),A13,"")&amp;" "&amp;IF(AND(E14=$S$11,F14=$T$8),A14,"")&amp;" "&amp;IF(AND(E15=$S$11,F15=$T$8),A15,"")&amp;" "&amp;IF(AND(E16=$S$11,F16=$T$8),A16,"")&amp;" "&amp;IF(AND(E17=$S$11,F17=$T$8),A17,"")&amp;" "&amp;IF(AND(E18=$S$11,F18=$T$8),A18,"")&amp;" "&amp;IF(AND(E19=$S$11,F19=$T$8),A19,"")&amp;" "&amp;IF(AND(E20=$S$11,F20=$T$8),A20,"")&amp;" "&amp;IF(AND(E21=$S$11,F21=$T$8),A21,"")&amp;" "&amp;IF(AND(E22=$S$11,F22=$T$8),A22,"")&amp;" "&amp;IF(AND(E23=$S$11,F23=$T$8),A23,"")&amp;" "&amp;IF(AND(E24=$S$11,F24=$T$8),A24,"")&amp;" "&amp;IF(AND(E25=$S$11,F25=$T$8),A25,"")&amp;" "&amp;IF(AND(E26=$S$11,F26=$T$8),A26,"")&amp;" "&amp;IF(AND(E27=$S$11,F27=$T$8),A27,"")&amp;" "&amp;IF(AND(E28=$S$11,F28=$T$8),A28,"")</f>
        <v>#VALUE!</v>
      </c>
      <c r="L11" s="112" t="e">
        <f>+IF(AND(E9=$S$11,F9=$U$8),A9,"")&amp;" "&amp;IF(AND(E10=$S$11,F10=$U$8),A10,"")&amp;" "&amp;IF(AND(E11=$S$11,F11=$U$8),A11,"")&amp;" "&amp;IF(AND(E12=$S$11,F12=$U$8),A12,"")&amp;" "&amp;IF(AND(E13=$S$11,F13=$U$8),A13,"")&amp;" "&amp;IF(AND(E14=$S$11,F14=$U$8),A14,"")&amp;" "&amp;IF(AND(E15=$S$11,F15=$U$8),A15,"")&amp;" "&amp;IF(AND(E16=$S$11,F16=$U$8),A16,"")&amp;" "&amp;IF(AND(E17=$S$11,F17=$U$8),A17,"")&amp;" "&amp;IF(AND(E18=$S$11,F18=$U$8),A18,"")&amp;" "&amp;IF(AND(E19=$S$11,F19=$U$8),A19,"")&amp;" "&amp;IF(AND(E20=$S$11,F20=$U$8),A20,"")&amp;" "&amp;IF(AND(E21=$S$11,F21=$U$8),A21,"")&amp;" "&amp;IF(AND(E22=$S$11,F22=$U$8),A22,"")&amp;" "&amp;IF(AND(E23=$S$11,F23=$U$8),A23,"")&amp;" "&amp;IF(AND(E24=$S$11,F24=$U$8),A24,"")&amp;" "&amp;IF(AND(E25=$S$11,F25=$U$8),A25,"")&amp;" "&amp;IF(AND(E26=$S$11,F26=$U$8),A26,"")&amp;" "&amp;IF(AND(E27=$S$11,F27=$U$8),A27,"")&amp;" "&amp;IF(AND(E28=$S$11,F28=$U$8),A28,"")</f>
        <v>#VALUE!</v>
      </c>
      <c r="M11" s="112" t="e">
        <f>+IF(AND(E9=$S$11,F9=$V$8),A9,"")&amp;" "&amp;IF(AND(E10=$S$11,F10=$V$8),A10,"")&amp;" "&amp;IF(AND(E11=$S$11,F11=$V$8),A11,"")&amp;" "&amp;IF(AND(E12=$S$11,F12=$V$8),A12,"")&amp;" "&amp;IF(AND(E13=$S$11,F13=$V$8),A13,"")&amp;" "&amp;IF(AND(E14=$S$11,F14=$V$8),A14,"")&amp;" "&amp;IF(AND(E15=$S$11,F15=$V$8),A15,"")&amp;" "&amp;IF(AND(E16=$S$11,F16=$V$8),A16,"")&amp;" "&amp;IF(AND(E17=$S$11,F17=$V$8),A17,"")&amp;" "&amp;IF(AND(E18=$S$11,F18=$V$8),A18,"")&amp;" "&amp;IF(AND(E19=$S$11,F19=$V$8),A19,"")&amp;" "&amp;IF(AND(E20=$S$11,F20=$V$8),A20,"")&amp;" "&amp;IF(AND(E21=$S$11,F21=$V$8),A21,"")&amp;" "&amp;IF(AND(E22=$S$11,F22=$V$8),A22,"")&amp;" "&amp;IF(AND(E23=$S$11,F23=$V$8),A23,"")&amp;" "&amp;IF(AND(E24=$S$11,F24=$V$8),A24,"")&amp;" "&amp;IF(AND(E25=$S$11,F25=$V$8),A25,"")&amp;" "&amp;IF(AND(E26=$S$11,F26=$V$8),A26,"")&amp;" "&amp;IF(AND(E27=$S$11,F27=$V$8),A27,"")&amp;" "&amp;IF(AND(E28=$S$11,F28=$V$8),A28,"")</f>
        <v>#VALUE!</v>
      </c>
      <c r="N11" s="108" t="e">
        <f>+IF(AND(E9=$S$11,F9=$W$8),A9,"")&amp;" "&amp;IF(AND(E10=$S$11,F10=$W$8),A10,"")&amp;" "&amp;IF(AND(E11=$S$11,F11=$W$8),A11,"")&amp;" "&amp;IF(AND(E12=$S$11,F12=$W$8),A12,"")&amp;" "&amp;IF(AND(E13=$S$11,F13=$W$8),A13,"")&amp;" "&amp;IF(AND(E14=$S$11,F14=$W$8),A14,"")&amp;" "&amp;IF(AND(E15=$S$11,F15=$W$8),A15,"")&amp;" "&amp;IF(AND(E16=$S$11,F16=$W$8),A16,"")&amp;" "&amp;IF(AND(E17=$S$11,F17=$W$8),A17,"")&amp;" "&amp;IF(AND(E18=$S$11,F18=$W$8),A18,"")&amp;" "&amp;IF(AND(E19=$S$11,F19=$W$8),A19,"")&amp;" "&amp;IF(AND(E20=$S$11,F20=$W$8),A20,"")&amp;" "&amp;IF(AND(E21=$S$11,F21=$W$8),A21,"")&amp;" "&amp;IF(AND(E22=$S$11,F22=$W$8),A22,"")&amp;" "&amp;IF(AND(E23=$S$11,F23=$W$8),A23,"")&amp;" "&amp;IF(AND(E24=$S$11,F24=$W$8),A24,"")&amp;" "&amp;IF(AND(E25=$S$11,F25=$W$8),A25,"")&amp;" "&amp;IF(AND(E26=$S$11,F26=$W$8),A26,"")&amp;" "&amp;IF(AND(E27=$S$11,F27=$W$8),A27,"")&amp;" "&amp;IF(AND(E28=$S$11,F28=$W$8),A28,"")</f>
        <v>#VALUE!</v>
      </c>
      <c r="O11" s="109" t="e">
        <f>+IF(AND(E9=$S$11,F9=$X$8),A9,"")&amp;" "&amp;IF(AND(E10=$S$11,F10=$X$8),A10,"")&amp;" "&amp;IF(AND(E11=$S$11,F11=$X$8),A11,"")&amp;" "&amp;IF(AND(E12=$S$11,F12=$X$8),A12,"")&amp;" "&amp;IF(AND(E13=$S$11,F13=$X$8),A13,"")&amp;" "&amp;IF(AND(E14=$S$11,F14=$X$8),A14,"")&amp;" "&amp;IF(AND(E15=$S$11,F15=$X$8),A15,"")&amp;" "&amp;IF(AND(E16=$S$11,F16=$X$8),A16,"")&amp;" "&amp;IF(AND(E17=$S$11,F17=$X$8),A17,"")&amp;" "&amp;IF(AND(E18=$S$11,F18=$X$8),A18,"")&amp;" "&amp;IF(AND(E19=$S$11,F19=$X$8),A19,"")&amp;" "&amp;IF(AND(E20=$S$11,F20=$X$8),A20,"")&amp;" "&amp;IF(AND(E21=$S$11,F21=$X$8),A21,"")&amp;" "&amp;IF(AND(E22=$S$11,F22=$X$8),A22,"")&amp;" "&amp;IF(AND(E23=$S$11,F23=$X$8),A23,"")&amp;" "&amp;IF(AND(E24=$S$11,F24=$X$8),A24,"")&amp;" "&amp;IF(AND(E25=$S$11,F25=$X$8),A25,"")&amp;" "&amp;IF(AND(E26=$S$11,F26=$X$8),A26,"")&amp;" "&amp;IF(AND(E27=$S$11,F27=$X$8),A27,"")&amp;" "&amp;IF(AND(E28=$S$11,F28=$X$8),A28,"")</f>
        <v>#VALUE!</v>
      </c>
      <c r="P11" s="107"/>
      <c r="Q11" s="480"/>
      <c r="R11" s="110">
        <v>0.6</v>
      </c>
      <c r="S11" s="101" t="s">
        <v>39</v>
      </c>
      <c r="T11" s="112" t="s">
        <v>5</v>
      </c>
      <c r="U11" s="112" t="s">
        <v>5</v>
      </c>
      <c r="V11" s="112" t="s">
        <v>5</v>
      </c>
      <c r="W11" s="108" t="s">
        <v>65</v>
      </c>
      <c r="X11" s="109" t="s">
        <v>64</v>
      </c>
      <c r="AA11" s="91"/>
      <c r="AB11" s="91"/>
      <c r="AC11" s="103"/>
      <c r="AD11" s="113"/>
      <c r="AE11" s="114"/>
      <c r="AF11" s="111"/>
      <c r="AG11" s="111"/>
      <c r="AH11" s="111"/>
      <c r="AI11" s="111"/>
      <c r="AJ11" s="115"/>
      <c r="AK11" s="103"/>
      <c r="AL11" s="103"/>
    </row>
    <row r="12" spans="1:38" ht="31" customHeight="1" x14ac:dyDescent="0.15">
      <c r="A12" s="104">
        <f>'2 CONTEXTO E IDENTIFICACIÓN-RG'!A12</f>
        <v>0</v>
      </c>
      <c r="B12" s="105" t="str">
        <f>+'2 CONTEXTO E IDENTIFICACIÓN-RG'!F12</f>
        <v xml:space="preserve">  </v>
      </c>
      <c r="C12" s="135" t="str">
        <f>+'5 VALORACIÓN DEL CONTROL'!S23</f>
        <v/>
      </c>
      <c r="D12" s="106" t="str">
        <f>+'5 VALORACIÓN DEL CONTROL'!T23</f>
        <v/>
      </c>
      <c r="E12" s="136" t="str">
        <f t="shared" si="0"/>
        <v/>
      </c>
      <c r="F12" s="136" t="str">
        <f t="shared" si="1"/>
        <v/>
      </c>
      <c r="G12" s="105" t="str">
        <f t="shared" ref="G12:G28" si="2">+IF(E12=$S$9,IF(F12=$T$8,$T$9,IF(F12=$U$8,$U$9,IF(F12=$V$8,$V$9,IF(F12=$W$8,$W$9,IF(F12=$X$8,$X$9))))),IF(E12=$S$10,IF(F12=$T$8,$T$10,IF(F12=$U$8,$U$10,IF(F12=$V$8,$V$10,IF(F12=$W$8,$W$10,IF(F12=$X$8,$X$10))))),IF(E12=$S$11,IF(F12=$T$8,$T$11,IF(F12=$U$8,$U$11,IF(F12=$V$8,$V$11,IF(F12=$W$8,$W$11,IF(F12=$X$8,$X$11))))),IF(E12=$S$12,IF(F12=$T$8,$T$12,IF(F12=$U$8,$U$12,IF(F12=$V$8,$V$12,IF(F12=$W$8,$W$12,IF(F12=$X$8,$X$12))))),IF(E12=$S$13,IF(F12=$T$8,$T$13,IF(F12=$U$8,$U$13,IF(F12=$V$8,$V$13,IF(F12=$W$8,$W$13,IF(F12=$X$8,$X$13))))),"")))))</f>
        <v/>
      </c>
      <c r="H12" s="107"/>
      <c r="I12" s="440"/>
      <c r="J12" s="98" t="s">
        <v>37</v>
      </c>
      <c r="K12" s="116" t="e">
        <f>+IF(AND(E9=$S$12,F9=$T$8),A9,"")&amp;" "&amp;IF(AND(E10=$S$12,F10=$T$8),A10,"")&amp;" "&amp;IF(AND(E11=$S$12,F11=$T$8),A11,"")&amp;" "&amp;IF(AND(E12=$S$12,F12=$T$8),A12,"")&amp;" "&amp;IF(AND(E13=$S$12,F13=$T$8),A13,"")&amp;" "&amp;IF(AND(E14=$S$12,F14=$T$8),A14,"")&amp;" "&amp;IF(AND(E15=$S$12,F15=$T$8),A15,"")&amp;" "&amp;IF(AND(E16=$S$12,F16=$T$8),A16,"")&amp;" "&amp;IF(AND(E17=$S$12,F17=$T$8),A17,"")&amp;" "&amp;IF(AND(E18=$S$12,F18=$T$8),A18,"")&amp;" "&amp;IF(AND(E19=$S$12,F19=$T$8),A19,"")&amp;" "&amp;IF(AND(E20=$S$12,F20=$T$8),A20,"")&amp;" "&amp;IF(AND(E21=$S$12,F21=$T$8),A21,"")&amp;" "&amp;IF(AND(E22=$S$12,F22=$T$8),A22,"")&amp;" "&amp;IF(AND(E23=$S$12,F23=$T$8),A23,"")&amp;" "&amp;IF(AND(E24=$S$12,F24=$T$8),A24,"")&amp;" "&amp;IF(AND(E25=$S$12,F25=$T$8),A25,"")&amp;" "&amp;IF(AND(E26=$S$12,F26=$T$8),A26,"")&amp;" "&amp;IF(AND(E27=$S$12,F27=$T$8),A27,"")&amp;" "&amp;IF(AND(E28=$S$12,F28=$T$8),A28,"")</f>
        <v>#VALUE!</v>
      </c>
      <c r="L12" s="112" t="e">
        <f>+IF(AND(E9=$S$12,F9=$U$8),A9,"")&amp;" "&amp;IF(AND(E10=$S$12,F10=$U$8),A10,"")&amp;" "&amp;IF(AND(E11=$S$12,F11=$U$8),A11,"")&amp;" "&amp;IF(AND(E12=$S$12,F12=$U$8),A12,"")&amp;" "&amp;IF(AND(E13=$S$12,F13=$U$8),A13,"")&amp;" "&amp;IF(AND(E14=$S$12,F14=$U$8),A14,"")&amp;" "&amp;IF(AND(E15=$S$12,F15=$U$8),A15,"")&amp;" "&amp;IF(AND(E16=$S$12,F16=$U$8),A16,"")&amp;" "&amp;IF(AND(E17=$S$12,F17=$U$8),A17,"")&amp;" "&amp;IF(AND(E18=$S$12,F18=$U$8),A18,"")&amp;" "&amp;IF(AND(E19=$S$12,F19=$U$8),A19,"")&amp;" "&amp;IF(AND(E20=$S$12,F20=$U$8),A20,"")&amp;" "&amp;IF(AND(E21=$S$12,F21=$U$8),A21,"")&amp;" "&amp;IF(AND(E22=$S$12,F22=$U$8),A22,"")&amp;" "&amp;IF(AND(E23=$S$12,F23=$U$8),A23,"")&amp;" "&amp;IF(AND(E24=$S$12,F24=$U$8),A24,"")&amp;" "&amp;IF(AND(E25=$S$12,F25=$U$8),A25,"")&amp;" "&amp;IF(AND(E26=$S$12,F26=$U$8),A26,"")&amp;" "&amp;IF(AND(E27=$S$12,F27=$U$8),A27,"")&amp;" "&amp;IF(AND(E28=$S$12,F28=$U$8),A28,"")</f>
        <v>#VALUE!</v>
      </c>
      <c r="M12" s="112" t="e">
        <f>+IF(AND(E9=$S$12,F9=$V$8),A9,"")&amp;" "&amp;IF(AND(E10=$S$12,F10=$V$8),A10,"")&amp;" "&amp;IF(AND(E11=$S$12,F11=$V$8),A11,"")&amp;" "&amp;IF(AND(E12=$S$12,F12=$V$8),A12,"")&amp;" "&amp;IF(AND(E13=$S$12,F13=$V$8),A13,"")&amp;" "&amp;IF(AND(E14=$S$12,F14=$V$8),A14,"")&amp;" "&amp;IF(AND(E15=$S$12,F15=$V$8),A15,"")&amp;" "&amp;IF(AND(E16=$S$12,F16=$V$8),A16,"")&amp;" "&amp;IF(AND(E17=$S$12,F17=$V$8),A17,"")&amp;" "&amp;IF(AND(E18=$S$12,F18=$V$8),A18,"")&amp;" "&amp;IF(AND(E19=$S$12,F19=$V$8),A19,"")&amp;" "&amp;IF(AND(E20=$S$12,F20=$V$8),A20,"")&amp;" "&amp;IF(AND(E21=$S$12,F21=$V$8),A21,"")&amp;" "&amp;IF(AND(E22=$S$12,F22=$V$8),A22,"")&amp;" "&amp;IF(AND(E23=$S$12,F23=$V$8),A23,"")&amp;" "&amp;IF(AND(E24=$S$12,F24=$V$8),A24,"")&amp;" "&amp;IF(AND(E25=$S$12,F25=$V$8),A25,"")&amp;" "&amp;IF(AND(E26=$S$12,F26=$V$8),A26,"")&amp;" "&amp;IF(AND(E27=$S$12,F27=$V$8),A27,"")&amp;" "&amp;IF(AND(E28=$S$12,F28=$V$8),A28,"")</f>
        <v>#VALUE!</v>
      </c>
      <c r="N12" s="108" t="e">
        <f>+IF(AND(E9=$S$12,F9=$W$8),A9,"")&amp;" "&amp;IF(AND(E10=$S$12,F10=$W$8),A10,"")&amp;" "&amp;IF(AND(E11=$S$12,F11=$W$8),A11,"")&amp;" "&amp;IF(AND(E12=$S$12,F12=$W$8),A12,"")&amp;" "&amp;IF(AND(E13=$S$12,F13=$W$8),A13,"")&amp;" "&amp;IF(AND(E14=$S$12,F14=$W$8),A14,"")&amp;" "&amp;IF(AND(E15=$S$12,F15=$W$8),A15,"")&amp;" "&amp;IF(AND(E16=$S$12,F16=$W$8),A16,"")&amp;" "&amp;IF(AND(E17=$S$12,F17=$W$8),A17,"")&amp;" "&amp;IF(AND(E18=$S$12,F18=$W$8),A18,"")&amp;" "&amp;IF(AND(E19=$S$12,F19=$W$8),A19,"")&amp;" "&amp;IF(AND(E20=$S$12,F20=$W$8),A20,"")&amp;" "&amp;IF(AND(E21=$S$12,F21=$W$8),A21,"")&amp;" "&amp;IF(AND(E22=$S$12,F22=$W$8),A22,"")&amp;" "&amp;IF(AND(E23=$S$12,F23=$W$8),A23,"")&amp;" "&amp;IF(AND(E24=$S$12,F24=$W$8),A24,"")&amp;" "&amp;IF(AND(E25=$S$12,F25=$W$8),A25,"")&amp;" "&amp;IF(AND(E26=$S$12,F26=$W$8),A26,"")&amp;" "&amp;IF(AND(E27=$S$12,F27=$W$8),A27,"")&amp;" "&amp;IF(AND(E28=$S$12,F28=$W$8),A28,"")</f>
        <v>#VALUE!</v>
      </c>
      <c r="O12" s="109" t="e">
        <f>+IF(AND(E9=$S$12,F9=$X$8),A9,"")&amp;" "&amp;IF(AND(E10=$S$12,F10=$X$8),A10,"")&amp;" "&amp;IF(AND(E11=$S$12,F11=$X$8),A11,"")&amp;" "&amp;IF(AND(E12=$S$12,F12=$X$8),A12,"")&amp;" "&amp;IF(AND(E13=$S$12,F13=$X$8),A13,"")&amp;" "&amp;IF(AND(E14=$S$12,F14=$X$8),A14,"")&amp;" "&amp;IF(AND(E15=$S$12,F15=$X$8),A15,"")&amp;" "&amp;IF(AND(E16=$S$12,F16=$X$8),A16,"")&amp;" "&amp;IF(AND(E17=$S$12,F17=$X$8),A17,"")&amp;" "&amp;IF(AND(E18=$S$12,F18=$X$8),A18,"")&amp;" "&amp;IF(AND(E19=$S$12,F19=$X$8),A19,"")&amp;" "&amp;IF(AND(E20=$S$12,F20=$X$8),A20,"")&amp;" "&amp;IF(AND(E21=$S$12,F21=$X$8),A21,"")&amp;" "&amp;IF(AND(E22=$S$12,F22=$X$8),A22,"")&amp;" "&amp;IF(AND(E23=$S$12,F23=$X$8),A23,"")&amp;" "&amp;IF(AND(E24=$S$12,F24=$X$8),A24,"")&amp;" "&amp;IF(AND(E25=$S$12,F25=$X$8),A25,"")&amp;" "&amp;IF(AND(E26=$S$12,F26=$X$8),A26,"")&amp;" "&amp;IF(AND(E27=$S$12,F27=$X$8),A27,"")&amp;" "&amp;IF(AND(E28=$S$12,F28=$X$8),A28,"")</f>
        <v>#VALUE!</v>
      </c>
      <c r="P12" s="107"/>
      <c r="Q12" s="480"/>
      <c r="R12" s="110">
        <v>0.4</v>
      </c>
      <c r="S12" s="101" t="s">
        <v>37</v>
      </c>
      <c r="T12" s="116" t="s">
        <v>66</v>
      </c>
      <c r="U12" s="112" t="s">
        <v>5</v>
      </c>
      <c r="V12" s="112" t="s">
        <v>5</v>
      </c>
      <c r="W12" s="108" t="s">
        <v>65</v>
      </c>
      <c r="X12" s="109" t="s">
        <v>64</v>
      </c>
      <c r="AA12" s="91"/>
      <c r="AB12" s="91"/>
      <c r="AC12" s="103"/>
      <c r="AD12" s="113"/>
      <c r="AE12" s="114"/>
      <c r="AF12" s="111"/>
      <c r="AG12" s="111"/>
      <c r="AH12" s="111"/>
      <c r="AI12" s="115"/>
      <c r="AJ12" s="111"/>
      <c r="AK12" s="103"/>
      <c r="AL12" s="103"/>
    </row>
    <row r="13" spans="1:38" ht="31" customHeight="1" thickBot="1" x14ac:dyDescent="0.2">
      <c r="A13" s="104">
        <f>'2 CONTEXTO E IDENTIFICACIÓN-RG'!A13</f>
        <v>0</v>
      </c>
      <c r="B13" s="105" t="str">
        <f>+'2 CONTEXTO E IDENTIFICACIÓN-RG'!F13</f>
        <v xml:space="preserve">  </v>
      </c>
      <c r="C13" s="135" t="str">
        <f>+'5 VALORACIÓN DEL CONTROL'!S27</f>
        <v/>
      </c>
      <c r="D13" s="106" t="str">
        <f>+'5 VALORACIÓN DEL CONTROL'!T27</f>
        <v/>
      </c>
      <c r="E13" s="136" t="str">
        <f t="shared" si="0"/>
        <v/>
      </c>
      <c r="F13" s="136" t="str">
        <f t="shared" si="1"/>
        <v/>
      </c>
      <c r="G13" s="105" t="str">
        <f t="shared" si="2"/>
        <v/>
      </c>
      <c r="H13" s="107"/>
      <c r="I13" s="441"/>
      <c r="J13" s="117" t="s">
        <v>35</v>
      </c>
      <c r="K13" s="118" t="e">
        <f>+IF(AND(E9=$S$13,F9=$T$8),A9,"")&amp;" "&amp;IF(AND(E10=$S$13,F10=$T$8),A10,"")&amp;" "&amp;IF(AND(E11=$S$13,F11=$T$8),A11,"")&amp;" "&amp;IF(AND(E12=$S$13,F12=$T$8),A12,"")&amp;" "&amp;IF(AND(E13=$S$13,F13=$T$8),A13,"")&amp;" "&amp;IF(AND(E14=$S$13,F14=$T$8),A14,"")&amp;" "&amp;IF(AND(E15=$S$13,F15=$T$8),A15,"")&amp;" "&amp;IF(AND(E16=$S$13,F16=$T$8),A16,"")&amp;" "&amp;IF(AND(E17=$S$13,F17=$T$8),A17,"")&amp;" "&amp;IF(AND(E18=$S$13,F18=$T$8),A18,"")&amp;" "&amp;IF(AND(E19=$S$13,F19=$T$8),A19,"")&amp;" "&amp;IF(AND(E20=$S$13,F20=$T$8),A20,"")&amp;" "&amp;IF(AND(E21=$S$13,F21=$T$8),A21,"")&amp;" "&amp;IF(AND(E22=$S$13,F22=$T$8),A22,"")&amp;" "&amp;IF(AND(E23=$S$13,F23=$T$8),A23,"")&amp;" "&amp;IF(AND(E24=$S$13,F24=$T$8),A24,"")&amp;" "&amp;IF(AND(E25=$S$13,F25=$T$8),A25,"")&amp;" "&amp;IF(AND(E26=$S$13,F26=$T$8),A26,"")&amp;" "&amp;IF(AND(E27=$S$13,F27=$T$8),A27,"")&amp;" "&amp;IF(AND(E28=$S$13,F28=$T$8),A28,"")</f>
        <v>#VALUE!</v>
      </c>
      <c r="L13" s="118" t="e">
        <f>+IF(AND(E9=$S$13,F9=$U$8),A9,"")&amp;" "&amp;IF(AND(E10=$S$13,F10=$U$8),A10,"")&amp;" "&amp;IF(AND(E11=$S$13,F11=$U$8),A11,"")&amp;" "&amp;IF(AND(E12=$S$13,F12=$U$8),A12,"")&amp;" "&amp;IF(AND(E13=$S$13,F13=$U$8),A13,"")&amp;" "&amp;IF(AND(E14=$S$13,F14=$U$8),A14,"")&amp;" "&amp;IF(AND(E15=$S$13,F15=$U$8),A15,"")&amp;" "&amp;IF(AND(E16=$S$13,F16=$U$8),A16,"")&amp;" "&amp;IF(AND(E17=$S$13,F17=$U$8),A17,"")&amp;" "&amp;IF(AND(E18=$S$13,F18=$U$8),A18,"")&amp;" "&amp;IF(AND(E19=$S$13,F19=$U$8),A19,"")&amp;" "&amp;IF(AND(E20=$S$13,F20=$U$8),A20,"")&amp;" "&amp;IF(AND(E21=$S$13,F21=$U$8),A21,"")&amp;" "&amp;IF(AND(E22=$S$13,F22=$U$8),A22,"")&amp;" "&amp;IF(AND(E23=$S$13,F23=$U$8),A23,"")&amp;" "&amp;IF(AND(E24=$S$13,F24=$U$8),A24,"")&amp;" "&amp;IF(AND(E25=$S$13,F25=$U$8),A25,"")&amp;" "&amp;IF(AND(E26=$S$13,F26=$U$8),A26,"")&amp;" "&amp;IF(AND(E27=$S$13,F27=$U$8),A27,"")&amp;" "&amp;IF(AND(E28=$S$13,F28=$U$8),A28,"")</f>
        <v>#VALUE!</v>
      </c>
      <c r="M13" s="119" t="e">
        <f>+IF(AND(E9=$S$13,F9=$V$8),A9,"")&amp;" "&amp;IF(AND(E10=$S$13,F10=$V$8),A10,"")&amp;" "&amp;IF(AND(E11=$S$13,F11=$V$8),A11,"")&amp;" "&amp;IF(AND(E12=$S$13,F12=$V$8),A12,"")&amp;" "&amp;IF(AND(E13=$S$13,F13=$V$8),A13,"")&amp;" "&amp;IF(AND(E14=$S$13,F14=$V$8),A14,"")&amp;" "&amp;IF(AND(E15=$S$13,F15=$V$8),A15,"")&amp;" "&amp;IF(AND(E16=$S$13,F16=$V$8),A16,"")&amp;" "&amp;IF(AND(E17=$S$13,F17=$V$8),A17,"")&amp;" "&amp;IF(AND(E18=$S$13,F18=$V$8),A18,"")&amp;" "&amp;IF(AND(E19=$S$13,F19=$V$8),A19,"")&amp;" "&amp;IF(AND(E20=$S$13,F20=$V$8),A20,"")&amp;" "&amp;IF(AND(E21=$S$13,F21=$V$8),A21,"")&amp;" "&amp;IF(AND(E22=$S$13,F22=$V$8),A22,"")&amp;" "&amp;IF(AND(E23=$S$13,F23=$V$8),A23,"")&amp;" "&amp;IF(AND(E24=$S$13,F24=$V$8),A24,"")&amp;" "&amp;IF(AND(E25=$S$13,F25=$V$8),A25,"")&amp;" "&amp;IF(AND(E26=$S$13,F26=$V$8),A26,"")&amp;" "&amp;IF(AND(E27=$S$13,F27=$V$8),A27,"")&amp;" "&amp;IF(AND(E28=$S$13,F28=$V$8),A28,"")</f>
        <v>#VALUE!</v>
      </c>
      <c r="N13" s="120" t="e">
        <f>+IF(AND(E9=$S$13,F9=$W$8),A9,"")&amp;" "&amp;IF(AND(E10=$S$13,F10=$W$8),A10,"")&amp;" "&amp;IF(AND(E11=$S$13,F11=$W$8),A11,"")&amp;" "&amp;IF(AND(E12=$S$13,F12=$W$8),A12,"")&amp;" "&amp;IF(AND(E13=$S$13,F13=$W$8),A13,"")&amp;" "&amp;IF(AND(E14=$S$13,F14=$W$8),A14,"")&amp;" "&amp;IF(AND(E15=$S$13,F15=$W$8),A15,"")&amp;" "&amp;IF(AND(E16=$S$13,F16=$W$8),A16,"")&amp;" "&amp;IF(AND(E17=$S$13,F17=$W$8),A17,"")&amp;" "&amp;IF(AND(E18=$S$13,F18=$W$8),A18,"")&amp;" "&amp;IF(AND(E19=$S$13,F19=$W$8),A19,"")&amp;" "&amp;IF(AND(E20=$S$13,F20=$W$8),A20,"")&amp;" "&amp;IF(AND(E21=$S$13,F21=$W$8),A21,"")&amp;" "&amp;IF(AND(E22=$S$13,F22=$W$8),A22,"")&amp;" "&amp;IF(AND(E23=$S$13,F23=$W$8),A23,"")&amp;" "&amp;IF(AND(E24=$S$13,F24=$W$8),A24,"")&amp;" "&amp;IF(AND(E25=$S$13,F25=$W$8),A25,"")&amp;" "&amp;IF(AND(E26=$S$13,F26=$W$8),A26,"")&amp;" "&amp;IF(AND(E27=$S$13,F27=$W$8),A27,"")&amp;" "&amp;IF(AND(E28=$S$13,F28=$W$8),A28,"")</f>
        <v>#VALUE!</v>
      </c>
      <c r="O13" s="121" t="e">
        <f>+IF(AND(E9=$S$13,F9=$X$8),A9,"")&amp;" "&amp;IF(AND(E10=$S$13,F10=$X$8),A10,"")&amp;" "&amp;IF(AND(E11=$S$13,F11=$X$8),A11,"")&amp;" "&amp;IF(AND(E12=$S$13,F12=$X$8),A12,"")&amp;" "&amp;IF(AND(E13=$S$13,F13=$X$8),A13,"")&amp;" "&amp;IF(AND(E14=$S$13,F14=$X$8),A14,"")&amp;" "&amp;IF(AND(E15=$S$13,F15=$X$8),A15,"")&amp;" "&amp;IF(AND(E16=$S$13,F16=$X$8),A16,"")&amp;" "&amp;IF(AND(E17=$S$13,F17=$X$8),A17,"")&amp;" "&amp;IF(AND(E18=$S$13,F18=$X$8),A18,"")&amp;" "&amp;IF(AND(E19=$S$13,F19=$X$8),A19,"")&amp;" "&amp;IF(AND(E20=$S$13,F20=$X$8),A20,"")&amp;" "&amp;IF(AND(E21=$S$13,F21=$X$8),A21,"")&amp;" "&amp;IF(AND(E22=$S$13,F22=$X$8),A22,"")&amp;" "&amp;IF(AND(E23=$S$13,F23=$X$8),A23,"")&amp;" "&amp;IF(AND(E24=$S$13,F24=$X$8),A24,"")&amp;" "&amp;IF(AND(E25=$S$13,F25=$X$8),A25,"")&amp;" "&amp;IF(AND(E26=$S$13,F26=$X$8),A26,"")&amp;" "&amp;IF(AND(E27=$S$13,F27=$X$8),A27,"")&amp;" "&amp;IF(AND(E28=$S$13,F28=$X$8),A28,"")</f>
        <v>#VALUE!</v>
      </c>
      <c r="P13" s="107"/>
      <c r="Q13" s="480"/>
      <c r="R13" s="122">
        <v>0.2</v>
      </c>
      <c r="S13" s="123" t="s">
        <v>35</v>
      </c>
      <c r="T13" s="118" t="s">
        <v>66</v>
      </c>
      <c r="U13" s="118" t="s">
        <v>66</v>
      </c>
      <c r="V13" s="119" t="s">
        <v>5</v>
      </c>
      <c r="W13" s="120" t="s">
        <v>65</v>
      </c>
      <c r="X13" s="121" t="s">
        <v>64</v>
      </c>
      <c r="AA13" s="91"/>
      <c r="AB13" s="91"/>
      <c r="AC13" s="103"/>
      <c r="AD13" s="113"/>
      <c r="AE13" s="114"/>
      <c r="AF13" s="111"/>
      <c r="AG13" s="111"/>
      <c r="AH13" s="111"/>
      <c r="AI13" s="124"/>
      <c r="AJ13" s="111"/>
      <c r="AK13" s="103"/>
      <c r="AL13" s="103"/>
    </row>
    <row r="14" spans="1:38" ht="31" customHeight="1" x14ac:dyDescent="0.15">
      <c r="A14" s="104">
        <f>'2 CONTEXTO E IDENTIFICACIÓN-RG'!A14</f>
        <v>0</v>
      </c>
      <c r="B14" s="105" t="str">
        <f>+'2 CONTEXTO E IDENTIFICACIÓN-RG'!F14</f>
        <v xml:space="preserve">  </v>
      </c>
      <c r="C14" s="135" t="str">
        <f>+'5 VALORACIÓN DEL CONTROL'!S31</f>
        <v/>
      </c>
      <c r="D14" s="106" t="str">
        <f>+'5 VALORACIÓN DEL CONTROL'!T31</f>
        <v/>
      </c>
      <c r="E14" s="136" t="str">
        <f t="shared" si="0"/>
        <v/>
      </c>
      <c r="F14" s="136" t="str">
        <f t="shared" si="1"/>
        <v/>
      </c>
      <c r="G14" s="105" t="str">
        <f t="shared" si="2"/>
        <v/>
      </c>
      <c r="H14" s="107"/>
      <c r="I14" s="107"/>
      <c r="J14" s="107"/>
      <c r="K14" s="107"/>
      <c r="L14" s="107"/>
      <c r="M14" s="107"/>
      <c r="N14" s="107"/>
      <c r="O14" s="107"/>
      <c r="P14" s="107"/>
      <c r="AA14" s="91"/>
      <c r="AB14" s="91"/>
      <c r="AC14" s="103"/>
      <c r="AD14" s="113"/>
      <c r="AE14" s="114"/>
      <c r="AF14" s="111"/>
      <c r="AG14" s="111"/>
      <c r="AH14" s="111"/>
      <c r="AI14" s="111"/>
      <c r="AJ14" s="111"/>
      <c r="AK14" s="103"/>
      <c r="AL14" s="103"/>
    </row>
    <row r="15" spans="1:38" ht="31" customHeight="1" x14ac:dyDescent="0.15">
      <c r="A15" s="104">
        <f>'2 CONTEXTO E IDENTIFICACIÓN-RG'!A15</f>
        <v>0</v>
      </c>
      <c r="B15" s="105" t="str">
        <f>+'2 CONTEXTO E IDENTIFICACIÓN-RG'!F15</f>
        <v xml:space="preserve">  </v>
      </c>
      <c r="C15" s="135" t="str">
        <f>+'5 VALORACIÓN DEL CONTROL'!S35</f>
        <v/>
      </c>
      <c r="D15" s="106" t="str">
        <f>+'5 VALORACIÓN DEL CONTROL'!T35</f>
        <v/>
      </c>
      <c r="E15" s="136" t="str">
        <f t="shared" si="0"/>
        <v/>
      </c>
      <c r="F15" s="136" t="str">
        <f t="shared" si="1"/>
        <v/>
      </c>
      <c r="G15" s="105" t="str">
        <f t="shared" si="2"/>
        <v/>
      </c>
      <c r="H15" s="107"/>
      <c r="I15" s="107"/>
      <c r="J15" s="107"/>
      <c r="K15" s="107"/>
      <c r="L15" s="107"/>
      <c r="M15" s="107"/>
      <c r="N15" s="107"/>
      <c r="O15" s="107"/>
      <c r="P15" s="107"/>
      <c r="T15" s="95" t="s">
        <v>68</v>
      </c>
      <c r="V15" s="91"/>
      <c r="W15" s="91"/>
      <c r="X15" s="91"/>
      <c r="Y15" s="91"/>
      <c r="Z15" s="91"/>
      <c r="AA15" s="91"/>
      <c r="AB15" s="91"/>
      <c r="AC15" s="103"/>
      <c r="AD15" s="113"/>
      <c r="AE15" s="103"/>
      <c r="AF15" s="114"/>
      <c r="AG15" s="114"/>
      <c r="AH15" s="114"/>
      <c r="AI15" s="114"/>
      <c r="AJ15" s="114"/>
      <c r="AK15" s="103"/>
      <c r="AL15" s="103"/>
    </row>
    <row r="16" spans="1:38" ht="31" customHeight="1" x14ac:dyDescent="0.15">
      <c r="A16" s="104">
        <f>'2 CONTEXTO E IDENTIFICACIÓN-RG'!A16</f>
        <v>0</v>
      </c>
      <c r="B16" s="105" t="str">
        <f>+'2 CONTEXTO E IDENTIFICACIÓN-RG'!F16</f>
        <v xml:space="preserve">  </v>
      </c>
      <c r="C16" s="135" t="str">
        <f>+'5 VALORACIÓN DEL CONTROL'!S39</f>
        <v/>
      </c>
      <c r="D16" s="106" t="str">
        <f>+'5 VALORACIÓN DEL CONTROL'!T39</f>
        <v/>
      </c>
      <c r="E16" s="136" t="str">
        <f t="shared" si="0"/>
        <v/>
      </c>
      <c r="F16" s="136" t="str">
        <f t="shared" si="1"/>
        <v/>
      </c>
      <c r="G16" s="105" t="str">
        <f t="shared" si="2"/>
        <v/>
      </c>
      <c r="H16" s="107"/>
      <c r="I16" s="107"/>
      <c r="J16" s="107"/>
      <c r="K16" s="107"/>
      <c r="L16" s="107"/>
      <c r="M16" s="107"/>
      <c r="N16" s="107"/>
      <c r="O16" s="107"/>
      <c r="P16" s="107"/>
      <c r="T16" s="125" t="s">
        <v>64</v>
      </c>
      <c r="V16" s="91"/>
      <c r="W16" s="91"/>
      <c r="X16" s="91"/>
      <c r="Y16" s="91"/>
      <c r="Z16" s="91"/>
      <c r="AA16" s="91"/>
      <c r="AB16" s="91"/>
      <c r="AC16" s="103"/>
      <c r="AD16" s="103"/>
      <c r="AE16" s="103"/>
      <c r="AF16" s="111"/>
      <c r="AG16" s="111"/>
      <c r="AH16" s="111"/>
      <c r="AI16" s="111"/>
      <c r="AJ16" s="111"/>
      <c r="AK16" s="103"/>
      <c r="AL16" s="103"/>
    </row>
    <row r="17" spans="1:38" ht="31" customHeight="1" x14ac:dyDescent="0.15">
      <c r="A17" s="104">
        <f>'2 CONTEXTO E IDENTIFICACIÓN-RG'!A17</f>
        <v>0</v>
      </c>
      <c r="B17" s="105" t="str">
        <f>+'2 CONTEXTO E IDENTIFICACIÓN-RG'!F17</f>
        <v xml:space="preserve">  </v>
      </c>
      <c r="C17" s="135" t="str">
        <f>+'5 VALORACIÓN DEL CONTROL'!S43</f>
        <v/>
      </c>
      <c r="D17" s="106" t="str">
        <f>+'5 VALORACIÓN DEL CONTROL'!T43</f>
        <v/>
      </c>
      <c r="E17" s="136" t="str">
        <f t="shared" si="0"/>
        <v/>
      </c>
      <c r="F17" s="136" t="str">
        <f t="shared" si="1"/>
        <v/>
      </c>
      <c r="G17" s="105" t="str">
        <f t="shared" si="2"/>
        <v/>
      </c>
      <c r="H17" s="107"/>
      <c r="I17" s="107"/>
      <c r="J17" s="107"/>
      <c r="K17" s="107"/>
      <c r="L17" s="107"/>
      <c r="M17" s="107"/>
      <c r="N17" s="107"/>
      <c r="O17" s="107"/>
      <c r="P17" s="107"/>
      <c r="T17" s="108" t="s">
        <v>65</v>
      </c>
      <c r="U17" s="91"/>
      <c r="V17" s="91"/>
      <c r="W17" s="91"/>
      <c r="X17" s="91"/>
      <c r="Y17" s="91"/>
      <c r="Z17" s="91"/>
      <c r="AA17" s="91"/>
      <c r="AB17" s="91"/>
      <c r="AC17" s="103"/>
      <c r="AD17" s="103"/>
      <c r="AE17" s="103"/>
      <c r="AF17" s="111"/>
      <c r="AG17" s="111"/>
      <c r="AH17" s="111"/>
      <c r="AI17" s="111"/>
      <c r="AJ17" s="111"/>
      <c r="AK17" s="103"/>
      <c r="AL17" s="103"/>
    </row>
    <row r="18" spans="1:38" ht="31" customHeight="1" x14ac:dyDescent="0.15">
      <c r="A18" s="104">
        <f>'2 CONTEXTO E IDENTIFICACIÓN-RG'!A18</f>
        <v>0</v>
      </c>
      <c r="B18" s="105" t="str">
        <f>+'2 CONTEXTO E IDENTIFICACIÓN-RG'!F18</f>
        <v xml:space="preserve">  </v>
      </c>
      <c r="C18" s="135" t="str">
        <f>+'5 VALORACIÓN DEL CONTROL'!S47</f>
        <v/>
      </c>
      <c r="D18" s="106" t="str">
        <f>+'5 VALORACIÓN DEL CONTROL'!T47</f>
        <v/>
      </c>
      <c r="E18" s="136" t="str">
        <f t="shared" si="0"/>
        <v/>
      </c>
      <c r="F18" s="136" t="str">
        <f t="shared" si="1"/>
        <v/>
      </c>
      <c r="G18" s="105" t="str">
        <f t="shared" si="2"/>
        <v/>
      </c>
      <c r="H18" s="107"/>
      <c r="I18" s="107"/>
      <c r="J18" s="107"/>
      <c r="K18" s="107"/>
      <c r="L18" s="107"/>
      <c r="M18" s="107"/>
      <c r="N18" s="107"/>
      <c r="O18" s="107"/>
      <c r="P18" s="107"/>
      <c r="S18" s="126"/>
      <c r="T18" s="112" t="s">
        <v>5</v>
      </c>
      <c r="U18" s="126"/>
      <c r="V18" s="126"/>
      <c r="W18" s="126"/>
      <c r="X18" s="126"/>
      <c r="Y18" s="126"/>
      <c r="Z18" s="126"/>
      <c r="AA18" s="126"/>
      <c r="AB18" s="126"/>
      <c r="AC18" s="103"/>
      <c r="AD18" s="103"/>
      <c r="AE18" s="127"/>
      <c r="AF18" s="127"/>
      <c r="AG18" s="127"/>
      <c r="AH18" s="127"/>
      <c r="AI18" s="127"/>
      <c r="AJ18" s="127"/>
      <c r="AK18" s="103"/>
      <c r="AL18" s="103"/>
    </row>
    <row r="19" spans="1:38" ht="31" customHeight="1" x14ac:dyDescent="0.15">
      <c r="A19" s="104">
        <f>'2 CONTEXTO E IDENTIFICACIÓN-RG'!A19</f>
        <v>0</v>
      </c>
      <c r="B19" s="105" t="str">
        <f>+'2 CONTEXTO E IDENTIFICACIÓN-RG'!F19</f>
        <v xml:space="preserve">  </v>
      </c>
      <c r="C19" s="135" t="str">
        <f>+'5 VALORACIÓN DEL CONTROL'!S51</f>
        <v/>
      </c>
      <c r="D19" s="106" t="str">
        <f>+'5 VALORACIÓN DEL CONTROL'!T51</f>
        <v/>
      </c>
      <c r="E19" s="136" t="str">
        <f t="shared" si="0"/>
        <v/>
      </c>
      <c r="F19" s="136" t="str">
        <f t="shared" si="1"/>
        <v/>
      </c>
      <c r="G19" s="105" t="str">
        <f t="shared" si="2"/>
        <v/>
      </c>
      <c r="H19" s="107"/>
      <c r="I19" s="107"/>
      <c r="J19" s="107"/>
      <c r="K19" s="107"/>
      <c r="L19" s="107"/>
      <c r="M19" s="107"/>
      <c r="N19" s="107"/>
      <c r="O19" s="107"/>
      <c r="P19" s="107"/>
      <c r="S19" s="126"/>
      <c r="T19" s="116" t="s">
        <v>66</v>
      </c>
      <c r="AA19" s="126"/>
      <c r="AB19" s="126"/>
      <c r="AC19" s="103"/>
      <c r="AD19" s="103"/>
      <c r="AE19" s="103"/>
      <c r="AF19" s="111"/>
      <c r="AG19" s="111"/>
      <c r="AH19" s="111"/>
      <c r="AI19" s="111"/>
      <c r="AJ19" s="111"/>
      <c r="AK19" s="103"/>
      <c r="AL19" s="103"/>
    </row>
    <row r="20" spans="1:38" ht="31" customHeight="1" x14ac:dyDescent="0.15">
      <c r="A20" s="104">
        <f>'2 CONTEXTO E IDENTIFICACIÓN-RG'!A20</f>
        <v>0</v>
      </c>
      <c r="B20" s="105" t="str">
        <f>+'2 CONTEXTO E IDENTIFICACIÓN-RG'!F20</f>
        <v xml:space="preserve">  </v>
      </c>
      <c r="C20" s="135" t="str">
        <f>+'5 VALORACIÓN DEL CONTROL'!S55</f>
        <v/>
      </c>
      <c r="D20" s="106" t="str">
        <f>+'5 VALORACIÓN DEL CONTROL'!T55</f>
        <v/>
      </c>
      <c r="E20" s="136" t="str">
        <f t="shared" si="0"/>
        <v/>
      </c>
      <c r="F20" s="136" t="str">
        <f t="shared" si="1"/>
        <v/>
      </c>
      <c r="G20" s="105" t="str">
        <f t="shared" si="2"/>
        <v/>
      </c>
      <c r="H20" s="107"/>
      <c r="I20" s="107"/>
      <c r="J20" s="107"/>
      <c r="K20" s="107"/>
      <c r="L20" s="107"/>
      <c r="M20" s="107"/>
      <c r="N20" s="107"/>
      <c r="O20" s="107"/>
      <c r="P20" s="107"/>
      <c r="Q20" s="128"/>
      <c r="R20" s="128"/>
      <c r="S20" s="126"/>
      <c r="AA20" s="126"/>
      <c r="AB20" s="126"/>
      <c r="AC20" s="103"/>
      <c r="AD20" s="103"/>
      <c r="AE20" s="103"/>
      <c r="AF20" s="111"/>
      <c r="AG20" s="111"/>
      <c r="AH20" s="111"/>
      <c r="AI20" s="111"/>
      <c r="AJ20" s="111"/>
      <c r="AK20" s="103"/>
      <c r="AL20" s="103"/>
    </row>
    <row r="21" spans="1:38" ht="31" customHeight="1" x14ac:dyDescent="0.15">
      <c r="A21" s="104">
        <f>'2 CONTEXTO E IDENTIFICACIÓN-RG'!A21</f>
        <v>0</v>
      </c>
      <c r="B21" s="105" t="str">
        <f>+'2 CONTEXTO E IDENTIFICACIÓN-RG'!F21</f>
        <v xml:space="preserve">  </v>
      </c>
      <c r="C21" s="135" t="str">
        <f>+'5 VALORACIÓN DEL CONTROL'!S59</f>
        <v/>
      </c>
      <c r="D21" s="106" t="str">
        <f>+'5 VALORACIÓN DEL CONTROL'!T59</f>
        <v/>
      </c>
      <c r="E21" s="136" t="str">
        <f t="shared" si="0"/>
        <v/>
      </c>
      <c r="F21" s="136" t="str">
        <f t="shared" si="1"/>
        <v/>
      </c>
      <c r="G21" s="105" t="str">
        <f t="shared" si="2"/>
        <v/>
      </c>
      <c r="H21" s="107"/>
      <c r="I21" s="107"/>
      <c r="J21" s="107"/>
      <c r="K21" s="107"/>
      <c r="L21" s="107"/>
      <c r="M21" s="107"/>
      <c r="N21" s="107"/>
      <c r="O21" s="107"/>
      <c r="P21" s="107"/>
      <c r="Q21" s="128"/>
      <c r="R21" s="128"/>
      <c r="S21" s="129"/>
      <c r="AA21" s="126"/>
      <c r="AB21" s="126"/>
      <c r="AC21" s="103"/>
      <c r="AD21" s="124"/>
      <c r="AE21" s="124"/>
      <c r="AF21" s="124"/>
      <c r="AG21" s="124"/>
      <c r="AH21" s="124"/>
      <c r="AI21" s="124"/>
      <c r="AJ21" s="111"/>
      <c r="AK21" s="103"/>
      <c r="AL21" s="103"/>
    </row>
    <row r="22" spans="1:38" ht="31" customHeight="1" x14ac:dyDescent="0.15">
      <c r="A22" s="104">
        <f>'2 CONTEXTO E IDENTIFICACIÓN-RG'!A22</f>
        <v>0</v>
      </c>
      <c r="B22" s="105" t="str">
        <f>+'2 CONTEXTO E IDENTIFICACIÓN-RG'!F22</f>
        <v xml:space="preserve">  </v>
      </c>
      <c r="C22" s="135" t="str">
        <f>+'5 VALORACIÓN DEL CONTROL'!S63</f>
        <v/>
      </c>
      <c r="D22" s="106" t="str">
        <f>+'5 VALORACIÓN DEL CONTROL'!T63</f>
        <v/>
      </c>
      <c r="E22" s="136" t="str">
        <f t="shared" si="0"/>
        <v/>
      </c>
      <c r="F22" s="136" t="str">
        <f t="shared" si="1"/>
        <v/>
      </c>
      <c r="G22" s="105" t="str">
        <f t="shared" si="2"/>
        <v/>
      </c>
      <c r="H22" s="107"/>
      <c r="I22" s="107"/>
      <c r="J22" s="107"/>
      <c r="K22" s="107"/>
      <c r="L22" s="107"/>
      <c r="M22" s="107"/>
      <c r="N22" s="107"/>
      <c r="O22" s="107"/>
      <c r="P22" s="107"/>
      <c r="Q22" s="128"/>
      <c r="R22" s="128"/>
      <c r="AC22" s="103"/>
      <c r="AD22" s="130"/>
      <c r="AE22" s="130"/>
      <c r="AF22" s="130"/>
      <c r="AG22" s="130"/>
      <c r="AH22" s="130"/>
      <c r="AI22" s="130"/>
      <c r="AJ22" s="111"/>
      <c r="AK22" s="103"/>
      <c r="AL22" s="103"/>
    </row>
    <row r="23" spans="1:38" ht="31" customHeight="1" x14ac:dyDescent="0.15">
      <c r="A23" s="104">
        <f>'2 CONTEXTO E IDENTIFICACIÓN-RG'!A23</f>
        <v>0</v>
      </c>
      <c r="B23" s="105" t="str">
        <f>+'2 CONTEXTO E IDENTIFICACIÓN-RG'!F23</f>
        <v xml:space="preserve">  </v>
      </c>
      <c r="C23" s="135" t="str">
        <f>+'5 VALORACIÓN DEL CONTROL'!S67</f>
        <v/>
      </c>
      <c r="D23" s="106" t="str">
        <f>+'5 VALORACIÓN DEL CONTROL'!T67</f>
        <v/>
      </c>
      <c r="E23" s="136" t="str">
        <f t="shared" si="0"/>
        <v/>
      </c>
      <c r="F23" s="136" t="str">
        <f t="shared" si="1"/>
        <v/>
      </c>
      <c r="G23" s="105" t="str">
        <f t="shared" si="2"/>
        <v/>
      </c>
      <c r="H23" s="107"/>
      <c r="I23" s="107"/>
      <c r="J23" s="107"/>
      <c r="K23" s="107"/>
      <c r="L23" s="107"/>
      <c r="M23" s="107"/>
      <c r="N23" s="107"/>
      <c r="O23" s="107"/>
      <c r="P23" s="107"/>
      <c r="Q23" s="128"/>
      <c r="R23" s="128"/>
      <c r="AC23" s="103"/>
      <c r="AD23" s="124"/>
      <c r="AE23" s="124"/>
      <c r="AF23" s="124"/>
      <c r="AG23" s="124"/>
      <c r="AH23" s="124"/>
      <c r="AI23" s="124"/>
      <c r="AJ23" s="111"/>
      <c r="AK23" s="103"/>
      <c r="AL23" s="103"/>
    </row>
    <row r="24" spans="1:38" ht="31" customHeight="1" x14ac:dyDescent="0.15">
      <c r="A24" s="104">
        <f>'2 CONTEXTO E IDENTIFICACIÓN-RG'!A24</f>
        <v>0</v>
      </c>
      <c r="B24" s="105" t="str">
        <f>+'2 CONTEXTO E IDENTIFICACIÓN-RG'!F24</f>
        <v xml:space="preserve">  </v>
      </c>
      <c r="C24" s="135" t="str">
        <f>+'5 VALORACIÓN DEL CONTROL'!S71</f>
        <v/>
      </c>
      <c r="D24" s="106" t="str">
        <f>+'5 VALORACIÓN DEL CONTROL'!T71</f>
        <v/>
      </c>
      <c r="E24" s="136" t="str">
        <f t="shared" si="0"/>
        <v/>
      </c>
      <c r="F24" s="136" t="str">
        <f t="shared" si="1"/>
        <v/>
      </c>
      <c r="G24" s="105" t="str">
        <f t="shared" si="2"/>
        <v/>
      </c>
      <c r="H24" s="107"/>
      <c r="I24" s="107"/>
      <c r="J24" s="107"/>
      <c r="K24" s="107"/>
      <c r="L24" s="107"/>
      <c r="M24" s="107"/>
      <c r="N24" s="107"/>
      <c r="O24" s="107"/>
      <c r="P24" s="107"/>
      <c r="AC24" s="103"/>
      <c r="AD24" s="124"/>
      <c r="AE24" s="124"/>
      <c r="AF24" s="124"/>
      <c r="AG24" s="124"/>
      <c r="AH24" s="124"/>
      <c r="AI24" s="124"/>
      <c r="AJ24" s="111"/>
      <c r="AK24" s="103"/>
      <c r="AL24" s="103"/>
    </row>
    <row r="25" spans="1:38" ht="31" customHeight="1" x14ac:dyDescent="0.2">
      <c r="A25" s="104">
        <f>'2 CONTEXTO E IDENTIFICACIÓN-RG'!A25</f>
        <v>0</v>
      </c>
      <c r="B25" s="105" t="str">
        <f>+'2 CONTEXTO E IDENTIFICACIÓN-RG'!F25</f>
        <v xml:space="preserve">  </v>
      </c>
      <c r="C25" s="135" t="str">
        <f>+'5 VALORACIÓN DEL CONTROL'!S75</f>
        <v/>
      </c>
      <c r="D25" s="106" t="str">
        <f>+'5 VALORACIÓN DEL CONTROL'!T75</f>
        <v/>
      </c>
      <c r="E25" s="136" t="str">
        <f t="shared" si="0"/>
        <v/>
      </c>
      <c r="F25" s="136" t="str">
        <f t="shared" si="1"/>
        <v/>
      </c>
      <c r="G25" s="105" t="str">
        <f t="shared" si="2"/>
        <v/>
      </c>
      <c r="H25" s="107"/>
      <c r="I25" s="107"/>
      <c r="J25" s="107"/>
      <c r="K25" s="107"/>
      <c r="L25" s="107"/>
      <c r="M25" s="107"/>
      <c r="N25" s="107"/>
      <c r="O25" s="107"/>
      <c r="P25" s="107"/>
    </row>
    <row r="26" spans="1:38" ht="31" customHeight="1" x14ac:dyDescent="0.2">
      <c r="A26" s="104">
        <f>'2 CONTEXTO E IDENTIFICACIÓN-RG'!A26</f>
        <v>0</v>
      </c>
      <c r="B26" s="105" t="str">
        <f>+'2 CONTEXTO E IDENTIFICACIÓN-RG'!F26</f>
        <v xml:space="preserve">  </v>
      </c>
      <c r="C26" s="135" t="str">
        <f>+'5 VALORACIÓN DEL CONTROL'!S79</f>
        <v/>
      </c>
      <c r="D26" s="106" t="str">
        <f>+'5 VALORACIÓN DEL CONTROL'!T79</f>
        <v/>
      </c>
      <c r="E26" s="136" t="str">
        <f t="shared" si="0"/>
        <v/>
      </c>
      <c r="F26" s="136" t="str">
        <f t="shared" si="1"/>
        <v/>
      </c>
      <c r="G26" s="105" t="str">
        <f t="shared" si="2"/>
        <v/>
      </c>
      <c r="H26" s="107"/>
      <c r="I26" s="107"/>
      <c r="J26" s="107"/>
      <c r="K26" s="107"/>
      <c r="L26" s="107"/>
      <c r="M26" s="107"/>
      <c r="N26" s="107"/>
      <c r="O26" s="107"/>
      <c r="P26" s="107"/>
    </row>
    <row r="27" spans="1:38" ht="31" customHeight="1" x14ac:dyDescent="0.2">
      <c r="A27" s="104">
        <f>'2 CONTEXTO E IDENTIFICACIÓN-RG'!A27</f>
        <v>0</v>
      </c>
      <c r="B27" s="105" t="str">
        <f>+'2 CONTEXTO E IDENTIFICACIÓN-RG'!F27</f>
        <v xml:space="preserve">  </v>
      </c>
      <c r="C27" s="135" t="str">
        <f>+'5 VALORACIÓN DEL CONTROL'!S83</f>
        <v/>
      </c>
      <c r="D27" s="106" t="str">
        <f>+'5 VALORACIÓN DEL CONTROL'!T83</f>
        <v/>
      </c>
      <c r="E27" s="136" t="str">
        <f t="shared" si="0"/>
        <v/>
      </c>
      <c r="F27" s="136" t="str">
        <f t="shared" si="1"/>
        <v/>
      </c>
      <c r="G27" s="105" t="str">
        <f t="shared" si="2"/>
        <v/>
      </c>
      <c r="H27" s="107"/>
      <c r="I27" s="107"/>
      <c r="J27" s="107"/>
      <c r="K27" s="107"/>
      <c r="L27" s="107"/>
      <c r="M27" s="107"/>
      <c r="N27" s="107"/>
      <c r="O27" s="107"/>
      <c r="P27" s="107"/>
    </row>
    <row r="28" spans="1:38" ht="31" customHeight="1" x14ac:dyDescent="0.2">
      <c r="A28" s="104">
        <f>'2 CONTEXTO E IDENTIFICACIÓN-RG'!A28</f>
        <v>0</v>
      </c>
      <c r="B28" s="105" t="str">
        <f>+'2 CONTEXTO E IDENTIFICACIÓN-RG'!F28</f>
        <v xml:space="preserve">  </v>
      </c>
      <c r="C28" s="135" t="str">
        <f>+'5 VALORACIÓN DEL CONTROL'!S87</f>
        <v/>
      </c>
      <c r="D28" s="106" t="str">
        <f>+'5 VALORACIÓN DEL CONTROL'!T87</f>
        <v/>
      </c>
      <c r="E28" s="136" t="str">
        <f t="shared" si="0"/>
        <v/>
      </c>
      <c r="F28" s="136" t="str">
        <f t="shared" si="1"/>
        <v/>
      </c>
      <c r="G28" s="105" t="str">
        <f t="shared" si="2"/>
        <v/>
      </c>
      <c r="H28" s="107"/>
      <c r="I28" s="107"/>
      <c r="J28" s="107"/>
      <c r="K28" s="107"/>
      <c r="L28" s="107"/>
      <c r="M28" s="107"/>
      <c r="N28" s="107"/>
      <c r="O28" s="107"/>
      <c r="P28" s="107"/>
    </row>
    <row r="29" spans="1:38" ht="14.5" customHeight="1" x14ac:dyDescent="0.2">
      <c r="B29" s="87"/>
      <c r="D29" s="87"/>
      <c r="G29" s="87"/>
      <c r="H29" s="87"/>
      <c r="I29" s="87"/>
      <c r="J29" s="87"/>
      <c r="K29" s="87"/>
      <c r="L29" s="87"/>
      <c r="M29" s="87"/>
      <c r="N29" s="87"/>
      <c r="O29" s="87"/>
      <c r="P29" s="87"/>
      <c r="AA29" s="92"/>
      <c r="AB29" s="92"/>
      <c r="AC29" s="92"/>
      <c r="AD29" s="92"/>
      <c r="AE29" s="92"/>
      <c r="AF29" s="87"/>
      <c r="AG29" s="87"/>
      <c r="AH29" s="87"/>
      <c r="AI29" s="87"/>
      <c r="AJ29" s="87"/>
    </row>
    <row r="30" spans="1:38" ht="39" customHeight="1" x14ac:dyDescent="0.2">
      <c r="B30" s="87"/>
      <c r="D30" s="87"/>
      <c r="G30" s="87"/>
      <c r="H30" s="87"/>
      <c r="I30" s="87"/>
      <c r="J30" s="87"/>
      <c r="K30" s="87"/>
      <c r="L30" s="87"/>
      <c r="M30" s="87"/>
      <c r="N30" s="87"/>
      <c r="O30" s="87"/>
      <c r="P30" s="87"/>
      <c r="AA30" s="92"/>
      <c r="AB30" s="92"/>
      <c r="AC30" s="92"/>
      <c r="AD30" s="92"/>
      <c r="AE30" s="92"/>
      <c r="AF30" s="87"/>
      <c r="AG30" s="87"/>
      <c r="AH30" s="87"/>
      <c r="AI30" s="87"/>
      <c r="AJ30" s="87"/>
    </row>
    <row r="31" spans="1:38" ht="19.5" customHeight="1" x14ac:dyDescent="0.2">
      <c r="B31" s="87"/>
      <c r="D31" s="87"/>
      <c r="G31" s="87"/>
      <c r="H31" s="87"/>
      <c r="I31" s="87"/>
      <c r="J31" s="87"/>
      <c r="K31" s="87"/>
      <c r="L31" s="87"/>
      <c r="M31" s="87"/>
      <c r="N31" s="87"/>
      <c r="O31" s="87"/>
      <c r="P31" s="87"/>
      <c r="AA31" s="92"/>
      <c r="AB31" s="92"/>
      <c r="AC31" s="92"/>
      <c r="AD31" s="92"/>
      <c r="AE31" s="92"/>
      <c r="AF31" s="87"/>
      <c r="AG31" s="87"/>
      <c r="AH31" s="87"/>
      <c r="AI31" s="87"/>
      <c r="AJ31" s="87"/>
    </row>
    <row r="32" spans="1:38" ht="19.5" customHeight="1" x14ac:dyDescent="0.2">
      <c r="B32" s="87"/>
      <c r="D32" s="87"/>
      <c r="G32" s="87"/>
      <c r="H32" s="87"/>
      <c r="I32" s="87"/>
      <c r="J32" s="87"/>
      <c r="K32" s="87"/>
      <c r="L32" s="87"/>
      <c r="M32" s="87"/>
      <c r="N32" s="87"/>
      <c r="O32" s="87"/>
      <c r="P32" s="87"/>
      <c r="AA32" s="92"/>
      <c r="AB32" s="92"/>
      <c r="AC32" s="92"/>
      <c r="AD32" s="92"/>
      <c r="AE32" s="92"/>
      <c r="AF32" s="87"/>
      <c r="AG32" s="87"/>
      <c r="AH32" s="87"/>
      <c r="AI32" s="87"/>
      <c r="AJ32" s="87"/>
    </row>
    <row r="33" spans="3:31" s="87" customFormat="1" ht="19.5" customHeight="1" x14ac:dyDescent="0.2">
      <c r="C33" s="92"/>
      <c r="E33" s="137"/>
      <c r="F33" s="137"/>
      <c r="AA33" s="92"/>
      <c r="AB33" s="92"/>
      <c r="AC33" s="92"/>
      <c r="AD33" s="92"/>
      <c r="AE33" s="92"/>
    </row>
    <row r="34" spans="3:31" s="87" customFormat="1" ht="19.5" customHeight="1" x14ac:dyDescent="0.2">
      <c r="C34" s="92"/>
      <c r="E34" s="137"/>
      <c r="F34" s="137"/>
      <c r="AA34" s="92"/>
      <c r="AB34" s="92"/>
      <c r="AC34" s="92"/>
      <c r="AD34" s="92"/>
      <c r="AE34" s="92"/>
    </row>
    <row r="35" spans="3:31" s="87" customFormat="1" ht="19.5" customHeight="1" x14ac:dyDescent="0.2">
      <c r="C35" s="92"/>
      <c r="E35" s="137"/>
      <c r="F35" s="137"/>
      <c r="AA35" s="92"/>
      <c r="AB35" s="92"/>
      <c r="AC35" s="92"/>
      <c r="AD35" s="92"/>
      <c r="AE35" s="92"/>
    </row>
  </sheetData>
  <sheetProtection sheet="1" formatCells="0" formatColumns="0" formatRows="0" sort="0" autoFilter="0" pivotTables="0"/>
  <autoFilter ref="A8:AL8" xr:uid="{00000000-0009-0000-0000-000006000000}">
    <filterColumn colId="29" showButton="0"/>
    <filterColumn colId="30" showButton="0"/>
    <filterColumn colId="31" showButton="0"/>
    <filterColumn colId="32" showButton="0"/>
    <filterColumn colId="33" showButton="0"/>
    <filterColumn colId="34" showButton="0"/>
  </autoFilter>
  <dataConsolidate/>
  <mergeCells count="10">
    <mergeCell ref="A1:A2"/>
    <mergeCell ref="B1:B2"/>
    <mergeCell ref="I6:O6"/>
    <mergeCell ref="B4:D4"/>
    <mergeCell ref="B5:D5"/>
    <mergeCell ref="T6:X6"/>
    <mergeCell ref="E7:G7"/>
    <mergeCell ref="K7:O7"/>
    <mergeCell ref="I9:I13"/>
    <mergeCell ref="Q9:Q13"/>
  </mergeCells>
  <conditionalFormatting sqref="D9:E28">
    <cfRule type="cellIs" dxfId="305" priority="1" operator="equal">
      <formula>$S$13</formula>
    </cfRule>
    <cfRule type="cellIs" dxfId="304" priority="2" operator="equal">
      <formula>$S$12</formula>
    </cfRule>
    <cfRule type="cellIs" dxfId="303" priority="3" operator="equal">
      <formula>$S$11</formula>
    </cfRule>
    <cfRule type="cellIs" dxfId="302" priority="4" operator="equal">
      <formula>$S$10</formula>
    </cfRule>
    <cfRule type="cellIs" dxfId="301" priority="5" operator="equal">
      <formula>$S$9</formula>
    </cfRule>
  </conditionalFormatting>
  <conditionalFormatting sqref="F9:F28">
    <cfRule type="cellIs" dxfId="300" priority="6" operator="equal">
      <formula>$T$8</formula>
    </cfRule>
    <cfRule type="cellIs" dxfId="299" priority="7" operator="equal">
      <formula>$U$8</formula>
    </cfRule>
    <cfRule type="cellIs" dxfId="298" priority="8" operator="equal">
      <formula>$V$8</formula>
    </cfRule>
    <cfRule type="cellIs" dxfId="297" priority="9" operator="equal">
      <formula>$W$8</formula>
    </cfRule>
    <cfRule type="cellIs" dxfId="296" priority="10" operator="equal">
      <formula>$X$8</formula>
    </cfRule>
  </conditionalFormatting>
  <conditionalFormatting sqref="G9:G28">
    <cfRule type="cellIs" dxfId="295" priority="16" operator="equal">
      <formula>$T$16</formula>
    </cfRule>
    <cfRule type="cellIs" dxfId="294" priority="17" operator="equal">
      <formula>$T$17</formula>
    </cfRule>
    <cfRule type="cellIs" dxfId="293" priority="18" operator="equal">
      <formula>$T$18</formula>
    </cfRule>
    <cfRule type="cellIs" dxfId="292" priority="19" operator="equal">
      <formula>$T$19</formula>
    </cfRule>
  </conditionalFormatting>
  <dataValidations disablePrompts="1" count="3">
    <dataValidation allowBlank="1" showInputMessage="1" showErrorMessage="1" prompt="Es la materialización del riesgo y las consecuencias de su aparición. Su escala es: 5 bajo impacto, 10 medio, 20 alto impacto._x000a_" sqref="JD8:JJ8" xr:uid="{00000000-0002-0000-0600-000000000000}"/>
    <dataValidation allowBlank="1" showInputMessage="1" showErrorMessage="1" prompt="La probabilidad se encuentra determinada por una escala de 1 a 3, siendo 1 la menor probabilidad de ocurrencia del riesgo y 3 la mayor probabilidad de  ocurrencia." sqref="JC8" xr:uid="{00000000-0002-0000-0600-000001000000}"/>
    <dataValidation type="list" allowBlank="1" showInputMessage="1" showErrorMessage="1" sqref="JD9:JJ16" xr:uid="{00000000-0002-0000-0600-000002000000}">
      <formula1>#REF!</formula1>
    </dataValidation>
  </dataValidations>
  <printOptions horizontalCentered="1" verticalCentered="1"/>
  <pageMargins left="0.31496062992125984" right="0.27559055118110237" top="0.23622047244094491" bottom="0.15748031496062992" header="0" footer="0"/>
  <pageSetup paperSize="5" scale="65"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L36"/>
  <sheetViews>
    <sheetView showGridLines="0" zoomScale="70" zoomScaleNormal="70" workbookViewId="0">
      <pane xSplit="1" ySplit="9" topLeftCell="B10" activePane="bottomRight" state="frozen"/>
      <selection pane="topRight" activeCell="B1" sqref="B1"/>
      <selection pane="bottomLeft" activeCell="A7" sqref="A7"/>
      <selection pane="bottomRight" activeCell="A5" sqref="A5"/>
    </sheetView>
  </sheetViews>
  <sheetFormatPr baseColWidth="10" defaultColWidth="14.33203125" defaultRowHeight="13" x14ac:dyDescent="0.2"/>
  <cols>
    <col min="1" max="1" width="11.5" style="87" customWidth="1"/>
    <col min="2" max="2" width="9.1640625" style="92" bestFit="1" customWidth="1"/>
    <col min="3" max="4" width="15.5" style="92" customWidth="1"/>
    <col min="5" max="6" width="15.5" style="137" customWidth="1"/>
    <col min="7" max="7" width="15.5" style="92" customWidth="1"/>
    <col min="8" max="8" width="3.83203125" style="92" customWidth="1"/>
    <col min="9" max="9" width="7.5" style="92" customWidth="1"/>
    <col min="10" max="10" width="14" style="92" customWidth="1"/>
    <col min="11" max="15" width="12.5" style="92" customWidth="1"/>
    <col min="16" max="16" width="3.83203125" style="92" customWidth="1"/>
    <col min="17" max="17" width="4.83203125" style="87" hidden="1" customWidth="1"/>
    <col min="18" max="18" width="6.1640625" style="87" hidden="1" customWidth="1"/>
    <col min="19" max="24" width="14" style="87" hidden="1" customWidth="1"/>
    <col min="25" max="29" width="11.5" style="87" customWidth="1"/>
    <col min="30" max="30" width="5.5" style="87" bestFit="1" customWidth="1"/>
    <col min="31" max="31" width="26.83203125" style="87" customWidth="1"/>
    <col min="32" max="36" width="22.83203125" style="92" customWidth="1"/>
    <col min="37" max="37" width="23.5" style="87" customWidth="1"/>
    <col min="38" max="265" width="11.5" style="87" customWidth="1"/>
    <col min="266" max="266" width="12.6640625" style="87" customWidth="1"/>
    <col min="267" max="267" width="47" style="87" customWidth="1"/>
    <col min="268" max="268" width="35" style="87" customWidth="1"/>
    <col min="269" max="16384" width="14.33203125" style="87"/>
  </cols>
  <sheetData>
    <row r="1" spans="1:38" s="75" customFormat="1" ht="36" customHeight="1" x14ac:dyDescent="0.15">
      <c r="A1" s="436"/>
      <c r="B1" s="442" t="str">
        <f>+'2 CONTEXTO E IDENTIFICACIÓN-RG'!B1</f>
        <v>MAPA DE RIESGOS</v>
      </c>
      <c r="C1" s="442"/>
      <c r="D1" s="442"/>
      <c r="E1" s="50" t="str">
        <f>+'2 CONTEXTO E IDENTIFICACIÓN-RG'!C1</f>
        <v>CÓDIGO:</v>
      </c>
      <c r="F1" s="131">
        <f>+'2 CONTEXTO E IDENTIFICACIÓN-RG'!D1</f>
        <v>0</v>
      </c>
      <c r="J1" s="240" t="str">
        <f>+'2 CONTEXTO E IDENTIFICACIÓN-RG'!$G$4</f>
        <v>Elaboración o Actualización:</v>
      </c>
      <c r="K1" s="261" t="str">
        <f>+IF('2 CONTEXTO E IDENTIFICACIÓN-RG'!$H$4="","",'2 CONTEXTO E IDENTIFICACIÓN-RG'!$H$4)</f>
        <v/>
      </c>
      <c r="L1" s="20"/>
      <c r="M1" s="20"/>
      <c r="AF1" s="76"/>
      <c r="AG1" s="76"/>
      <c r="AH1" s="76"/>
      <c r="AI1" s="76"/>
      <c r="AJ1" s="76"/>
    </row>
    <row r="2" spans="1:38" s="75" customFormat="1" ht="36" customHeight="1" x14ac:dyDescent="0.15">
      <c r="A2" s="436"/>
      <c r="B2" s="442"/>
      <c r="C2" s="442"/>
      <c r="D2" s="442"/>
      <c r="E2" s="50" t="str">
        <f>+'2 CONTEXTO E IDENTIFICACIÓN-RG'!C2</f>
        <v>VERSIÓN:</v>
      </c>
      <c r="F2" s="131">
        <f>+'2 CONTEXTO E IDENTIFICACIÓN-RG'!D2</f>
        <v>0</v>
      </c>
      <c r="G2" s="77"/>
      <c r="H2" s="77"/>
      <c r="J2" s="243" t="str">
        <f>+'2 CONTEXTO E IDENTIFICACIÓN-RG'!$D$5</f>
        <v>Vigencia del:</v>
      </c>
      <c r="K2" s="241" t="str">
        <f>+IF('2 CONTEXTO E IDENTIFICACIÓN-RG'!$F$5="","",'2 CONTEXTO E IDENTIFICACIÓN-RG'!$F$5)</f>
        <v/>
      </c>
      <c r="L2" s="242" t="s">
        <v>91</v>
      </c>
      <c r="M2" s="239" t="str">
        <f>+IF('2 CONTEXTO E IDENTIFICACIÓN-RG'!$H$5="","",'2 CONTEXTO E IDENTIFICACIÓN-RG'!$H$5)</f>
        <v/>
      </c>
      <c r="N2" s="78"/>
      <c r="O2" s="78"/>
      <c r="P2" s="77"/>
      <c r="AF2" s="76"/>
      <c r="AG2" s="76"/>
      <c r="AH2" s="76"/>
      <c r="AI2" s="76"/>
      <c r="AJ2" s="76"/>
    </row>
    <row r="3" spans="1:38" s="75" customFormat="1" x14ac:dyDescent="0.15">
      <c r="A3" s="79"/>
      <c r="B3" s="77"/>
      <c r="C3" s="77"/>
      <c r="D3" s="77"/>
      <c r="E3" s="244"/>
      <c r="F3" s="244"/>
      <c r="G3" s="77"/>
      <c r="H3" s="77"/>
      <c r="N3" s="78"/>
      <c r="O3" s="78"/>
      <c r="P3" s="77"/>
      <c r="AF3" s="76"/>
      <c r="AG3" s="76"/>
      <c r="AH3" s="76"/>
      <c r="AI3" s="76"/>
      <c r="AJ3" s="76"/>
    </row>
    <row r="4" spans="1:38" s="75" customFormat="1" ht="17.5" customHeight="1" x14ac:dyDescent="0.15">
      <c r="A4" s="19" t="s">
        <v>139</v>
      </c>
      <c r="B4" s="426" t="str">
        <f>+IF('2 CONTEXTO E IDENTIFICACIÓN-RG'!$B$4="","",'2 CONTEXTO E IDENTIFICACIÓN-RG'!$B$4)</f>
        <v/>
      </c>
      <c r="C4" s="426"/>
      <c r="D4" s="426"/>
      <c r="E4" s="73"/>
      <c r="F4" s="244"/>
      <c r="G4" s="77"/>
      <c r="H4" s="77"/>
      <c r="I4" s="245"/>
      <c r="J4" s="245"/>
      <c r="K4" s="246"/>
      <c r="L4" s="246"/>
      <c r="M4" s="246"/>
      <c r="N4" s="78"/>
      <c r="O4" s="78"/>
      <c r="P4" s="77"/>
      <c r="AF4" s="76"/>
      <c r="AG4" s="76"/>
      <c r="AH4" s="76"/>
      <c r="AI4" s="76"/>
      <c r="AJ4" s="76"/>
    </row>
    <row r="5" spans="1:38" s="75" customFormat="1" ht="33" customHeight="1" x14ac:dyDescent="0.15">
      <c r="A5" s="19" t="s">
        <v>137</v>
      </c>
      <c r="B5" s="426" t="str">
        <f>+IF('2 CONTEXTO E IDENTIFICACIÓN-RG'!$D$4="","",'2 CONTEXTO E IDENTIFICACIÓN-RG'!$D$4)</f>
        <v/>
      </c>
      <c r="C5" s="427"/>
      <c r="D5" s="427"/>
      <c r="E5" s="73"/>
      <c r="F5" s="244"/>
      <c r="G5" s="77"/>
      <c r="H5" s="77"/>
      <c r="I5" s="245"/>
      <c r="J5" s="245"/>
      <c r="K5" s="246"/>
      <c r="L5" s="246"/>
      <c r="M5" s="246"/>
      <c r="N5" s="78"/>
      <c r="O5" s="78"/>
      <c r="P5" s="77"/>
      <c r="AF5" s="76"/>
      <c r="AG5" s="76"/>
      <c r="AH5" s="76"/>
      <c r="AI5" s="76"/>
      <c r="AJ5" s="76"/>
    </row>
    <row r="6" spans="1:38" s="75" customFormat="1" ht="15" thickBot="1" x14ac:dyDescent="0.2">
      <c r="D6" s="73"/>
      <c r="E6" s="73"/>
      <c r="F6" s="133"/>
      <c r="AF6" s="76"/>
      <c r="AG6" s="76"/>
      <c r="AH6" s="76"/>
      <c r="AI6" s="76"/>
      <c r="AJ6" s="76"/>
    </row>
    <row r="7" spans="1:38" s="75" customFormat="1" ht="14" thickBot="1" x14ac:dyDescent="0.2">
      <c r="A7" s="481" t="s">
        <v>13</v>
      </c>
      <c r="B7" s="482"/>
      <c r="C7" s="482"/>
      <c r="D7" s="482"/>
      <c r="E7" s="482"/>
      <c r="F7" s="482"/>
      <c r="G7" s="483"/>
      <c r="I7" s="481" t="s">
        <v>14</v>
      </c>
      <c r="J7" s="482"/>
      <c r="K7" s="482"/>
      <c r="L7" s="482"/>
      <c r="M7" s="482"/>
      <c r="N7" s="482"/>
      <c r="O7" s="483"/>
      <c r="R7" s="80"/>
      <c r="S7" s="81"/>
      <c r="T7" s="434" t="s">
        <v>67</v>
      </c>
      <c r="U7" s="434"/>
      <c r="V7" s="434"/>
      <c r="W7" s="434"/>
      <c r="X7" s="435"/>
      <c r="AF7" s="76"/>
      <c r="AG7" s="76"/>
      <c r="AH7" s="76"/>
      <c r="AI7" s="76"/>
      <c r="AJ7" s="76"/>
    </row>
    <row r="8" spans="1:38" x14ac:dyDescent="0.2">
      <c r="A8" s="85"/>
      <c r="B8" s="86"/>
      <c r="C8" s="434" t="s">
        <v>67</v>
      </c>
      <c r="D8" s="434"/>
      <c r="E8" s="434"/>
      <c r="F8" s="434"/>
      <c r="G8" s="435"/>
      <c r="H8" s="84"/>
      <c r="I8" s="85"/>
      <c r="J8" s="86"/>
      <c r="K8" s="434" t="s">
        <v>67</v>
      </c>
      <c r="L8" s="434"/>
      <c r="M8" s="434"/>
      <c r="N8" s="434"/>
      <c r="O8" s="435"/>
      <c r="P8" s="84"/>
      <c r="R8" s="88"/>
      <c r="T8" s="89">
        <v>0.2</v>
      </c>
      <c r="U8" s="89">
        <v>0.4</v>
      </c>
      <c r="V8" s="89">
        <v>0.6</v>
      </c>
      <c r="W8" s="89">
        <v>0.8</v>
      </c>
      <c r="X8" s="90">
        <v>1</v>
      </c>
      <c r="Y8" s="91"/>
      <c r="Z8" s="91"/>
      <c r="AA8" s="91"/>
      <c r="AB8" s="91"/>
      <c r="AC8" s="91"/>
      <c r="AD8" s="91"/>
      <c r="AE8" s="91"/>
    </row>
    <row r="9" spans="1:38" ht="14" x14ac:dyDescent="0.15">
      <c r="A9" s="88"/>
      <c r="B9" s="97"/>
      <c r="C9" s="98" t="s">
        <v>45</v>
      </c>
      <c r="D9" s="98" t="s">
        <v>7</v>
      </c>
      <c r="E9" s="98" t="s">
        <v>5</v>
      </c>
      <c r="F9" s="98" t="s">
        <v>6</v>
      </c>
      <c r="G9" s="99" t="s">
        <v>53</v>
      </c>
      <c r="H9" s="84"/>
      <c r="I9" s="88"/>
      <c r="J9" s="97"/>
      <c r="K9" s="98" t="s">
        <v>45</v>
      </c>
      <c r="L9" s="98" t="s">
        <v>7</v>
      </c>
      <c r="M9" s="98" t="s">
        <v>5</v>
      </c>
      <c r="N9" s="98" t="s">
        <v>6</v>
      </c>
      <c r="O9" s="99" t="s">
        <v>53</v>
      </c>
      <c r="P9" s="84"/>
      <c r="R9" s="88"/>
      <c r="S9" s="100"/>
      <c r="T9" s="101" t="s">
        <v>45</v>
      </c>
      <c r="U9" s="101" t="s">
        <v>7</v>
      </c>
      <c r="V9" s="101" t="s">
        <v>5</v>
      </c>
      <c r="W9" s="101" t="s">
        <v>6</v>
      </c>
      <c r="X9" s="102" t="s">
        <v>53</v>
      </c>
      <c r="AA9" s="91"/>
      <c r="AB9" s="91"/>
      <c r="AC9" s="103"/>
      <c r="AD9" s="103"/>
      <c r="AE9" s="103"/>
      <c r="AF9" s="103"/>
      <c r="AG9" s="103"/>
      <c r="AH9" s="103"/>
      <c r="AI9" s="103"/>
      <c r="AJ9" s="103"/>
      <c r="AK9" s="103"/>
      <c r="AL9" s="103"/>
    </row>
    <row r="10" spans="1:38" ht="55.5" customHeight="1" x14ac:dyDescent="0.15">
      <c r="A10" s="440" t="s">
        <v>34</v>
      </c>
      <c r="B10" s="98" t="s">
        <v>42</v>
      </c>
      <c r="C10" s="108" t="str">
        <f>+'4 MAPA CALOR INHERENTE'!I9</f>
        <v xml:space="preserve">                   </v>
      </c>
      <c r="D10" s="108" t="str">
        <f>+'4 MAPA CALOR INHERENTE'!J9</f>
        <v xml:space="preserve">                   </v>
      </c>
      <c r="E10" s="108" t="str">
        <f>+'4 MAPA CALOR INHERENTE'!K9</f>
        <v xml:space="preserve">                   </v>
      </c>
      <c r="F10" s="108" t="str">
        <f>+'4 MAPA CALOR INHERENTE'!L9</f>
        <v xml:space="preserve">                   </v>
      </c>
      <c r="G10" s="109" t="str">
        <f>+'4 MAPA CALOR INHERENTE'!M9</f>
        <v xml:space="preserve">                   </v>
      </c>
      <c r="H10" s="107"/>
      <c r="I10" s="440" t="s">
        <v>34</v>
      </c>
      <c r="J10" s="98" t="s">
        <v>42</v>
      </c>
      <c r="K10" s="108" t="e">
        <f>+'6 MAPA CALOR RESIDUAL'!K9</f>
        <v>#VALUE!</v>
      </c>
      <c r="L10" s="108" t="e">
        <f>+'6 MAPA CALOR RESIDUAL'!L9</f>
        <v>#VALUE!</v>
      </c>
      <c r="M10" s="108" t="e">
        <f>+'6 MAPA CALOR RESIDUAL'!M9</f>
        <v>#VALUE!</v>
      </c>
      <c r="N10" s="108" t="e">
        <f>+'6 MAPA CALOR RESIDUAL'!N9</f>
        <v>#VALUE!</v>
      </c>
      <c r="O10" s="109" t="e">
        <f>+'6 MAPA CALOR RESIDUAL'!O9</f>
        <v>#VALUE!</v>
      </c>
      <c r="P10" s="107"/>
      <c r="Q10" s="480" t="s">
        <v>34</v>
      </c>
      <c r="R10" s="110">
        <v>1</v>
      </c>
      <c r="S10" s="101" t="s">
        <v>42</v>
      </c>
      <c r="T10" s="108" t="s">
        <v>65</v>
      </c>
      <c r="U10" s="108" t="s">
        <v>65</v>
      </c>
      <c r="V10" s="108" t="s">
        <v>65</v>
      </c>
      <c r="W10" s="108" t="s">
        <v>65</v>
      </c>
      <c r="X10" s="109" t="s">
        <v>64</v>
      </c>
      <c r="AA10" s="91"/>
      <c r="AB10" s="91"/>
      <c r="AC10" s="103"/>
      <c r="AD10" s="103"/>
      <c r="AE10" s="103"/>
      <c r="AF10" s="111"/>
      <c r="AG10" s="111"/>
      <c r="AH10" s="111"/>
      <c r="AI10" s="111"/>
      <c r="AJ10" s="111"/>
      <c r="AK10" s="103"/>
      <c r="AL10" s="103"/>
    </row>
    <row r="11" spans="1:38" ht="55.5" customHeight="1" x14ac:dyDescent="0.15">
      <c r="A11" s="440"/>
      <c r="B11" s="98" t="s">
        <v>41</v>
      </c>
      <c r="C11" s="112" t="str">
        <f>+'4 MAPA CALOR INHERENTE'!I10</f>
        <v xml:space="preserve">                   </v>
      </c>
      <c r="D11" s="112" t="str">
        <f>+'4 MAPA CALOR INHERENTE'!J10</f>
        <v xml:space="preserve">                   </v>
      </c>
      <c r="E11" s="108" t="str">
        <f>+'4 MAPA CALOR INHERENTE'!K10</f>
        <v xml:space="preserve">                   </v>
      </c>
      <c r="F11" s="108" t="str">
        <f>+'4 MAPA CALOR INHERENTE'!L10</f>
        <v xml:space="preserve">                   </v>
      </c>
      <c r="G11" s="109" t="str">
        <f>+'4 MAPA CALOR INHERENTE'!M10</f>
        <v xml:space="preserve">                   </v>
      </c>
      <c r="H11" s="107"/>
      <c r="I11" s="440"/>
      <c r="J11" s="98" t="s">
        <v>41</v>
      </c>
      <c r="K11" s="112" t="e">
        <f>+'6 MAPA CALOR RESIDUAL'!K10</f>
        <v>#VALUE!</v>
      </c>
      <c r="L11" s="112" t="e">
        <f>+'6 MAPA CALOR RESIDUAL'!L10</f>
        <v>#VALUE!</v>
      </c>
      <c r="M11" s="108" t="e">
        <f>+'6 MAPA CALOR RESIDUAL'!M10</f>
        <v>#VALUE!</v>
      </c>
      <c r="N11" s="108" t="e">
        <f>+'6 MAPA CALOR RESIDUAL'!N10</f>
        <v>#VALUE!</v>
      </c>
      <c r="O11" s="109" t="e">
        <f>+'6 MAPA CALOR RESIDUAL'!O10</f>
        <v>#VALUE!</v>
      </c>
      <c r="P11" s="107"/>
      <c r="Q11" s="480"/>
      <c r="R11" s="110">
        <v>0.8</v>
      </c>
      <c r="S11" s="101" t="s">
        <v>41</v>
      </c>
      <c r="T11" s="112" t="s">
        <v>5</v>
      </c>
      <c r="U11" s="112" t="s">
        <v>5</v>
      </c>
      <c r="V11" s="108" t="s">
        <v>65</v>
      </c>
      <c r="W11" s="108" t="s">
        <v>65</v>
      </c>
      <c r="X11" s="109" t="s">
        <v>64</v>
      </c>
      <c r="AA11" s="91"/>
      <c r="AB11" s="91"/>
      <c r="AC11" s="103"/>
      <c r="AD11" s="113"/>
      <c r="AE11" s="114"/>
      <c r="AF11" s="111"/>
      <c r="AG11" s="111"/>
      <c r="AH11" s="111"/>
      <c r="AI11" s="111"/>
      <c r="AJ11" s="111"/>
      <c r="AK11" s="103"/>
      <c r="AL11" s="103"/>
    </row>
    <row r="12" spans="1:38" ht="55.5" customHeight="1" x14ac:dyDescent="0.15">
      <c r="A12" s="440"/>
      <c r="B12" s="98" t="s">
        <v>39</v>
      </c>
      <c r="C12" s="112" t="str">
        <f>+'4 MAPA CALOR INHERENTE'!I11</f>
        <v xml:space="preserve">                   </v>
      </c>
      <c r="D12" s="112" t="str">
        <f>+'4 MAPA CALOR INHERENTE'!J11</f>
        <v xml:space="preserve">                   </v>
      </c>
      <c r="E12" s="112" t="str">
        <f>+'4 MAPA CALOR INHERENTE'!K11</f>
        <v xml:space="preserve">                   </v>
      </c>
      <c r="F12" s="108" t="str">
        <f>+'4 MAPA CALOR INHERENTE'!L11</f>
        <v xml:space="preserve">                   </v>
      </c>
      <c r="G12" s="109" t="str">
        <f>+'4 MAPA CALOR INHERENTE'!M11</f>
        <v xml:space="preserve">                   </v>
      </c>
      <c r="H12" s="107"/>
      <c r="I12" s="440"/>
      <c r="J12" s="98" t="s">
        <v>39</v>
      </c>
      <c r="K12" s="112" t="e">
        <f>+'6 MAPA CALOR RESIDUAL'!K11</f>
        <v>#VALUE!</v>
      </c>
      <c r="L12" s="112" t="e">
        <f>+'6 MAPA CALOR RESIDUAL'!L11</f>
        <v>#VALUE!</v>
      </c>
      <c r="M12" s="112" t="e">
        <f>+'6 MAPA CALOR RESIDUAL'!M11</f>
        <v>#VALUE!</v>
      </c>
      <c r="N12" s="108" t="e">
        <f>+'6 MAPA CALOR RESIDUAL'!N11</f>
        <v>#VALUE!</v>
      </c>
      <c r="O12" s="109" t="e">
        <f>+'6 MAPA CALOR RESIDUAL'!O11</f>
        <v>#VALUE!</v>
      </c>
      <c r="P12" s="107"/>
      <c r="Q12" s="480"/>
      <c r="R12" s="110">
        <v>0.6</v>
      </c>
      <c r="S12" s="101" t="s">
        <v>39</v>
      </c>
      <c r="T12" s="112" t="s">
        <v>5</v>
      </c>
      <c r="U12" s="112" t="s">
        <v>5</v>
      </c>
      <c r="V12" s="112" t="s">
        <v>5</v>
      </c>
      <c r="W12" s="108" t="s">
        <v>65</v>
      </c>
      <c r="X12" s="109" t="s">
        <v>64</v>
      </c>
      <c r="AA12" s="91"/>
      <c r="AB12" s="91"/>
      <c r="AC12" s="103"/>
      <c r="AD12" s="113"/>
      <c r="AE12" s="114"/>
      <c r="AF12" s="111"/>
      <c r="AG12" s="111"/>
      <c r="AH12" s="111"/>
      <c r="AI12" s="111"/>
      <c r="AJ12" s="115"/>
      <c r="AK12" s="103"/>
      <c r="AL12" s="103"/>
    </row>
    <row r="13" spans="1:38" ht="55.5" customHeight="1" x14ac:dyDescent="0.15">
      <c r="A13" s="440"/>
      <c r="B13" s="98" t="s">
        <v>37</v>
      </c>
      <c r="C13" s="116" t="str">
        <f>+'4 MAPA CALOR INHERENTE'!I12</f>
        <v xml:space="preserve">                   </v>
      </c>
      <c r="D13" s="112" t="str">
        <f>+'4 MAPA CALOR INHERENTE'!J12</f>
        <v xml:space="preserve">                   </v>
      </c>
      <c r="E13" s="112" t="str">
        <f>+'4 MAPA CALOR INHERENTE'!K12</f>
        <v xml:space="preserve">                   </v>
      </c>
      <c r="F13" s="108" t="str">
        <f>+'4 MAPA CALOR INHERENTE'!L12</f>
        <v xml:space="preserve">                   </v>
      </c>
      <c r="G13" s="109" t="str">
        <f>+'4 MAPA CALOR INHERENTE'!M12</f>
        <v xml:space="preserve">                   </v>
      </c>
      <c r="H13" s="107"/>
      <c r="I13" s="440"/>
      <c r="J13" s="98" t="s">
        <v>37</v>
      </c>
      <c r="K13" s="116" t="e">
        <f>+'6 MAPA CALOR RESIDUAL'!K12</f>
        <v>#VALUE!</v>
      </c>
      <c r="L13" s="112" t="e">
        <f>+'6 MAPA CALOR RESIDUAL'!L12</f>
        <v>#VALUE!</v>
      </c>
      <c r="M13" s="112" t="e">
        <f>+'6 MAPA CALOR RESIDUAL'!M12</f>
        <v>#VALUE!</v>
      </c>
      <c r="N13" s="108" t="e">
        <f>+'6 MAPA CALOR RESIDUAL'!N12</f>
        <v>#VALUE!</v>
      </c>
      <c r="O13" s="109" t="e">
        <f>+'6 MAPA CALOR RESIDUAL'!O12</f>
        <v>#VALUE!</v>
      </c>
      <c r="P13" s="107"/>
      <c r="Q13" s="480"/>
      <c r="R13" s="110">
        <v>0.4</v>
      </c>
      <c r="S13" s="101" t="s">
        <v>37</v>
      </c>
      <c r="T13" s="116" t="s">
        <v>66</v>
      </c>
      <c r="U13" s="112" t="s">
        <v>5</v>
      </c>
      <c r="V13" s="112" t="s">
        <v>5</v>
      </c>
      <c r="W13" s="108" t="s">
        <v>65</v>
      </c>
      <c r="X13" s="109" t="s">
        <v>64</v>
      </c>
      <c r="AA13" s="91"/>
      <c r="AB13" s="91"/>
      <c r="AC13" s="103"/>
      <c r="AD13" s="113"/>
      <c r="AE13" s="114"/>
      <c r="AF13" s="111"/>
      <c r="AG13" s="111"/>
      <c r="AH13" s="111"/>
      <c r="AI13" s="115"/>
      <c r="AJ13" s="111"/>
      <c r="AK13" s="103"/>
      <c r="AL13" s="103"/>
    </row>
    <row r="14" spans="1:38" ht="55.5" customHeight="1" thickBot="1" x14ac:dyDescent="0.2">
      <c r="A14" s="441"/>
      <c r="B14" s="117" t="s">
        <v>35</v>
      </c>
      <c r="C14" s="118" t="str">
        <f>+'4 MAPA CALOR INHERENTE'!I13</f>
        <v xml:space="preserve">                   </v>
      </c>
      <c r="D14" s="118" t="str">
        <f>+'4 MAPA CALOR INHERENTE'!J13</f>
        <v xml:space="preserve">                   </v>
      </c>
      <c r="E14" s="119" t="str">
        <f>+'4 MAPA CALOR INHERENTE'!K13</f>
        <v xml:space="preserve">                   </v>
      </c>
      <c r="F14" s="120" t="str">
        <f>+'4 MAPA CALOR INHERENTE'!L13</f>
        <v xml:space="preserve">                   </v>
      </c>
      <c r="G14" s="121" t="str">
        <f>+'4 MAPA CALOR INHERENTE'!M13</f>
        <v xml:space="preserve">                   </v>
      </c>
      <c r="H14" s="107"/>
      <c r="I14" s="441"/>
      <c r="J14" s="117" t="s">
        <v>35</v>
      </c>
      <c r="K14" s="118" t="e">
        <f>+'6 MAPA CALOR RESIDUAL'!K13</f>
        <v>#VALUE!</v>
      </c>
      <c r="L14" s="118" t="e">
        <f>+'6 MAPA CALOR RESIDUAL'!L13</f>
        <v>#VALUE!</v>
      </c>
      <c r="M14" s="119" t="e">
        <f>+'6 MAPA CALOR RESIDUAL'!M13</f>
        <v>#VALUE!</v>
      </c>
      <c r="N14" s="120" t="e">
        <f>+'6 MAPA CALOR RESIDUAL'!N13</f>
        <v>#VALUE!</v>
      </c>
      <c r="O14" s="121" t="e">
        <f>+'6 MAPA CALOR RESIDUAL'!O13</f>
        <v>#VALUE!</v>
      </c>
      <c r="P14" s="107"/>
      <c r="Q14" s="480"/>
      <c r="R14" s="122">
        <v>0.2</v>
      </c>
      <c r="S14" s="123" t="s">
        <v>35</v>
      </c>
      <c r="T14" s="118" t="s">
        <v>66</v>
      </c>
      <c r="U14" s="118" t="s">
        <v>66</v>
      </c>
      <c r="V14" s="119" t="s">
        <v>5</v>
      </c>
      <c r="W14" s="120" t="s">
        <v>65</v>
      </c>
      <c r="X14" s="121" t="s">
        <v>64</v>
      </c>
      <c r="AA14" s="91"/>
      <c r="AB14" s="91"/>
      <c r="AC14" s="103"/>
      <c r="AD14" s="113"/>
      <c r="AE14" s="114"/>
      <c r="AF14" s="111"/>
      <c r="AG14" s="111"/>
      <c r="AH14" s="111"/>
      <c r="AI14" s="124"/>
      <c r="AJ14" s="111"/>
      <c r="AK14" s="103"/>
      <c r="AL14" s="103"/>
    </row>
    <row r="15" spans="1:38" x14ac:dyDescent="0.15">
      <c r="A15" s="92"/>
      <c r="B15" s="107"/>
      <c r="C15" s="208"/>
      <c r="D15" s="209"/>
      <c r="E15" s="210"/>
      <c r="F15" s="210"/>
      <c r="G15" s="107"/>
      <c r="H15" s="107"/>
      <c r="I15" s="107"/>
      <c r="J15" s="107"/>
      <c r="K15" s="107"/>
      <c r="L15" s="107"/>
      <c r="M15" s="107"/>
      <c r="N15" s="107"/>
      <c r="O15" s="107"/>
      <c r="P15" s="107"/>
      <c r="AA15" s="91"/>
      <c r="AB15" s="91"/>
      <c r="AC15" s="103"/>
      <c r="AD15" s="113"/>
      <c r="AE15" s="114"/>
      <c r="AF15" s="111"/>
      <c r="AG15" s="111"/>
      <c r="AH15" s="111"/>
      <c r="AI15" s="111"/>
      <c r="AJ15" s="111"/>
      <c r="AK15" s="103"/>
      <c r="AL15" s="103"/>
    </row>
    <row r="16" spans="1:38" ht="28" x14ac:dyDescent="0.15">
      <c r="A16" s="92"/>
      <c r="B16" s="107"/>
      <c r="C16" s="208"/>
      <c r="D16" s="209"/>
      <c r="E16" s="210"/>
      <c r="F16" s="210"/>
      <c r="G16" s="107"/>
      <c r="H16" s="107"/>
      <c r="I16" s="107"/>
      <c r="J16" s="107"/>
      <c r="K16" s="107"/>
      <c r="L16" s="107"/>
      <c r="M16" s="107"/>
      <c r="N16" s="107"/>
      <c r="O16" s="107"/>
      <c r="P16" s="107"/>
      <c r="T16" s="95" t="s">
        <v>68</v>
      </c>
      <c r="V16" s="91"/>
      <c r="W16" s="91"/>
      <c r="X16" s="91"/>
      <c r="Y16" s="91"/>
      <c r="Z16" s="91"/>
      <c r="AA16" s="91"/>
      <c r="AB16" s="91"/>
      <c r="AC16" s="103"/>
      <c r="AD16" s="113"/>
      <c r="AE16" s="103"/>
      <c r="AF16" s="114"/>
      <c r="AG16" s="114"/>
      <c r="AH16" s="114"/>
      <c r="AI16" s="114"/>
      <c r="AJ16" s="114"/>
      <c r="AK16" s="103"/>
      <c r="AL16" s="103"/>
    </row>
    <row r="17" spans="1:38" ht="14" x14ac:dyDescent="0.15">
      <c r="A17" s="92"/>
      <c r="B17" s="107"/>
      <c r="C17" s="208"/>
      <c r="D17" s="209"/>
      <c r="E17" s="210"/>
      <c r="F17" s="210"/>
      <c r="G17" s="107"/>
      <c r="H17" s="107"/>
      <c r="I17" s="107"/>
      <c r="J17" s="107"/>
      <c r="K17" s="107"/>
      <c r="L17" s="107"/>
      <c r="M17" s="107"/>
      <c r="N17" s="107"/>
      <c r="O17" s="107"/>
      <c r="P17" s="107"/>
      <c r="T17" s="125" t="s">
        <v>64</v>
      </c>
      <c r="V17" s="91"/>
      <c r="W17" s="91"/>
      <c r="X17" s="91"/>
      <c r="Y17" s="91"/>
      <c r="Z17" s="91"/>
      <c r="AA17" s="91"/>
      <c r="AB17" s="91"/>
      <c r="AC17" s="103"/>
      <c r="AD17" s="103"/>
      <c r="AE17" s="103"/>
      <c r="AF17" s="111"/>
      <c r="AG17" s="111"/>
      <c r="AH17" s="111"/>
      <c r="AI17" s="111"/>
      <c r="AJ17" s="111"/>
      <c r="AK17" s="103"/>
      <c r="AL17" s="103"/>
    </row>
    <row r="18" spans="1:38" ht="14" x14ac:dyDescent="0.15">
      <c r="A18" s="92"/>
      <c r="B18" s="107"/>
      <c r="C18" s="208"/>
      <c r="D18" s="209"/>
      <c r="E18" s="210"/>
      <c r="F18" s="210"/>
      <c r="G18" s="107"/>
      <c r="H18" s="107"/>
      <c r="I18" s="107"/>
      <c r="J18" s="107"/>
      <c r="K18" s="107"/>
      <c r="L18" s="107"/>
      <c r="M18" s="107"/>
      <c r="N18" s="107"/>
      <c r="O18" s="107"/>
      <c r="P18" s="107"/>
      <c r="T18" s="108" t="s">
        <v>65</v>
      </c>
      <c r="U18" s="91"/>
      <c r="V18" s="91"/>
      <c r="W18" s="91"/>
      <c r="X18" s="91"/>
      <c r="Y18" s="91"/>
      <c r="Z18" s="91"/>
      <c r="AA18" s="91"/>
      <c r="AB18" s="91"/>
      <c r="AC18" s="103"/>
      <c r="AD18" s="103"/>
      <c r="AE18" s="103"/>
      <c r="AF18" s="111"/>
      <c r="AG18" s="111"/>
      <c r="AH18" s="111"/>
      <c r="AI18" s="111"/>
      <c r="AJ18" s="111"/>
      <c r="AK18" s="103"/>
      <c r="AL18" s="103"/>
    </row>
    <row r="19" spans="1:38" ht="14" x14ac:dyDescent="0.15">
      <c r="A19" s="92"/>
      <c r="B19" s="107"/>
      <c r="C19" s="208"/>
      <c r="D19" s="209"/>
      <c r="E19" s="210"/>
      <c r="F19" s="210"/>
      <c r="G19" s="107"/>
      <c r="H19" s="107"/>
      <c r="I19" s="107"/>
      <c r="J19" s="107"/>
      <c r="K19" s="107"/>
      <c r="L19" s="107"/>
      <c r="M19" s="107"/>
      <c r="N19" s="107"/>
      <c r="O19" s="107"/>
      <c r="P19" s="107"/>
      <c r="S19" s="126"/>
      <c r="T19" s="112" t="s">
        <v>5</v>
      </c>
      <c r="U19" s="126"/>
      <c r="V19" s="126"/>
      <c r="W19" s="126"/>
      <c r="X19" s="126"/>
      <c r="Y19" s="126"/>
      <c r="Z19" s="126"/>
      <c r="AA19" s="126"/>
      <c r="AB19" s="126"/>
      <c r="AC19" s="103"/>
      <c r="AD19" s="103"/>
      <c r="AE19" s="127"/>
      <c r="AF19" s="127"/>
      <c r="AG19" s="127"/>
      <c r="AH19" s="127"/>
      <c r="AI19" s="127"/>
      <c r="AJ19" s="127"/>
      <c r="AK19" s="103"/>
      <c r="AL19" s="103"/>
    </row>
    <row r="20" spans="1:38" ht="14" x14ac:dyDescent="0.15">
      <c r="A20" s="92"/>
      <c r="B20" s="107"/>
      <c r="C20" s="208"/>
      <c r="D20" s="209"/>
      <c r="E20" s="210"/>
      <c r="F20" s="210"/>
      <c r="G20" s="107"/>
      <c r="H20" s="107"/>
      <c r="I20" s="107"/>
      <c r="J20" s="107"/>
      <c r="K20" s="107"/>
      <c r="L20" s="107"/>
      <c r="M20" s="107"/>
      <c r="N20" s="107"/>
      <c r="O20" s="107"/>
      <c r="P20" s="107"/>
      <c r="S20" s="126"/>
      <c r="T20" s="116" t="s">
        <v>66</v>
      </c>
      <c r="AA20" s="126"/>
      <c r="AB20" s="126"/>
      <c r="AC20" s="103"/>
      <c r="AD20" s="103"/>
      <c r="AE20" s="103"/>
      <c r="AF20" s="111"/>
      <c r="AG20" s="111"/>
      <c r="AH20" s="111"/>
      <c r="AI20" s="111"/>
      <c r="AJ20" s="111"/>
      <c r="AK20" s="103"/>
      <c r="AL20" s="103"/>
    </row>
    <row r="21" spans="1:38" x14ac:dyDescent="0.15">
      <c r="A21" s="92"/>
      <c r="B21" s="107"/>
      <c r="C21" s="208"/>
      <c r="D21" s="209"/>
      <c r="E21" s="210"/>
      <c r="F21" s="210"/>
      <c r="G21" s="107"/>
      <c r="H21" s="107"/>
      <c r="I21" s="107"/>
      <c r="J21" s="107"/>
      <c r="K21" s="107"/>
      <c r="L21" s="107"/>
      <c r="M21" s="107"/>
      <c r="N21" s="107"/>
      <c r="O21" s="107"/>
      <c r="P21" s="107"/>
      <c r="Q21" s="128"/>
      <c r="R21" s="128"/>
      <c r="S21" s="126"/>
      <c r="AA21" s="126"/>
      <c r="AB21" s="126"/>
      <c r="AC21" s="103"/>
      <c r="AD21" s="103"/>
      <c r="AE21" s="103"/>
      <c r="AF21" s="111"/>
      <c r="AG21" s="111"/>
      <c r="AH21" s="111"/>
      <c r="AI21" s="111"/>
      <c r="AJ21" s="111"/>
      <c r="AK21" s="103"/>
      <c r="AL21" s="103"/>
    </row>
    <row r="22" spans="1:38" x14ac:dyDescent="0.15">
      <c r="A22" s="92"/>
      <c r="B22" s="107"/>
      <c r="C22" s="208"/>
      <c r="D22" s="209"/>
      <c r="E22" s="210"/>
      <c r="F22" s="210"/>
      <c r="G22" s="107"/>
      <c r="H22" s="107"/>
      <c r="I22" s="107"/>
      <c r="J22" s="107"/>
      <c r="K22" s="107"/>
      <c r="L22" s="107"/>
      <c r="M22" s="107"/>
      <c r="N22" s="107"/>
      <c r="O22" s="107"/>
      <c r="P22" s="107"/>
      <c r="Q22" s="128"/>
      <c r="R22" s="128"/>
      <c r="S22" s="129"/>
      <c r="AA22" s="126"/>
      <c r="AB22" s="126"/>
      <c r="AC22" s="103"/>
      <c r="AD22" s="124"/>
      <c r="AE22" s="124"/>
      <c r="AF22" s="124"/>
      <c r="AG22" s="124"/>
      <c r="AH22" s="124"/>
      <c r="AI22" s="124"/>
      <c r="AJ22" s="111"/>
      <c r="AK22" s="103"/>
      <c r="AL22" s="103"/>
    </row>
    <row r="23" spans="1:38" x14ac:dyDescent="0.15">
      <c r="A23" s="92"/>
      <c r="B23" s="107"/>
      <c r="C23" s="208"/>
      <c r="D23" s="209"/>
      <c r="E23" s="210"/>
      <c r="F23" s="210"/>
      <c r="G23" s="107"/>
      <c r="H23" s="107"/>
      <c r="I23" s="107"/>
      <c r="J23" s="107"/>
      <c r="K23" s="107"/>
      <c r="L23" s="107"/>
      <c r="M23" s="107"/>
      <c r="N23" s="107"/>
      <c r="O23" s="107"/>
      <c r="P23" s="107"/>
      <c r="Q23" s="128"/>
      <c r="R23" s="128"/>
      <c r="AC23" s="103"/>
      <c r="AD23" s="130"/>
      <c r="AE23" s="130"/>
      <c r="AF23" s="130"/>
      <c r="AG23" s="130"/>
      <c r="AH23" s="130"/>
      <c r="AI23" s="130"/>
      <c r="AJ23" s="111"/>
      <c r="AK23" s="103"/>
      <c r="AL23" s="103"/>
    </row>
    <row r="24" spans="1:38" x14ac:dyDescent="0.15">
      <c r="A24" s="92"/>
      <c r="B24" s="107"/>
      <c r="C24" s="208"/>
      <c r="D24" s="209"/>
      <c r="E24" s="210"/>
      <c r="F24" s="210"/>
      <c r="G24" s="107"/>
      <c r="H24" s="107"/>
      <c r="I24" s="107"/>
      <c r="J24" s="107"/>
      <c r="K24" s="107"/>
      <c r="L24" s="107"/>
      <c r="M24" s="107"/>
      <c r="N24" s="107"/>
      <c r="O24" s="107"/>
      <c r="P24" s="107"/>
      <c r="Q24" s="128"/>
      <c r="R24" s="128"/>
      <c r="AC24" s="103"/>
      <c r="AD24" s="124"/>
      <c r="AE24" s="124"/>
      <c r="AF24" s="124"/>
      <c r="AG24" s="124"/>
      <c r="AH24" s="124"/>
      <c r="AI24" s="124"/>
      <c r="AJ24" s="111"/>
      <c r="AK24" s="103"/>
      <c r="AL24" s="103"/>
    </row>
    <row r="25" spans="1:38" x14ac:dyDescent="0.15">
      <c r="A25" s="92"/>
      <c r="B25" s="107"/>
      <c r="C25" s="208"/>
      <c r="D25" s="209"/>
      <c r="E25" s="210"/>
      <c r="F25" s="210"/>
      <c r="G25" s="107"/>
      <c r="H25" s="107"/>
      <c r="I25" s="107"/>
      <c r="J25" s="107"/>
      <c r="K25" s="107"/>
      <c r="L25" s="107"/>
      <c r="M25" s="107"/>
      <c r="N25" s="107"/>
      <c r="O25" s="107"/>
      <c r="P25" s="107"/>
      <c r="AC25" s="103"/>
      <c r="AD25" s="124"/>
      <c r="AE25" s="124"/>
      <c r="AF25" s="124"/>
      <c r="AG25" s="124"/>
      <c r="AH25" s="124"/>
      <c r="AI25" s="124"/>
      <c r="AJ25" s="111"/>
      <c r="AK25" s="103"/>
      <c r="AL25" s="103"/>
    </row>
    <row r="26" spans="1:38" x14ac:dyDescent="0.2">
      <c r="A26" s="92"/>
      <c r="B26" s="107"/>
      <c r="C26" s="208"/>
      <c r="D26" s="209"/>
      <c r="E26" s="210"/>
      <c r="F26" s="210"/>
      <c r="G26" s="107"/>
      <c r="H26" s="107"/>
      <c r="I26" s="107"/>
      <c r="J26" s="107"/>
      <c r="K26" s="107"/>
      <c r="L26" s="107"/>
      <c r="M26" s="107"/>
      <c r="N26" s="107"/>
      <c r="O26" s="107"/>
      <c r="P26" s="107"/>
    </row>
    <row r="27" spans="1:38" x14ac:dyDescent="0.2">
      <c r="A27" s="92"/>
      <c r="B27" s="107"/>
      <c r="C27" s="208"/>
      <c r="D27" s="209"/>
      <c r="E27" s="210"/>
      <c r="F27" s="210"/>
      <c r="G27" s="107"/>
      <c r="H27" s="107"/>
      <c r="I27" s="107"/>
      <c r="J27" s="107"/>
      <c r="K27" s="107"/>
      <c r="L27" s="107"/>
      <c r="M27" s="107"/>
      <c r="N27" s="107"/>
      <c r="O27" s="107"/>
      <c r="P27" s="107"/>
    </row>
    <row r="28" spans="1:38" x14ac:dyDescent="0.2">
      <c r="A28" s="92"/>
      <c r="B28" s="107"/>
      <c r="C28" s="208"/>
      <c r="D28" s="209"/>
      <c r="E28" s="210"/>
      <c r="F28" s="210"/>
      <c r="G28" s="107"/>
      <c r="H28" s="107"/>
      <c r="I28" s="107"/>
      <c r="J28" s="107"/>
      <c r="K28" s="107"/>
      <c r="L28" s="107"/>
      <c r="M28" s="107"/>
      <c r="N28" s="107"/>
      <c r="O28" s="107"/>
      <c r="P28" s="107"/>
    </row>
    <row r="29" spans="1:38" x14ac:dyDescent="0.2">
      <c r="A29" s="92"/>
      <c r="B29" s="107"/>
      <c r="C29" s="208"/>
      <c r="D29" s="209"/>
      <c r="E29" s="210"/>
      <c r="F29" s="210"/>
      <c r="G29" s="107"/>
      <c r="H29" s="107"/>
      <c r="I29" s="107"/>
      <c r="J29" s="107"/>
      <c r="K29" s="107"/>
      <c r="L29" s="107"/>
      <c r="M29" s="107"/>
      <c r="N29" s="107"/>
      <c r="O29" s="107"/>
      <c r="P29" s="107"/>
    </row>
    <row r="30" spans="1:38" ht="14.5" customHeight="1" x14ac:dyDescent="0.2">
      <c r="B30" s="87"/>
      <c r="D30" s="87"/>
      <c r="G30" s="87"/>
      <c r="H30" s="87"/>
      <c r="I30" s="87"/>
      <c r="J30" s="87"/>
      <c r="K30" s="87"/>
      <c r="L30" s="87"/>
      <c r="M30" s="87"/>
      <c r="N30" s="87"/>
      <c r="O30" s="87"/>
      <c r="P30" s="87"/>
      <c r="AA30" s="92"/>
      <c r="AB30" s="92"/>
      <c r="AC30" s="92"/>
      <c r="AD30" s="92"/>
      <c r="AE30" s="92"/>
      <c r="AF30" s="87"/>
      <c r="AG30" s="87"/>
      <c r="AH30" s="87"/>
      <c r="AI30" s="87"/>
      <c r="AJ30" s="87"/>
    </row>
    <row r="31" spans="1:38" ht="39" customHeight="1" x14ac:dyDescent="0.2">
      <c r="B31" s="87"/>
      <c r="D31" s="87"/>
      <c r="G31" s="87"/>
      <c r="H31" s="87"/>
      <c r="I31" s="87"/>
      <c r="J31" s="87"/>
      <c r="K31" s="87"/>
      <c r="L31" s="87"/>
      <c r="M31" s="87"/>
      <c r="N31" s="87"/>
      <c r="O31" s="87"/>
      <c r="P31" s="87"/>
      <c r="AA31" s="92"/>
      <c r="AB31" s="92"/>
      <c r="AC31" s="92"/>
      <c r="AD31" s="92"/>
      <c r="AE31" s="92"/>
      <c r="AF31" s="87"/>
      <c r="AG31" s="87"/>
      <c r="AH31" s="87"/>
      <c r="AI31" s="87"/>
      <c r="AJ31" s="87"/>
    </row>
    <row r="32" spans="1:38" ht="19.5" customHeight="1" x14ac:dyDescent="0.2">
      <c r="B32" s="87"/>
      <c r="D32" s="87"/>
      <c r="G32" s="87"/>
      <c r="H32" s="87"/>
      <c r="I32" s="87"/>
      <c r="J32" s="87"/>
      <c r="K32" s="87"/>
      <c r="L32" s="87"/>
      <c r="M32" s="87"/>
      <c r="N32" s="87"/>
      <c r="O32" s="87"/>
      <c r="P32" s="87"/>
      <c r="AA32" s="92"/>
      <c r="AB32" s="92"/>
      <c r="AC32" s="92"/>
      <c r="AD32" s="92"/>
      <c r="AE32" s="92"/>
      <c r="AF32" s="87"/>
      <c r="AG32" s="87"/>
      <c r="AH32" s="87"/>
      <c r="AI32" s="87"/>
      <c r="AJ32" s="87"/>
    </row>
    <row r="33" spans="3:31" s="87" customFormat="1" ht="19.5" customHeight="1" x14ac:dyDescent="0.2">
      <c r="C33" s="92"/>
      <c r="E33" s="137"/>
      <c r="F33" s="137"/>
      <c r="AA33" s="92"/>
      <c r="AB33" s="92"/>
      <c r="AC33" s="92"/>
      <c r="AD33" s="92"/>
      <c r="AE33" s="92"/>
    </row>
    <row r="34" spans="3:31" s="87" customFormat="1" ht="19.5" customHeight="1" x14ac:dyDescent="0.2">
      <c r="C34" s="92"/>
      <c r="E34" s="137"/>
      <c r="F34" s="137"/>
      <c r="AA34" s="92"/>
      <c r="AB34" s="92"/>
      <c r="AC34" s="92"/>
      <c r="AD34" s="92"/>
      <c r="AE34" s="92"/>
    </row>
    <row r="35" spans="3:31" s="87" customFormat="1" ht="19.5" customHeight="1" x14ac:dyDescent="0.2">
      <c r="C35" s="92"/>
      <c r="E35" s="137"/>
      <c r="F35" s="137"/>
      <c r="AA35" s="92"/>
      <c r="AB35" s="92"/>
      <c r="AC35" s="92"/>
      <c r="AD35" s="92"/>
      <c r="AE35" s="92"/>
    </row>
    <row r="36" spans="3:31" s="87" customFormat="1" ht="19.5" customHeight="1" x14ac:dyDescent="0.2">
      <c r="C36" s="92"/>
      <c r="E36" s="137"/>
      <c r="F36" s="137"/>
      <c r="AA36" s="92"/>
      <c r="AB36" s="92"/>
      <c r="AC36" s="92"/>
      <c r="AD36" s="92"/>
      <c r="AE36" s="92"/>
    </row>
  </sheetData>
  <sheetProtection sheet="1" formatCells="0" formatColumns="0" formatRows="0" sort="0" autoFilter="0" pivotTables="0"/>
  <autoFilter ref="A9:AL9" xr:uid="{00000000-0009-0000-0000-000007000000}">
    <filterColumn colId="29" showButton="0"/>
    <filterColumn colId="30" showButton="0"/>
    <filterColumn colId="31" showButton="0"/>
    <filterColumn colId="32" showButton="0"/>
    <filterColumn colId="33" showButton="0"/>
    <filterColumn colId="34" showButton="0"/>
  </autoFilter>
  <dataConsolidate/>
  <mergeCells count="12">
    <mergeCell ref="B1:D2"/>
    <mergeCell ref="A1:A2"/>
    <mergeCell ref="I7:O7"/>
    <mergeCell ref="T7:X7"/>
    <mergeCell ref="K8:O8"/>
    <mergeCell ref="B4:D4"/>
    <mergeCell ref="B5:D5"/>
    <mergeCell ref="I10:I14"/>
    <mergeCell ref="Q10:Q14"/>
    <mergeCell ref="A7:G7"/>
    <mergeCell ref="C8:G8"/>
    <mergeCell ref="A10:A14"/>
  </mergeCells>
  <conditionalFormatting sqref="D15:E29">
    <cfRule type="cellIs" dxfId="291" priority="1" operator="equal">
      <formula>$S$14</formula>
    </cfRule>
    <cfRule type="cellIs" dxfId="290" priority="2" operator="equal">
      <formula>$S$13</formula>
    </cfRule>
    <cfRule type="cellIs" dxfId="289" priority="3" operator="equal">
      <formula>$S$12</formula>
    </cfRule>
    <cfRule type="cellIs" dxfId="288" priority="4" operator="equal">
      <formula>$S$11</formula>
    </cfRule>
    <cfRule type="cellIs" dxfId="287" priority="5" operator="equal">
      <formula>$S$10</formula>
    </cfRule>
  </conditionalFormatting>
  <conditionalFormatting sqref="F15:F29">
    <cfRule type="cellIs" dxfId="286" priority="6" operator="equal">
      <formula>$T$9</formula>
    </cfRule>
    <cfRule type="cellIs" dxfId="285" priority="7" operator="equal">
      <formula>$U$9</formula>
    </cfRule>
    <cfRule type="cellIs" dxfId="284" priority="8" operator="equal">
      <formula>$V$9</formula>
    </cfRule>
    <cfRule type="cellIs" dxfId="283" priority="9" operator="equal">
      <formula>$W$9</formula>
    </cfRule>
    <cfRule type="cellIs" dxfId="282" priority="10" operator="equal">
      <formula>$X$9</formula>
    </cfRule>
  </conditionalFormatting>
  <conditionalFormatting sqref="G15:G29">
    <cfRule type="cellIs" dxfId="281" priority="16" operator="equal">
      <formula>$T$17</formula>
    </cfRule>
    <cfRule type="cellIs" dxfId="280" priority="17" operator="equal">
      <formula>$T$18</formula>
    </cfRule>
    <cfRule type="cellIs" dxfId="279" priority="18" operator="equal">
      <formula>$T$19</formula>
    </cfRule>
    <cfRule type="cellIs" dxfId="278" priority="19" operator="equal">
      <formula>$T$20</formula>
    </cfRule>
  </conditionalFormatting>
  <dataValidations count="3">
    <dataValidation type="list" allowBlank="1" showInputMessage="1" showErrorMessage="1" sqref="JD10:JJ17" xr:uid="{00000000-0002-0000-0700-000000000000}">
      <formula1>#REF!</formula1>
    </dataValidation>
    <dataValidation allowBlank="1" showInputMessage="1" showErrorMessage="1" prompt="La probabilidad se encuentra determinada por una escala de 1 a 3, siendo 1 la menor probabilidad de ocurrencia del riesgo y 3 la mayor probabilidad de  ocurrencia." sqref="JC9" xr:uid="{00000000-0002-0000-0700-000001000000}"/>
    <dataValidation allowBlank="1" showInputMessage="1" showErrorMessage="1" prompt="Es la materialización del riesgo y las consecuencias de su aparición. Su escala es: 5 bajo impacto, 10 medio, 20 alto impacto._x000a_" sqref="JD9:JJ9" xr:uid="{00000000-0002-0000-0700-000002000000}"/>
  </dataValidations>
  <printOptions horizontalCentered="1" verticalCentered="1"/>
  <pageMargins left="0.23622047244094491" right="0.23622047244094491" top="0.74803149606299213" bottom="0.74803149606299213" header="0.31496062992125984" footer="0.31496062992125984"/>
  <pageSetup scale="65" orientation="landscape" r:id="rId1"/>
  <headerFooter alignWithMargins="0"/>
  <colBreaks count="1" manualBreakCount="1">
    <brk id="16" max="1048575"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X35"/>
  <sheetViews>
    <sheetView showGridLines="0" zoomScale="70" zoomScaleNormal="70" workbookViewId="0">
      <pane xSplit="1" ySplit="8" topLeftCell="B9" activePane="bottomRight" state="frozen"/>
      <selection pane="topRight" activeCell="B1" sqref="B1"/>
      <selection pane="bottomLeft" activeCell="A7" sqref="A7"/>
      <selection pane="bottomRight" activeCell="O11" sqref="O11"/>
    </sheetView>
  </sheetViews>
  <sheetFormatPr baseColWidth="10" defaultColWidth="14.33203125" defaultRowHeight="13" x14ac:dyDescent="0.2"/>
  <cols>
    <col min="1" max="1" width="11.5" style="87" customWidth="1"/>
    <col min="2" max="2" width="25.1640625" style="92" customWidth="1"/>
    <col min="3" max="4" width="14.1640625" style="92" customWidth="1"/>
    <col min="5" max="5" width="16.5" style="137" customWidth="1"/>
    <col min="6" max="6" width="12.5" style="137" customWidth="1"/>
    <col min="7" max="7" width="12.5" style="92" customWidth="1"/>
    <col min="8" max="8" width="15.5" style="92" customWidth="1"/>
    <col min="9" max="9" width="13" style="92" customWidth="1"/>
    <col min="10" max="10" width="16.5" style="137" customWidth="1"/>
    <col min="11" max="11" width="10.1640625" style="137" customWidth="1"/>
    <col min="12" max="12" width="12.6640625" style="92" customWidth="1"/>
    <col min="13" max="13" width="16.83203125" style="92" customWidth="1"/>
    <col min="14" max="14" width="15.5" style="92" customWidth="1"/>
    <col min="15" max="16" width="16.5" style="92" customWidth="1"/>
    <col min="17" max="17" width="29.83203125" style="92" customWidth="1"/>
    <col min="18" max="18" width="20.83203125" style="92" customWidth="1"/>
    <col min="19" max="19" width="9.5" style="143" customWidth="1"/>
    <col min="20" max="20" width="13.5" style="143" customWidth="1"/>
    <col min="21" max="23" width="20.5" style="92" customWidth="1"/>
    <col min="24" max="25" width="30.6640625" style="92" customWidth="1"/>
    <col min="26" max="26" width="18" style="92" customWidth="1"/>
    <col min="27" max="28" width="15.5" style="92" customWidth="1"/>
    <col min="29" max="29" width="4.83203125" style="87" customWidth="1"/>
    <col min="30" max="30" width="5.5" style="87" bestFit="1" customWidth="1"/>
    <col min="31" max="32" width="14" style="87" customWidth="1"/>
    <col min="33" max="33" width="18.5" style="87" customWidth="1"/>
    <col min="34" max="34" width="19.5" style="87" customWidth="1"/>
    <col min="35" max="36" width="14" style="87" customWidth="1"/>
    <col min="37" max="41" width="11.5" style="87" customWidth="1"/>
    <col min="42" max="42" width="5.5" style="87" bestFit="1" customWidth="1"/>
    <col min="43" max="43" width="26.83203125" style="87" customWidth="1"/>
    <col min="44" max="48" width="22.83203125" style="92" customWidth="1"/>
    <col min="49" max="49" width="23.5" style="87" customWidth="1"/>
    <col min="50" max="277" width="11.5" style="87" customWidth="1"/>
    <col min="278" max="278" width="12.6640625" style="87" customWidth="1"/>
    <col min="279" max="279" width="47" style="87" customWidth="1"/>
    <col min="280" max="280" width="35" style="87" customWidth="1"/>
    <col min="281" max="16384" width="14.33203125" style="87"/>
  </cols>
  <sheetData>
    <row r="1" spans="1:50" s="75" customFormat="1" ht="36" customHeight="1" x14ac:dyDescent="0.15">
      <c r="A1" s="436"/>
      <c r="B1" s="442" t="str">
        <f>+'2 CONTEXTO E IDENTIFICACIÓN-RG'!B1</f>
        <v>MAPA DE RIESGOS</v>
      </c>
      <c r="C1" s="50" t="str">
        <f>+'2 CONTEXTO E IDENTIFICACIÓN-RG'!C1</f>
        <v>CÓDIGO:</v>
      </c>
      <c r="D1" s="131">
        <f>+'2 CONTEXTO E IDENTIFICACIÓN-RG'!D1</f>
        <v>0</v>
      </c>
      <c r="E1" s="132"/>
      <c r="F1" s="240" t="str">
        <f>+'2 CONTEXTO E IDENTIFICACIÓN-RG'!$G$4</f>
        <v>Elaboración o Actualización:</v>
      </c>
      <c r="G1" s="261" t="str">
        <f>+IF('2 CONTEXTO E IDENTIFICACIÓN-RG'!$H$4="","",'2 CONTEXTO E IDENTIFICACIÓN-RG'!$H$4)</f>
        <v/>
      </c>
      <c r="H1" s="20"/>
      <c r="I1" s="20"/>
      <c r="U1" s="138"/>
      <c r="V1" s="138"/>
      <c r="AR1" s="76"/>
      <c r="AS1" s="76"/>
      <c r="AT1" s="76"/>
      <c r="AU1" s="76"/>
      <c r="AV1" s="76"/>
    </row>
    <row r="2" spans="1:50" s="75" customFormat="1" ht="36" customHeight="1" x14ac:dyDescent="0.15">
      <c r="A2" s="436"/>
      <c r="B2" s="442"/>
      <c r="C2" s="50" t="str">
        <f>+'2 CONTEXTO E IDENTIFICACIÓN-RG'!C2</f>
        <v>VERSIÓN:</v>
      </c>
      <c r="D2" s="131">
        <f>+'2 CONTEXTO E IDENTIFICACIÓN-RG'!D2</f>
        <v>0</v>
      </c>
      <c r="E2" s="132"/>
      <c r="F2" s="243" t="str">
        <f>+'2 CONTEXTO E IDENTIFICACIÓN-RG'!$D$5</f>
        <v>Vigencia del:</v>
      </c>
      <c r="G2" s="241" t="str">
        <f>+IF('2 CONTEXTO E IDENTIFICACIÓN-RG'!$F$5="","",'2 CONTEXTO E IDENTIFICACIÓN-RG'!$F$5)</f>
        <v/>
      </c>
      <c r="H2" s="242" t="s">
        <v>91</v>
      </c>
      <c r="I2" s="239" t="str">
        <f>+IF('2 CONTEXTO E IDENTIFICACIÓN-RG'!$H$5="","",'2 CONTEXTO E IDENTIFICACIÓN-RG'!$H$5)</f>
        <v/>
      </c>
      <c r="J2" s="132"/>
      <c r="K2" s="132"/>
      <c r="L2" s="77"/>
      <c r="N2" s="77"/>
      <c r="O2" s="77"/>
      <c r="P2" s="77"/>
      <c r="Q2" s="77"/>
      <c r="R2" s="77"/>
      <c r="S2" s="139"/>
      <c r="T2" s="139"/>
      <c r="U2" s="77"/>
      <c r="V2" s="77"/>
      <c r="W2" s="77"/>
      <c r="X2" s="77"/>
      <c r="Y2" s="77"/>
      <c r="Z2" s="77"/>
      <c r="AA2" s="77"/>
      <c r="AB2" s="77"/>
      <c r="AR2" s="76"/>
      <c r="AS2" s="76"/>
      <c r="AT2" s="76"/>
      <c r="AU2" s="76"/>
      <c r="AV2" s="76"/>
    </row>
    <row r="3" spans="1:50" s="75" customFormat="1" x14ac:dyDescent="0.15">
      <c r="A3" s="79"/>
      <c r="B3" s="77"/>
      <c r="C3" s="244"/>
      <c r="D3" s="244"/>
      <c r="E3" s="132"/>
      <c r="F3" s="132"/>
      <c r="G3" s="77"/>
      <c r="J3" s="132"/>
      <c r="K3" s="132"/>
      <c r="L3" s="77"/>
      <c r="N3" s="77"/>
      <c r="O3" s="77"/>
      <c r="P3" s="77"/>
      <c r="Q3" s="77"/>
      <c r="R3" s="77"/>
      <c r="S3" s="139"/>
      <c r="T3" s="139"/>
      <c r="U3" s="77"/>
      <c r="V3" s="77"/>
      <c r="W3" s="77"/>
      <c r="X3" s="77"/>
      <c r="Y3" s="77"/>
      <c r="Z3" s="77"/>
      <c r="AA3" s="77"/>
      <c r="AB3" s="77"/>
      <c r="AR3" s="76"/>
      <c r="AS3" s="76"/>
      <c r="AT3" s="76"/>
      <c r="AU3" s="76"/>
      <c r="AV3" s="76"/>
    </row>
    <row r="4" spans="1:50" s="75" customFormat="1" ht="16" thickBot="1" x14ac:dyDescent="0.2">
      <c r="A4" s="19" t="s">
        <v>139</v>
      </c>
      <c r="B4" s="426" t="str">
        <f>+IF('2 CONTEXTO E IDENTIFICACIÓN-RG'!$B$4="","",'2 CONTEXTO E IDENTIFICACIÓN-RG'!$B$4)</f>
        <v/>
      </c>
      <c r="C4" s="426"/>
      <c r="D4" s="426"/>
      <c r="E4" s="73"/>
      <c r="F4" s="73"/>
      <c r="G4" s="73"/>
      <c r="H4" s="73"/>
      <c r="I4" s="73"/>
      <c r="J4" s="73"/>
      <c r="K4" s="133"/>
      <c r="S4" s="138"/>
      <c r="T4" s="138"/>
      <c r="AR4" s="76"/>
      <c r="AS4" s="76"/>
      <c r="AT4" s="76"/>
      <c r="AU4" s="76"/>
      <c r="AV4" s="76"/>
    </row>
    <row r="5" spans="1:50" s="75" customFormat="1" ht="15" x14ac:dyDescent="0.15">
      <c r="A5" s="19" t="s">
        <v>137</v>
      </c>
      <c r="B5" s="426" t="str">
        <f>+IF('2 CONTEXTO E IDENTIFICACIÓN-RG'!$D$4="","",'2 CONTEXTO E IDENTIFICACIÓN-RG'!$D$4)</f>
        <v/>
      </c>
      <c r="C5" s="427"/>
      <c r="D5" s="427"/>
      <c r="E5" s="52"/>
      <c r="F5" s="133"/>
      <c r="H5" s="77"/>
      <c r="I5" s="77"/>
      <c r="J5" s="52"/>
      <c r="K5" s="133"/>
      <c r="S5" s="138"/>
      <c r="T5" s="138"/>
      <c r="AD5" s="80"/>
      <c r="AE5" s="81"/>
      <c r="AF5" s="487" t="s">
        <v>67</v>
      </c>
      <c r="AG5" s="488"/>
      <c r="AH5" s="488"/>
      <c r="AI5" s="488"/>
      <c r="AJ5" s="489"/>
      <c r="AR5" s="76"/>
      <c r="AS5" s="76"/>
      <c r="AT5" s="76"/>
      <c r="AU5" s="76"/>
      <c r="AV5" s="76"/>
    </row>
    <row r="6" spans="1:50" s="75" customFormat="1" ht="5.5" customHeight="1" x14ac:dyDescent="0.15">
      <c r="A6" s="247"/>
      <c r="B6" s="246"/>
      <c r="C6" s="246"/>
      <c r="D6" s="77"/>
      <c r="E6" s="52"/>
      <c r="F6" s="133"/>
      <c r="H6" s="77"/>
      <c r="I6" s="77"/>
      <c r="J6" s="52"/>
      <c r="K6" s="133"/>
      <c r="S6" s="138"/>
      <c r="T6" s="138"/>
      <c r="AD6" s="267"/>
      <c r="AF6" s="268"/>
      <c r="AG6" s="269"/>
      <c r="AH6" s="269"/>
      <c r="AI6" s="269"/>
      <c r="AJ6" s="270"/>
      <c r="AR6" s="76"/>
      <c r="AS6" s="76"/>
      <c r="AT6" s="76"/>
      <c r="AU6" s="76"/>
      <c r="AV6" s="76"/>
    </row>
    <row r="7" spans="1:50" ht="14.5" customHeight="1" x14ac:dyDescent="0.2">
      <c r="A7" s="134"/>
      <c r="B7" s="134"/>
      <c r="C7" s="134"/>
      <c r="D7" s="134"/>
      <c r="E7" s="437" t="s">
        <v>69</v>
      </c>
      <c r="F7" s="437"/>
      <c r="G7" s="437"/>
      <c r="H7" s="84"/>
      <c r="I7" s="134"/>
      <c r="J7" s="437" t="s">
        <v>98</v>
      </c>
      <c r="K7" s="437"/>
      <c r="L7" s="437"/>
      <c r="M7" s="84"/>
      <c r="N7" s="84"/>
      <c r="O7" s="84"/>
      <c r="P7" s="84"/>
      <c r="Q7" s="437" t="s">
        <v>111</v>
      </c>
      <c r="R7" s="437"/>
      <c r="S7" s="437"/>
      <c r="T7" s="437"/>
      <c r="U7" s="437" t="s">
        <v>130</v>
      </c>
      <c r="V7" s="437"/>
      <c r="W7" s="437"/>
      <c r="X7" s="84"/>
      <c r="Y7" s="84"/>
      <c r="Z7" s="84"/>
      <c r="AA7" s="84"/>
      <c r="AB7" s="84"/>
      <c r="AD7" s="88"/>
      <c r="AF7" s="89">
        <v>0.2</v>
      </c>
      <c r="AG7" s="89">
        <v>0.4</v>
      </c>
      <c r="AH7" s="89">
        <v>0.6</v>
      </c>
      <c r="AI7" s="89">
        <v>0.8</v>
      </c>
      <c r="AJ7" s="90">
        <v>1</v>
      </c>
      <c r="AK7" s="91"/>
      <c r="AL7" s="91"/>
      <c r="AM7" s="91"/>
      <c r="AN7" s="91"/>
      <c r="AO7" s="91"/>
      <c r="AP7" s="91"/>
      <c r="AQ7" s="91"/>
    </row>
    <row r="8" spans="1:50" ht="56" x14ac:dyDescent="0.15">
      <c r="A8" s="95" t="s">
        <v>0</v>
      </c>
      <c r="B8" s="95" t="s">
        <v>1</v>
      </c>
      <c r="C8" s="95" t="s">
        <v>102</v>
      </c>
      <c r="D8" s="95" t="s">
        <v>103</v>
      </c>
      <c r="E8" s="95" t="s">
        <v>2</v>
      </c>
      <c r="F8" s="95" t="s">
        <v>4</v>
      </c>
      <c r="G8" s="96" t="s">
        <v>104</v>
      </c>
      <c r="H8" s="95" t="s">
        <v>100</v>
      </c>
      <c r="I8" s="95" t="s">
        <v>101</v>
      </c>
      <c r="J8" s="95" t="s">
        <v>2</v>
      </c>
      <c r="K8" s="95" t="s">
        <v>4</v>
      </c>
      <c r="L8" s="95" t="s">
        <v>104</v>
      </c>
      <c r="M8" s="95" t="s">
        <v>158</v>
      </c>
      <c r="N8" s="95" t="s">
        <v>105</v>
      </c>
      <c r="O8" s="95" t="s">
        <v>262</v>
      </c>
      <c r="P8" s="95" t="s">
        <v>257</v>
      </c>
      <c r="Q8" s="95" t="s">
        <v>162</v>
      </c>
      <c r="R8" s="95" t="s">
        <v>161</v>
      </c>
      <c r="S8" s="140" t="s">
        <v>132</v>
      </c>
      <c r="T8" s="140" t="s">
        <v>133</v>
      </c>
      <c r="U8" s="95" t="s">
        <v>128</v>
      </c>
      <c r="V8" s="95" t="s">
        <v>129</v>
      </c>
      <c r="W8" s="95" t="s">
        <v>131</v>
      </c>
      <c r="X8" s="95" t="s">
        <v>134</v>
      </c>
      <c r="Y8" s="95" t="s">
        <v>135</v>
      </c>
      <c r="Z8" s="95" t="s">
        <v>112</v>
      </c>
      <c r="AA8" s="84"/>
      <c r="AB8" s="84"/>
      <c r="AD8" s="88"/>
      <c r="AE8" s="100"/>
      <c r="AF8" s="101" t="s">
        <v>45</v>
      </c>
      <c r="AG8" s="101" t="s">
        <v>7</v>
      </c>
      <c r="AH8" s="101" t="s">
        <v>5</v>
      </c>
      <c r="AI8" s="101" t="s">
        <v>6</v>
      </c>
      <c r="AJ8" s="102" t="s">
        <v>53</v>
      </c>
      <c r="AM8" s="91"/>
      <c r="AN8" s="91"/>
      <c r="AO8" s="103"/>
      <c r="AP8" s="103"/>
      <c r="AQ8" s="103"/>
      <c r="AR8" s="103"/>
      <c r="AS8" s="103"/>
      <c r="AT8" s="103"/>
      <c r="AU8" s="103"/>
      <c r="AV8" s="103"/>
      <c r="AW8" s="103"/>
      <c r="AX8" s="103"/>
    </row>
    <row r="9" spans="1:50" ht="43.5" customHeight="1" x14ac:dyDescent="0.15">
      <c r="A9" s="104">
        <f>'2 CONTEXTO E IDENTIFICACIÓN-RG'!A9</f>
        <v>0</v>
      </c>
      <c r="B9" s="105">
        <f>+'2 CONTEXTO E IDENTIFICACIÓN-RG'!F9</f>
        <v>0</v>
      </c>
      <c r="C9" s="141" t="str">
        <f>+'3 PROBABIL E IMPACTO INHERENTE'!E9</f>
        <v/>
      </c>
      <c r="D9" s="141" t="str">
        <f>+'3 PROBABIL E IMPACTO INHERENTE'!M9</f>
        <v/>
      </c>
      <c r="E9" s="136" t="str">
        <f>+'4 MAPA CALOR INHERENTE'!C9</f>
        <v/>
      </c>
      <c r="F9" s="136" t="str">
        <f>+'4 MAPA CALOR INHERENTE'!D9</f>
        <v/>
      </c>
      <c r="G9" s="105" t="str">
        <f>+'4 MAPA CALOR INHERENTE'!E9</f>
        <v/>
      </c>
      <c r="H9" s="135" t="e">
        <f>+'6 MAPA CALOR RESIDUAL'!C9</f>
        <v>#VALUE!</v>
      </c>
      <c r="I9" s="106" t="str">
        <f>+'6 MAPA CALOR RESIDUAL'!D9</f>
        <v/>
      </c>
      <c r="J9" s="136" t="e">
        <f>+'6 MAPA CALOR RESIDUAL'!E9</f>
        <v>#VALUE!</v>
      </c>
      <c r="K9" s="136" t="str">
        <f>+'6 MAPA CALOR RESIDUAL'!F9</f>
        <v/>
      </c>
      <c r="L9" s="105" t="e">
        <f>+'6 MAPA CALOR RESIDUAL'!G9</f>
        <v>#VALUE!</v>
      </c>
      <c r="M9" s="105" t="e">
        <f t="shared" ref="M9:M28" si="0">+IF($N9="","",IF($N9=$AG$16,$AH$16,IF($N9=$AG$19,$AH$19)))</f>
        <v>#VALUE!</v>
      </c>
      <c r="N9" s="105" t="e">
        <f t="shared" ref="N9:N28" si="1">+IF(L9="","",IF(OR(L9=$AF$16,L9=$AF$17,L9=$AF$18),$AG$16,IF(L9=$AF$19,$AG$19)))</f>
        <v>#VALUE!</v>
      </c>
      <c r="O9" s="231"/>
      <c r="P9" s="105" t="e">
        <f t="shared" ref="P9:P28" si="2">+IF($M9="","",IF($M9=$AH$19,$AG$19,$O9))</f>
        <v>#VALUE!</v>
      </c>
      <c r="Q9" s="231"/>
      <c r="R9" s="231"/>
      <c r="S9" s="232"/>
      <c r="T9" s="232"/>
      <c r="U9" s="231"/>
      <c r="V9" s="231"/>
      <c r="W9" s="231"/>
      <c r="X9" s="231"/>
      <c r="Y9" s="231"/>
      <c r="Z9" s="231"/>
      <c r="AA9" s="107"/>
      <c r="AB9" s="107"/>
      <c r="AC9" s="484" t="s">
        <v>34</v>
      </c>
      <c r="AD9" s="110">
        <v>1</v>
      </c>
      <c r="AE9" s="101" t="s">
        <v>42</v>
      </c>
      <c r="AF9" s="108" t="s">
        <v>65</v>
      </c>
      <c r="AG9" s="108" t="s">
        <v>65</v>
      </c>
      <c r="AH9" s="108" t="s">
        <v>65</v>
      </c>
      <c r="AI9" s="108" t="s">
        <v>65</v>
      </c>
      <c r="AJ9" s="109" t="s">
        <v>64</v>
      </c>
      <c r="AM9" s="91"/>
      <c r="AN9" s="91"/>
      <c r="AO9" s="103"/>
      <c r="AP9" s="103"/>
      <c r="AQ9" s="103"/>
      <c r="AR9" s="111"/>
      <c r="AS9" s="111"/>
      <c r="AT9" s="111"/>
      <c r="AU9" s="111"/>
      <c r="AV9" s="111"/>
      <c r="AW9" s="103"/>
      <c r="AX9" s="103"/>
    </row>
    <row r="10" spans="1:50" ht="43.5" customHeight="1" x14ac:dyDescent="0.15">
      <c r="A10" s="104">
        <f>'2 CONTEXTO E IDENTIFICACIÓN-RG'!A10</f>
        <v>0</v>
      </c>
      <c r="B10" s="105">
        <f>+'2 CONTEXTO E IDENTIFICACIÓN-RG'!F10</f>
        <v>0</v>
      </c>
      <c r="C10" s="141" t="str">
        <f>+'3 PROBABIL E IMPACTO INHERENTE'!E10</f>
        <v/>
      </c>
      <c r="D10" s="141" t="str">
        <f>+'3 PROBABIL E IMPACTO INHERENTE'!M10</f>
        <v/>
      </c>
      <c r="E10" s="136" t="str">
        <f>+'4 MAPA CALOR INHERENTE'!C10</f>
        <v/>
      </c>
      <c r="F10" s="136" t="str">
        <f>+'4 MAPA CALOR INHERENTE'!D10</f>
        <v/>
      </c>
      <c r="G10" s="105" t="str">
        <f>+'4 MAPA CALOR INHERENTE'!E10</f>
        <v/>
      </c>
      <c r="H10" s="135" t="e">
        <f>+'5 VALORACIÓN DEL CONTROL'!S15</f>
        <v>#VALUE!</v>
      </c>
      <c r="I10" s="106" t="str">
        <f>+'5 VALORACIÓN DEL CONTROL'!T15</f>
        <v/>
      </c>
      <c r="J10" s="136" t="e">
        <f t="shared" ref="J10:J28" si="3">+IF(H10=0,"",IF(H10&lt;=$AD$13,$AE$13,IF(H10&lt;=$AD$12,$AE$12,IF(H10&lt;=$AD$11,$AE$11,IF(H10&lt;=$AD$10,$AE$10,IF(H10&lt;=$AD$9,$AE$9,""))))))</f>
        <v>#VALUE!</v>
      </c>
      <c r="K10" s="136" t="str">
        <f t="shared" ref="K10:K28" si="4">+IF(I10=0,"",IF(I10&lt;=$AF$7,$AF$8,IF(I10&lt;=$AG$7,$AG$8,IF(I10&lt;=$AH$7,$AH$8,IF(I10&lt;=$AI$7,$AI$8,IF(I10&lt;=$AJ$7,$AJ$8,""))))))</f>
        <v/>
      </c>
      <c r="L10" s="105" t="e">
        <f t="shared" ref="L10:L28" si="5">+IF(J10=$AE$9,IF(K10=$AF$8,$AF$9,IF(K10=$AG$8,$AG$9,IF(K10=$AH$8,$AH$9,IF(K10=$AI$8,$AI$9,IF(K10=$AJ$8,$AJ$9))))),IF(J10=$AE$10,IF(K10=$AF$8,$AF$10,IF(K10=$AG$8,$AG$10,IF(K10=$AH$8,$AH$10,IF(K10=$AI$8,$AI$10,IF(K10=$AJ$8,$AJ$10))))),IF(J10=$AE$11,IF(K10=$AF$8,$AF$11,IF(K10=$AG$8,$AG$11,IF(K10=$AH$8,$AH$11,IF(K10=$AI$8,$AI$11,IF(K10=$AJ$8,$AJ$11))))),IF(J10=$AE$12,IF(K10=$AF$8,$AF$12,IF(K10=$AG$8,$AG$12,IF(K10=$AH$8,$AH$12,IF(K10=$AI$8,$AI$12,IF(K10=$AJ$8,$AJ$12))))),IF(J10=$AE$13,IF(K10=$AF$8,$AF$13,IF(K10=$AG$8,$AG$13,IF(K10=$AH$8,$AH$13,IF(K10=$AI$8,$AI$13,IF(K10=$AJ$8,$AJ$13))))),"")))))</f>
        <v>#VALUE!</v>
      </c>
      <c r="M10" s="105" t="e">
        <f t="shared" si="0"/>
        <v>#VALUE!</v>
      </c>
      <c r="N10" s="105" t="e">
        <f t="shared" si="1"/>
        <v>#VALUE!</v>
      </c>
      <c r="O10" s="231" t="s">
        <v>258</v>
      </c>
      <c r="P10" s="105" t="e">
        <f t="shared" si="2"/>
        <v>#VALUE!</v>
      </c>
      <c r="Q10" s="231"/>
      <c r="R10" s="231"/>
      <c r="S10" s="232"/>
      <c r="T10" s="232"/>
      <c r="U10" s="231"/>
      <c r="V10" s="231"/>
      <c r="W10" s="231"/>
      <c r="X10" s="231"/>
      <c r="Y10" s="231"/>
      <c r="Z10" s="231"/>
      <c r="AA10" s="107"/>
      <c r="AB10" s="107"/>
      <c r="AC10" s="485"/>
      <c r="AD10" s="110">
        <v>0.8</v>
      </c>
      <c r="AE10" s="101" t="s">
        <v>41</v>
      </c>
      <c r="AF10" s="112" t="s">
        <v>5</v>
      </c>
      <c r="AG10" s="112" t="s">
        <v>5</v>
      </c>
      <c r="AH10" s="108" t="s">
        <v>65</v>
      </c>
      <c r="AI10" s="108" t="s">
        <v>65</v>
      </c>
      <c r="AJ10" s="109" t="s">
        <v>64</v>
      </c>
      <c r="AM10" s="91"/>
      <c r="AN10" s="91"/>
      <c r="AO10" s="103"/>
      <c r="AP10" s="113"/>
      <c r="AQ10" s="114"/>
      <c r="AR10" s="111"/>
      <c r="AS10" s="111"/>
      <c r="AT10" s="111"/>
      <c r="AU10" s="111"/>
      <c r="AV10" s="111"/>
      <c r="AW10" s="103"/>
      <c r="AX10" s="103"/>
    </row>
    <row r="11" spans="1:50" ht="43.5" customHeight="1" x14ac:dyDescent="0.15">
      <c r="A11" s="104">
        <f>'2 CONTEXTO E IDENTIFICACIÓN-RG'!A11</f>
        <v>0</v>
      </c>
      <c r="B11" s="105">
        <f>+'2 CONTEXTO E IDENTIFICACIÓN-RG'!F11</f>
        <v>0</v>
      </c>
      <c r="C11" s="141" t="str">
        <f>+'3 PROBABIL E IMPACTO INHERENTE'!E11</f>
        <v/>
      </c>
      <c r="D11" s="141" t="str">
        <f>+'3 PROBABIL E IMPACTO INHERENTE'!M11</f>
        <v/>
      </c>
      <c r="E11" s="136" t="str">
        <f>+'4 MAPA CALOR INHERENTE'!C11</f>
        <v/>
      </c>
      <c r="F11" s="136" t="str">
        <f>+'4 MAPA CALOR INHERENTE'!D11</f>
        <v/>
      </c>
      <c r="G11" s="105" t="str">
        <f>+'4 MAPA CALOR INHERENTE'!E11</f>
        <v/>
      </c>
      <c r="H11" s="135" t="str">
        <f>+'5 VALORACIÓN DEL CONTROL'!S19</f>
        <v/>
      </c>
      <c r="I11" s="106" t="str">
        <f>+'5 VALORACIÓN DEL CONTROL'!T19</f>
        <v/>
      </c>
      <c r="J11" s="136" t="str">
        <f t="shared" si="3"/>
        <v/>
      </c>
      <c r="K11" s="136" t="str">
        <f t="shared" si="4"/>
        <v/>
      </c>
      <c r="L11" s="105" t="str">
        <f>+IF(J11=$AE$9,IF(K11=$AF$8,$AF$9,IF(K11=$AG$8,$AG$9,IF(K11=$AH$8,$AH$9,IF(K11=$AI$8,$AI$9,IF(K11=$AJ$8,$AJ$9))))),IF(J11=$AE$10,IF(K11=$AF$8,$AF$10,IF(K11=$AG$8,$AG$10,IF(K11=$AH$8,$AH$10,IF(K11=$AI$8,$AI$10,IF(K11=$AJ$8,$AJ$10))))),IF(J11=$AE$11,IF(K11=$AF$8,$AF$11,IF(K11=$AG$8,$AG$11,IF(K11=$AH$8,$AH$11,IF(K11=$AI$8,$AI$11,IF(K11=$AJ$8,$AJ$11))))),IF(J11=$AE$12,IF(K11=$AF$8,$AF$12,IF(K11=$AG$8,$AG$12,IF(K11=$AH$8,$AH$12,IF(K11=$AI$8,$AI$12,IF(K11=$AJ$8,$AJ$12))))),IF(J11=$AE$13,IF(K11=$AF$8,$AF$13,IF(K11=$AG$8,$AG$13,IF(K11=$AH$8,$AH$13,IF(K11=$AI$8,$AI$13,IF(K11=$AJ$8,$AJ$13))))),"")))))</f>
        <v/>
      </c>
      <c r="M11" s="105" t="str">
        <f t="shared" si="0"/>
        <v/>
      </c>
      <c r="N11" s="105" t="str">
        <f t="shared" si="1"/>
        <v/>
      </c>
      <c r="O11" s="231"/>
      <c r="P11" s="105" t="str">
        <f t="shared" si="2"/>
        <v/>
      </c>
      <c r="Q11" s="231"/>
      <c r="R11" s="231"/>
      <c r="S11" s="232"/>
      <c r="T11" s="232"/>
      <c r="U11" s="231"/>
      <c r="V11" s="231"/>
      <c r="W11" s="231"/>
      <c r="X11" s="231"/>
      <c r="Y11" s="231"/>
      <c r="Z11" s="231"/>
      <c r="AA11" s="107"/>
      <c r="AB11" s="107"/>
      <c r="AC11" s="485"/>
      <c r="AD11" s="110">
        <v>0.6</v>
      </c>
      <c r="AE11" s="101" t="s">
        <v>39</v>
      </c>
      <c r="AF11" s="112" t="s">
        <v>5</v>
      </c>
      <c r="AG11" s="112" t="s">
        <v>5</v>
      </c>
      <c r="AH11" s="112" t="s">
        <v>5</v>
      </c>
      <c r="AI11" s="108" t="s">
        <v>65</v>
      </c>
      <c r="AJ11" s="109" t="s">
        <v>64</v>
      </c>
      <c r="AM11" s="91"/>
      <c r="AN11" s="91"/>
      <c r="AO11" s="103"/>
      <c r="AP11" s="113"/>
      <c r="AQ11" s="114"/>
      <c r="AR11" s="111"/>
      <c r="AS11" s="111"/>
      <c r="AT11" s="111"/>
      <c r="AU11" s="111"/>
      <c r="AV11" s="115"/>
      <c r="AW11" s="103"/>
      <c r="AX11" s="103"/>
    </row>
    <row r="12" spans="1:50" ht="43.5" customHeight="1" x14ac:dyDescent="0.15">
      <c r="A12" s="104">
        <f>'2 CONTEXTO E IDENTIFICACIÓN-RG'!A12</f>
        <v>0</v>
      </c>
      <c r="B12" s="105" t="str">
        <f>+'2 CONTEXTO E IDENTIFICACIÓN-RG'!F12</f>
        <v xml:space="preserve">  </v>
      </c>
      <c r="C12" s="141" t="str">
        <f>+'3 PROBABIL E IMPACTO INHERENTE'!E12</f>
        <v/>
      </c>
      <c r="D12" s="141" t="str">
        <f>+'3 PROBABIL E IMPACTO INHERENTE'!M12</f>
        <v/>
      </c>
      <c r="E12" s="136" t="str">
        <f>+'4 MAPA CALOR INHERENTE'!C12</f>
        <v/>
      </c>
      <c r="F12" s="136" t="str">
        <f>+'4 MAPA CALOR INHERENTE'!D12</f>
        <v/>
      </c>
      <c r="G12" s="105" t="str">
        <f>+'4 MAPA CALOR INHERENTE'!E12</f>
        <v/>
      </c>
      <c r="H12" s="135" t="str">
        <f>+'5 VALORACIÓN DEL CONTROL'!S23</f>
        <v/>
      </c>
      <c r="I12" s="106" t="str">
        <f>+'5 VALORACIÓN DEL CONTROL'!T23</f>
        <v/>
      </c>
      <c r="J12" s="136" t="str">
        <f t="shared" si="3"/>
        <v/>
      </c>
      <c r="K12" s="136" t="str">
        <f t="shared" si="4"/>
        <v/>
      </c>
      <c r="L12" s="105" t="str">
        <f t="shared" si="5"/>
        <v/>
      </c>
      <c r="M12" s="105" t="str">
        <f t="shared" si="0"/>
        <v/>
      </c>
      <c r="N12" s="105" t="str">
        <f t="shared" si="1"/>
        <v/>
      </c>
      <c r="O12" s="231"/>
      <c r="P12" s="105" t="str">
        <f t="shared" si="2"/>
        <v/>
      </c>
      <c r="Q12" s="231"/>
      <c r="R12" s="231"/>
      <c r="S12" s="232"/>
      <c r="T12" s="232"/>
      <c r="U12" s="231"/>
      <c r="V12" s="231"/>
      <c r="W12" s="231"/>
      <c r="X12" s="231"/>
      <c r="Y12" s="231"/>
      <c r="Z12" s="231"/>
      <c r="AA12" s="107"/>
      <c r="AB12" s="107"/>
      <c r="AC12" s="485"/>
      <c r="AD12" s="110">
        <v>0.4</v>
      </c>
      <c r="AE12" s="101" t="s">
        <v>37</v>
      </c>
      <c r="AF12" s="116" t="s">
        <v>66</v>
      </c>
      <c r="AG12" s="112" t="s">
        <v>5</v>
      </c>
      <c r="AH12" s="112" t="s">
        <v>5</v>
      </c>
      <c r="AI12" s="108" t="s">
        <v>65</v>
      </c>
      <c r="AJ12" s="109" t="s">
        <v>64</v>
      </c>
      <c r="AM12" s="91"/>
      <c r="AN12" s="91"/>
      <c r="AO12" s="103"/>
      <c r="AP12" s="113"/>
      <c r="AQ12" s="114"/>
      <c r="AR12" s="111"/>
      <c r="AS12" s="111"/>
      <c r="AT12" s="111"/>
      <c r="AU12" s="115"/>
      <c r="AV12" s="111"/>
      <c r="AW12" s="103"/>
      <c r="AX12" s="103"/>
    </row>
    <row r="13" spans="1:50" ht="43.5" customHeight="1" thickBot="1" x14ac:dyDescent="0.2">
      <c r="A13" s="104">
        <f>'2 CONTEXTO E IDENTIFICACIÓN-RG'!A13</f>
        <v>0</v>
      </c>
      <c r="B13" s="105" t="str">
        <f>+'2 CONTEXTO E IDENTIFICACIÓN-RG'!F13</f>
        <v xml:space="preserve">  </v>
      </c>
      <c r="C13" s="141" t="str">
        <f>+'3 PROBABIL E IMPACTO INHERENTE'!E13</f>
        <v/>
      </c>
      <c r="D13" s="141" t="str">
        <f>+'3 PROBABIL E IMPACTO INHERENTE'!M13</f>
        <v/>
      </c>
      <c r="E13" s="136" t="str">
        <f>+'4 MAPA CALOR INHERENTE'!C13</f>
        <v/>
      </c>
      <c r="F13" s="136" t="str">
        <f>+'4 MAPA CALOR INHERENTE'!D13</f>
        <v/>
      </c>
      <c r="G13" s="105" t="str">
        <f>+'4 MAPA CALOR INHERENTE'!E13</f>
        <v/>
      </c>
      <c r="H13" s="135" t="str">
        <f>+'5 VALORACIÓN DEL CONTROL'!S27</f>
        <v/>
      </c>
      <c r="I13" s="106" t="str">
        <f>+'5 VALORACIÓN DEL CONTROL'!T27</f>
        <v/>
      </c>
      <c r="J13" s="136" t="str">
        <f t="shared" si="3"/>
        <v/>
      </c>
      <c r="K13" s="136" t="str">
        <f t="shared" si="4"/>
        <v/>
      </c>
      <c r="L13" s="105" t="str">
        <f t="shared" si="5"/>
        <v/>
      </c>
      <c r="M13" s="105" t="str">
        <f t="shared" si="0"/>
        <v/>
      </c>
      <c r="N13" s="105" t="str">
        <f t="shared" si="1"/>
        <v/>
      </c>
      <c r="O13" s="231"/>
      <c r="P13" s="105" t="str">
        <f t="shared" si="2"/>
        <v/>
      </c>
      <c r="Q13" s="231"/>
      <c r="R13" s="231"/>
      <c r="S13" s="232"/>
      <c r="T13" s="232"/>
      <c r="U13" s="231"/>
      <c r="V13" s="231"/>
      <c r="W13" s="231"/>
      <c r="X13" s="231"/>
      <c r="Y13" s="231"/>
      <c r="Z13" s="231"/>
      <c r="AA13" s="107"/>
      <c r="AB13" s="107"/>
      <c r="AC13" s="486"/>
      <c r="AD13" s="122">
        <v>0.2</v>
      </c>
      <c r="AE13" s="123" t="s">
        <v>35</v>
      </c>
      <c r="AF13" s="118" t="s">
        <v>66</v>
      </c>
      <c r="AG13" s="118" t="s">
        <v>66</v>
      </c>
      <c r="AH13" s="119" t="s">
        <v>5</v>
      </c>
      <c r="AI13" s="120" t="s">
        <v>65</v>
      </c>
      <c r="AJ13" s="121" t="s">
        <v>64</v>
      </c>
      <c r="AM13" s="91"/>
      <c r="AN13" s="91"/>
      <c r="AO13" s="103"/>
      <c r="AP13" s="113"/>
      <c r="AQ13" s="114"/>
      <c r="AR13" s="111"/>
      <c r="AS13" s="111"/>
      <c r="AT13" s="111"/>
      <c r="AU13" s="124"/>
      <c r="AV13" s="111"/>
      <c r="AW13" s="103"/>
      <c r="AX13" s="103"/>
    </row>
    <row r="14" spans="1:50" ht="43.5" customHeight="1" x14ac:dyDescent="0.15">
      <c r="A14" s="104">
        <f>'2 CONTEXTO E IDENTIFICACIÓN-RG'!A14</f>
        <v>0</v>
      </c>
      <c r="B14" s="105" t="str">
        <f>+'2 CONTEXTO E IDENTIFICACIÓN-RG'!F14</f>
        <v xml:space="preserve">  </v>
      </c>
      <c r="C14" s="141" t="str">
        <f>+'3 PROBABIL E IMPACTO INHERENTE'!E14</f>
        <v/>
      </c>
      <c r="D14" s="141" t="str">
        <f>+'3 PROBABIL E IMPACTO INHERENTE'!M14</f>
        <v/>
      </c>
      <c r="E14" s="136" t="str">
        <f>+'4 MAPA CALOR INHERENTE'!C14</f>
        <v/>
      </c>
      <c r="F14" s="136" t="str">
        <f>+'4 MAPA CALOR INHERENTE'!D14</f>
        <v/>
      </c>
      <c r="G14" s="105" t="str">
        <f>+'4 MAPA CALOR INHERENTE'!E14</f>
        <v/>
      </c>
      <c r="H14" s="135" t="str">
        <f>+'5 VALORACIÓN DEL CONTROL'!S31</f>
        <v/>
      </c>
      <c r="I14" s="106" t="str">
        <f>+'5 VALORACIÓN DEL CONTROL'!T31</f>
        <v/>
      </c>
      <c r="J14" s="136" t="str">
        <f t="shared" si="3"/>
        <v/>
      </c>
      <c r="K14" s="136" t="str">
        <f t="shared" si="4"/>
        <v/>
      </c>
      <c r="L14" s="105" t="str">
        <f t="shared" si="5"/>
        <v/>
      </c>
      <c r="M14" s="105" t="str">
        <f t="shared" si="0"/>
        <v/>
      </c>
      <c r="N14" s="105" t="str">
        <f t="shared" si="1"/>
        <v/>
      </c>
      <c r="O14" s="231"/>
      <c r="P14" s="105" t="str">
        <f t="shared" si="2"/>
        <v/>
      </c>
      <c r="Q14" s="231"/>
      <c r="R14" s="231"/>
      <c r="S14" s="232"/>
      <c r="T14" s="232"/>
      <c r="U14" s="231"/>
      <c r="V14" s="231"/>
      <c r="W14" s="231"/>
      <c r="X14" s="231"/>
      <c r="Y14" s="231"/>
      <c r="Z14" s="231"/>
      <c r="AA14" s="107"/>
      <c r="AB14" s="107"/>
      <c r="AM14" s="91"/>
      <c r="AN14" s="91"/>
      <c r="AO14" s="103"/>
      <c r="AP14" s="113"/>
      <c r="AQ14" s="114"/>
      <c r="AR14" s="111"/>
      <c r="AS14" s="111"/>
      <c r="AT14" s="111"/>
      <c r="AU14" s="111"/>
      <c r="AV14" s="111"/>
      <c r="AW14" s="103"/>
      <c r="AX14" s="103"/>
    </row>
    <row r="15" spans="1:50" ht="43.5" customHeight="1" x14ac:dyDescent="0.15">
      <c r="A15" s="104">
        <f>'2 CONTEXTO E IDENTIFICACIÓN-RG'!A15</f>
        <v>0</v>
      </c>
      <c r="B15" s="105" t="str">
        <f>+'2 CONTEXTO E IDENTIFICACIÓN-RG'!F15</f>
        <v xml:space="preserve">  </v>
      </c>
      <c r="C15" s="141" t="str">
        <f>+'3 PROBABIL E IMPACTO INHERENTE'!E15</f>
        <v/>
      </c>
      <c r="D15" s="141" t="str">
        <f>+'3 PROBABIL E IMPACTO INHERENTE'!M15</f>
        <v/>
      </c>
      <c r="E15" s="136" t="str">
        <f>+'4 MAPA CALOR INHERENTE'!C15</f>
        <v/>
      </c>
      <c r="F15" s="136" t="str">
        <f>+'4 MAPA CALOR INHERENTE'!D15</f>
        <v/>
      </c>
      <c r="G15" s="105" t="str">
        <f>+'4 MAPA CALOR INHERENTE'!E15</f>
        <v/>
      </c>
      <c r="H15" s="135" t="str">
        <f>+'5 VALORACIÓN DEL CONTROL'!S35</f>
        <v/>
      </c>
      <c r="I15" s="106" t="str">
        <f>+'5 VALORACIÓN DEL CONTROL'!T35</f>
        <v/>
      </c>
      <c r="J15" s="136" t="str">
        <f t="shared" si="3"/>
        <v/>
      </c>
      <c r="K15" s="136" t="str">
        <f t="shared" si="4"/>
        <v/>
      </c>
      <c r="L15" s="105" t="str">
        <f t="shared" si="5"/>
        <v/>
      </c>
      <c r="M15" s="105" t="str">
        <f t="shared" si="0"/>
        <v/>
      </c>
      <c r="N15" s="105" t="str">
        <f t="shared" si="1"/>
        <v/>
      </c>
      <c r="O15" s="231"/>
      <c r="P15" s="105" t="str">
        <f t="shared" si="2"/>
        <v/>
      </c>
      <c r="Q15" s="231"/>
      <c r="R15" s="231"/>
      <c r="S15" s="232"/>
      <c r="T15" s="232"/>
      <c r="U15" s="231"/>
      <c r="V15" s="231"/>
      <c r="W15" s="231"/>
      <c r="X15" s="231"/>
      <c r="Y15" s="231"/>
      <c r="Z15" s="231"/>
      <c r="AA15" s="107"/>
      <c r="AB15" s="107"/>
      <c r="AF15" s="95" t="s">
        <v>68</v>
      </c>
      <c r="AG15" s="95" t="s">
        <v>105</v>
      </c>
      <c r="AH15" s="95" t="s">
        <v>158</v>
      </c>
      <c r="AJ15" s="100" t="s">
        <v>260</v>
      </c>
      <c r="AK15" s="91"/>
      <c r="AL15" s="91"/>
      <c r="AM15" s="91"/>
      <c r="AN15" s="91"/>
      <c r="AO15" s="103"/>
      <c r="AP15" s="113"/>
      <c r="AQ15" s="103"/>
      <c r="AR15" s="114"/>
      <c r="AS15" s="114"/>
      <c r="AT15" s="114"/>
      <c r="AU15" s="114"/>
      <c r="AV15" s="114"/>
      <c r="AW15" s="103"/>
      <c r="AX15" s="103"/>
    </row>
    <row r="16" spans="1:50" ht="43.5" customHeight="1" x14ac:dyDescent="0.15">
      <c r="A16" s="104">
        <f>'2 CONTEXTO E IDENTIFICACIÓN-RG'!A16</f>
        <v>0</v>
      </c>
      <c r="B16" s="105" t="str">
        <f>+'2 CONTEXTO E IDENTIFICACIÓN-RG'!F16</f>
        <v xml:space="preserve">  </v>
      </c>
      <c r="C16" s="141" t="str">
        <f>+'3 PROBABIL E IMPACTO INHERENTE'!E16</f>
        <v/>
      </c>
      <c r="D16" s="141" t="str">
        <f>+'3 PROBABIL E IMPACTO INHERENTE'!M16</f>
        <v/>
      </c>
      <c r="E16" s="136" t="str">
        <f>+'4 MAPA CALOR INHERENTE'!C16</f>
        <v/>
      </c>
      <c r="F16" s="136" t="str">
        <f>+'4 MAPA CALOR INHERENTE'!D16</f>
        <v/>
      </c>
      <c r="G16" s="105" t="str">
        <f>+'4 MAPA CALOR INHERENTE'!E16</f>
        <v/>
      </c>
      <c r="H16" s="135" t="str">
        <f>+'5 VALORACIÓN DEL CONTROL'!S39</f>
        <v/>
      </c>
      <c r="I16" s="106" t="str">
        <f>+'5 VALORACIÓN DEL CONTROL'!T39</f>
        <v/>
      </c>
      <c r="J16" s="136" t="str">
        <f t="shared" si="3"/>
        <v/>
      </c>
      <c r="K16" s="136" t="str">
        <f t="shared" si="4"/>
        <v/>
      </c>
      <c r="L16" s="105" t="str">
        <f t="shared" si="5"/>
        <v/>
      </c>
      <c r="M16" s="105" t="str">
        <f t="shared" si="0"/>
        <v/>
      </c>
      <c r="N16" s="105" t="str">
        <f t="shared" si="1"/>
        <v/>
      </c>
      <c r="O16" s="231"/>
      <c r="P16" s="105" t="str">
        <f t="shared" si="2"/>
        <v/>
      </c>
      <c r="Q16" s="231"/>
      <c r="R16" s="231"/>
      <c r="S16" s="232"/>
      <c r="T16" s="232"/>
      <c r="U16" s="231"/>
      <c r="V16" s="231"/>
      <c r="W16" s="231"/>
      <c r="X16" s="231"/>
      <c r="Y16" s="231"/>
      <c r="Z16" s="231"/>
      <c r="AA16" s="107"/>
      <c r="AB16" s="107"/>
      <c r="AF16" s="125" t="s">
        <v>64</v>
      </c>
      <c r="AG16" s="100" t="s">
        <v>260</v>
      </c>
      <c r="AH16" s="100" t="s">
        <v>159</v>
      </c>
      <c r="AI16" s="91"/>
      <c r="AJ16" s="337" t="s">
        <v>258</v>
      </c>
      <c r="AM16" s="91"/>
      <c r="AN16" s="91"/>
      <c r="AO16" s="103"/>
      <c r="AP16" s="103"/>
      <c r="AQ16" s="103"/>
      <c r="AR16" s="111"/>
      <c r="AS16" s="111"/>
      <c r="AT16" s="111"/>
      <c r="AU16" s="111"/>
      <c r="AV16" s="111"/>
      <c r="AW16" s="103"/>
      <c r="AX16" s="103"/>
    </row>
    <row r="17" spans="1:50" ht="43.5" customHeight="1" x14ac:dyDescent="0.15">
      <c r="A17" s="104">
        <f>'2 CONTEXTO E IDENTIFICACIÓN-RG'!A17</f>
        <v>0</v>
      </c>
      <c r="B17" s="105" t="str">
        <f>+'2 CONTEXTO E IDENTIFICACIÓN-RG'!F17</f>
        <v xml:space="preserve">  </v>
      </c>
      <c r="C17" s="141" t="str">
        <f>+'3 PROBABIL E IMPACTO INHERENTE'!E17</f>
        <v/>
      </c>
      <c r="D17" s="141" t="str">
        <f>+'3 PROBABIL E IMPACTO INHERENTE'!M17</f>
        <v/>
      </c>
      <c r="E17" s="136" t="str">
        <f>+'4 MAPA CALOR INHERENTE'!C17</f>
        <v/>
      </c>
      <c r="F17" s="136" t="str">
        <f>+'4 MAPA CALOR INHERENTE'!D17</f>
        <v/>
      </c>
      <c r="G17" s="105" t="str">
        <f>+'4 MAPA CALOR INHERENTE'!E17</f>
        <v/>
      </c>
      <c r="H17" s="135" t="str">
        <f>+'5 VALORACIÓN DEL CONTROL'!S43</f>
        <v/>
      </c>
      <c r="I17" s="106" t="str">
        <f>+'5 VALORACIÓN DEL CONTROL'!T43</f>
        <v/>
      </c>
      <c r="J17" s="136" t="str">
        <f t="shared" si="3"/>
        <v/>
      </c>
      <c r="K17" s="136" t="str">
        <f t="shared" si="4"/>
        <v/>
      </c>
      <c r="L17" s="105" t="str">
        <f t="shared" si="5"/>
        <v/>
      </c>
      <c r="M17" s="105" t="str">
        <f t="shared" si="0"/>
        <v/>
      </c>
      <c r="N17" s="105" t="str">
        <f t="shared" si="1"/>
        <v/>
      </c>
      <c r="O17" s="231"/>
      <c r="P17" s="105" t="str">
        <f t="shared" si="2"/>
        <v/>
      </c>
      <c r="Q17" s="231"/>
      <c r="R17" s="231"/>
      <c r="S17" s="232"/>
      <c r="T17" s="232"/>
      <c r="U17" s="231"/>
      <c r="V17" s="231"/>
      <c r="W17" s="231"/>
      <c r="X17" s="231"/>
      <c r="Y17" s="231"/>
      <c r="Z17" s="231"/>
      <c r="AA17" s="107"/>
      <c r="AB17" s="107"/>
      <c r="AF17" s="108" t="s">
        <v>65</v>
      </c>
      <c r="AG17" s="100" t="s">
        <v>260</v>
      </c>
      <c r="AH17" s="100" t="s">
        <v>159</v>
      </c>
      <c r="AI17" s="91"/>
      <c r="AJ17" s="337" t="s">
        <v>259</v>
      </c>
      <c r="AK17" s="91"/>
      <c r="AL17" s="91"/>
      <c r="AM17" s="91"/>
      <c r="AN17" s="91"/>
      <c r="AO17" s="103"/>
      <c r="AP17" s="103"/>
      <c r="AQ17" s="103"/>
      <c r="AR17" s="111"/>
      <c r="AS17" s="111"/>
      <c r="AT17" s="111"/>
      <c r="AU17" s="111"/>
      <c r="AV17" s="111"/>
      <c r="AW17" s="103"/>
      <c r="AX17" s="103"/>
    </row>
    <row r="18" spans="1:50" ht="43.5" customHeight="1" x14ac:dyDescent="0.15">
      <c r="A18" s="104">
        <f>'2 CONTEXTO E IDENTIFICACIÓN-RG'!A18</f>
        <v>0</v>
      </c>
      <c r="B18" s="105" t="str">
        <f>+'2 CONTEXTO E IDENTIFICACIÓN-RG'!F18</f>
        <v xml:space="preserve">  </v>
      </c>
      <c r="C18" s="141" t="str">
        <f>+'3 PROBABIL E IMPACTO INHERENTE'!E18</f>
        <v/>
      </c>
      <c r="D18" s="141" t="str">
        <f>+'3 PROBABIL E IMPACTO INHERENTE'!M18</f>
        <v/>
      </c>
      <c r="E18" s="136" t="str">
        <f>+'4 MAPA CALOR INHERENTE'!C18</f>
        <v/>
      </c>
      <c r="F18" s="136" t="str">
        <f>+'4 MAPA CALOR INHERENTE'!D18</f>
        <v/>
      </c>
      <c r="G18" s="105" t="str">
        <f>+'4 MAPA CALOR INHERENTE'!E18</f>
        <v/>
      </c>
      <c r="H18" s="135" t="str">
        <f>+'5 VALORACIÓN DEL CONTROL'!S47</f>
        <v/>
      </c>
      <c r="I18" s="106" t="str">
        <f>+'5 VALORACIÓN DEL CONTROL'!T47</f>
        <v/>
      </c>
      <c r="J18" s="136" t="str">
        <f t="shared" si="3"/>
        <v/>
      </c>
      <c r="K18" s="136" t="str">
        <f t="shared" si="4"/>
        <v/>
      </c>
      <c r="L18" s="105" t="str">
        <f t="shared" si="5"/>
        <v/>
      </c>
      <c r="M18" s="105" t="str">
        <f t="shared" si="0"/>
        <v/>
      </c>
      <c r="N18" s="105" t="str">
        <f t="shared" si="1"/>
        <v/>
      </c>
      <c r="O18" s="231"/>
      <c r="P18" s="105" t="str">
        <f t="shared" si="2"/>
        <v/>
      </c>
      <c r="Q18" s="231"/>
      <c r="R18" s="231"/>
      <c r="S18" s="232"/>
      <c r="T18" s="232"/>
      <c r="U18" s="231"/>
      <c r="V18" s="231"/>
      <c r="W18" s="231"/>
      <c r="X18" s="231"/>
      <c r="Y18" s="231"/>
      <c r="Z18" s="231"/>
      <c r="AA18" s="107"/>
      <c r="AB18" s="107"/>
      <c r="AE18" s="126"/>
      <c r="AF18" s="112" t="s">
        <v>5</v>
      </c>
      <c r="AG18" s="100" t="s">
        <v>260</v>
      </c>
      <c r="AH18" s="100" t="s">
        <v>159</v>
      </c>
      <c r="AI18" s="126"/>
      <c r="AJ18" s="337" t="s">
        <v>110</v>
      </c>
      <c r="AK18" s="126"/>
      <c r="AL18" s="126"/>
      <c r="AM18" s="126"/>
      <c r="AN18" s="126"/>
      <c r="AO18" s="103"/>
      <c r="AP18" s="103"/>
      <c r="AQ18" s="127"/>
      <c r="AR18" s="127"/>
      <c r="AS18" s="127"/>
      <c r="AT18" s="127"/>
      <c r="AU18" s="127"/>
      <c r="AV18" s="127"/>
      <c r="AW18" s="103"/>
      <c r="AX18" s="103"/>
    </row>
    <row r="19" spans="1:50" ht="43.5" customHeight="1" x14ac:dyDescent="0.15">
      <c r="A19" s="104">
        <f>'2 CONTEXTO E IDENTIFICACIÓN-RG'!A19</f>
        <v>0</v>
      </c>
      <c r="B19" s="105" t="str">
        <f>+'2 CONTEXTO E IDENTIFICACIÓN-RG'!F19</f>
        <v xml:space="preserve">  </v>
      </c>
      <c r="C19" s="141" t="str">
        <f>+'3 PROBABIL E IMPACTO INHERENTE'!E19</f>
        <v/>
      </c>
      <c r="D19" s="141" t="str">
        <f>+'3 PROBABIL E IMPACTO INHERENTE'!M19</f>
        <v/>
      </c>
      <c r="E19" s="136" t="str">
        <f>+'4 MAPA CALOR INHERENTE'!C19</f>
        <v/>
      </c>
      <c r="F19" s="136" t="str">
        <f>+'4 MAPA CALOR INHERENTE'!D19</f>
        <v/>
      </c>
      <c r="G19" s="105" t="str">
        <f>+'4 MAPA CALOR INHERENTE'!E19</f>
        <v/>
      </c>
      <c r="H19" s="135" t="str">
        <f>+'5 VALORACIÓN DEL CONTROL'!S51</f>
        <v/>
      </c>
      <c r="I19" s="106" t="str">
        <f>+'5 VALORACIÓN DEL CONTROL'!T51</f>
        <v/>
      </c>
      <c r="J19" s="136" t="str">
        <f t="shared" si="3"/>
        <v/>
      </c>
      <c r="K19" s="136" t="str">
        <f t="shared" si="4"/>
        <v/>
      </c>
      <c r="L19" s="105" t="str">
        <f t="shared" si="5"/>
        <v/>
      </c>
      <c r="M19" s="105" t="str">
        <f t="shared" si="0"/>
        <v/>
      </c>
      <c r="N19" s="105" t="str">
        <f t="shared" si="1"/>
        <v/>
      </c>
      <c r="O19" s="231"/>
      <c r="P19" s="105" t="str">
        <f t="shared" si="2"/>
        <v/>
      </c>
      <c r="Q19" s="231"/>
      <c r="R19" s="231"/>
      <c r="S19" s="232"/>
      <c r="T19" s="232"/>
      <c r="U19" s="231"/>
      <c r="V19" s="231"/>
      <c r="W19" s="231"/>
      <c r="X19" s="231"/>
      <c r="Y19" s="231"/>
      <c r="Z19" s="231"/>
      <c r="AA19" s="107"/>
      <c r="AB19" s="107"/>
      <c r="AE19" s="126"/>
      <c r="AF19" s="116" t="s">
        <v>66</v>
      </c>
      <c r="AG19" s="100" t="s">
        <v>109</v>
      </c>
      <c r="AH19" s="100" t="s">
        <v>160</v>
      </c>
      <c r="AM19" s="126"/>
      <c r="AN19" s="126"/>
      <c r="AO19" s="103"/>
      <c r="AP19" s="103"/>
      <c r="AQ19" s="103"/>
      <c r="AR19" s="111"/>
      <c r="AS19" s="111"/>
      <c r="AT19" s="111"/>
      <c r="AU19" s="111"/>
      <c r="AV19" s="111"/>
      <c r="AW19" s="103"/>
      <c r="AX19" s="103"/>
    </row>
    <row r="20" spans="1:50" ht="43.5" customHeight="1" x14ac:dyDescent="0.15">
      <c r="A20" s="104">
        <f>'2 CONTEXTO E IDENTIFICACIÓN-RG'!A20</f>
        <v>0</v>
      </c>
      <c r="B20" s="105" t="str">
        <f>+'2 CONTEXTO E IDENTIFICACIÓN-RG'!F20</f>
        <v xml:space="preserve">  </v>
      </c>
      <c r="C20" s="141" t="str">
        <f>+'3 PROBABIL E IMPACTO INHERENTE'!E20</f>
        <v/>
      </c>
      <c r="D20" s="141" t="str">
        <f>+'3 PROBABIL E IMPACTO INHERENTE'!M20</f>
        <v/>
      </c>
      <c r="E20" s="136" t="str">
        <f>+'4 MAPA CALOR INHERENTE'!C20</f>
        <v/>
      </c>
      <c r="F20" s="136" t="str">
        <f>+'4 MAPA CALOR INHERENTE'!D20</f>
        <v/>
      </c>
      <c r="G20" s="105" t="str">
        <f>+'4 MAPA CALOR INHERENTE'!E20</f>
        <v/>
      </c>
      <c r="H20" s="135" t="str">
        <f>+'5 VALORACIÓN DEL CONTROL'!S55</f>
        <v/>
      </c>
      <c r="I20" s="106" t="str">
        <f>+'5 VALORACIÓN DEL CONTROL'!T55</f>
        <v/>
      </c>
      <c r="J20" s="136" t="str">
        <f t="shared" si="3"/>
        <v/>
      </c>
      <c r="K20" s="136" t="str">
        <f t="shared" si="4"/>
        <v/>
      </c>
      <c r="L20" s="105" t="str">
        <f t="shared" si="5"/>
        <v/>
      </c>
      <c r="M20" s="105" t="str">
        <f t="shared" si="0"/>
        <v/>
      </c>
      <c r="N20" s="105" t="str">
        <f t="shared" si="1"/>
        <v/>
      </c>
      <c r="O20" s="231"/>
      <c r="P20" s="105" t="str">
        <f t="shared" si="2"/>
        <v/>
      </c>
      <c r="Q20" s="231"/>
      <c r="R20" s="231"/>
      <c r="S20" s="232"/>
      <c r="T20" s="232"/>
      <c r="U20" s="231"/>
      <c r="V20" s="231"/>
      <c r="W20" s="231"/>
      <c r="X20" s="231"/>
      <c r="Y20" s="231"/>
      <c r="Z20" s="231"/>
      <c r="AA20" s="107"/>
      <c r="AB20" s="107"/>
      <c r="AC20" s="128"/>
      <c r="AD20" s="128"/>
      <c r="AE20" s="126"/>
      <c r="AF20" s="207"/>
      <c r="AM20" s="126"/>
      <c r="AN20" s="126"/>
      <c r="AO20" s="103"/>
      <c r="AP20" s="103"/>
      <c r="AQ20" s="103"/>
      <c r="AR20" s="111"/>
      <c r="AS20" s="111"/>
      <c r="AT20" s="111"/>
      <c r="AU20" s="111"/>
      <c r="AV20" s="111"/>
      <c r="AW20" s="103"/>
      <c r="AX20" s="103"/>
    </row>
    <row r="21" spans="1:50" ht="43.5" customHeight="1" x14ac:dyDescent="0.15">
      <c r="A21" s="104">
        <f>'2 CONTEXTO E IDENTIFICACIÓN-RG'!A21</f>
        <v>0</v>
      </c>
      <c r="B21" s="105" t="str">
        <f>+'2 CONTEXTO E IDENTIFICACIÓN-RG'!F21</f>
        <v xml:space="preserve">  </v>
      </c>
      <c r="C21" s="141" t="str">
        <f>+'3 PROBABIL E IMPACTO INHERENTE'!E21</f>
        <v/>
      </c>
      <c r="D21" s="141" t="str">
        <f>+'3 PROBABIL E IMPACTO INHERENTE'!M21</f>
        <v/>
      </c>
      <c r="E21" s="136" t="str">
        <f>+'4 MAPA CALOR INHERENTE'!C21</f>
        <v/>
      </c>
      <c r="F21" s="136" t="str">
        <f>+'4 MAPA CALOR INHERENTE'!D21</f>
        <v/>
      </c>
      <c r="G21" s="105" t="str">
        <f>+'4 MAPA CALOR INHERENTE'!E21</f>
        <v/>
      </c>
      <c r="H21" s="135" t="str">
        <f>+'5 VALORACIÓN DEL CONTROL'!S59</f>
        <v/>
      </c>
      <c r="I21" s="106" t="str">
        <f>+'5 VALORACIÓN DEL CONTROL'!T59</f>
        <v/>
      </c>
      <c r="J21" s="136" t="str">
        <f t="shared" si="3"/>
        <v/>
      </c>
      <c r="K21" s="136" t="str">
        <f t="shared" si="4"/>
        <v/>
      </c>
      <c r="L21" s="105" t="str">
        <f t="shared" si="5"/>
        <v/>
      </c>
      <c r="M21" s="105" t="str">
        <f t="shared" si="0"/>
        <v/>
      </c>
      <c r="N21" s="105" t="str">
        <f t="shared" si="1"/>
        <v/>
      </c>
      <c r="O21" s="231"/>
      <c r="P21" s="105" t="str">
        <f t="shared" si="2"/>
        <v/>
      </c>
      <c r="Q21" s="231"/>
      <c r="R21" s="231"/>
      <c r="S21" s="232"/>
      <c r="T21" s="232"/>
      <c r="U21" s="231"/>
      <c r="V21" s="231"/>
      <c r="W21" s="231"/>
      <c r="X21" s="231"/>
      <c r="Y21" s="231"/>
      <c r="Z21" s="231"/>
      <c r="AA21" s="107"/>
      <c r="AB21" s="107"/>
      <c r="AC21" s="128"/>
      <c r="AD21" s="128"/>
      <c r="AE21" s="129"/>
      <c r="AM21" s="126"/>
      <c r="AN21" s="126"/>
      <c r="AO21" s="103"/>
      <c r="AP21" s="124"/>
      <c r="AQ21" s="124"/>
      <c r="AR21" s="124"/>
      <c r="AS21" s="124"/>
      <c r="AT21" s="124"/>
      <c r="AU21" s="124"/>
      <c r="AV21" s="111"/>
      <c r="AW21" s="103"/>
      <c r="AX21" s="103"/>
    </row>
    <row r="22" spans="1:50" ht="43.5" customHeight="1" x14ac:dyDescent="0.15">
      <c r="A22" s="104">
        <f>'2 CONTEXTO E IDENTIFICACIÓN-RG'!A22</f>
        <v>0</v>
      </c>
      <c r="B22" s="105" t="str">
        <f>+'2 CONTEXTO E IDENTIFICACIÓN-RG'!F22</f>
        <v xml:space="preserve">  </v>
      </c>
      <c r="C22" s="141" t="str">
        <f>+'3 PROBABIL E IMPACTO INHERENTE'!E22</f>
        <v/>
      </c>
      <c r="D22" s="141" t="str">
        <f>+'3 PROBABIL E IMPACTO INHERENTE'!M22</f>
        <v/>
      </c>
      <c r="E22" s="136" t="str">
        <f>+'4 MAPA CALOR INHERENTE'!C22</f>
        <v/>
      </c>
      <c r="F22" s="136" t="str">
        <f>+'4 MAPA CALOR INHERENTE'!D22</f>
        <v/>
      </c>
      <c r="G22" s="105" t="str">
        <f>+'4 MAPA CALOR INHERENTE'!E22</f>
        <v/>
      </c>
      <c r="H22" s="135" t="str">
        <f>+'5 VALORACIÓN DEL CONTROL'!S63</f>
        <v/>
      </c>
      <c r="I22" s="106" t="str">
        <f>+'5 VALORACIÓN DEL CONTROL'!T63</f>
        <v/>
      </c>
      <c r="J22" s="136" t="str">
        <f t="shared" si="3"/>
        <v/>
      </c>
      <c r="K22" s="136" t="str">
        <f t="shared" si="4"/>
        <v/>
      </c>
      <c r="L22" s="105" t="str">
        <f t="shared" si="5"/>
        <v/>
      </c>
      <c r="M22" s="105" t="str">
        <f t="shared" si="0"/>
        <v/>
      </c>
      <c r="N22" s="105" t="str">
        <f t="shared" si="1"/>
        <v/>
      </c>
      <c r="O22" s="231"/>
      <c r="P22" s="105" t="str">
        <f t="shared" si="2"/>
        <v/>
      </c>
      <c r="Q22" s="231"/>
      <c r="R22" s="231"/>
      <c r="S22" s="232"/>
      <c r="T22" s="232"/>
      <c r="U22" s="231"/>
      <c r="V22" s="231"/>
      <c r="W22" s="231"/>
      <c r="X22" s="231"/>
      <c r="Y22" s="231"/>
      <c r="Z22" s="231"/>
      <c r="AA22" s="107"/>
      <c r="AB22" s="107"/>
      <c r="AC22" s="128"/>
      <c r="AD22" s="128"/>
      <c r="AO22" s="103"/>
      <c r="AP22" s="130"/>
      <c r="AQ22" s="130"/>
      <c r="AR22" s="130"/>
      <c r="AS22" s="130"/>
      <c r="AT22" s="130"/>
      <c r="AU22" s="130"/>
      <c r="AV22" s="111"/>
      <c r="AW22" s="103"/>
      <c r="AX22" s="103"/>
    </row>
    <row r="23" spans="1:50" ht="43.5" customHeight="1" x14ac:dyDescent="0.15">
      <c r="A23" s="104">
        <f>'2 CONTEXTO E IDENTIFICACIÓN-RG'!A23</f>
        <v>0</v>
      </c>
      <c r="B23" s="105" t="str">
        <f>+'2 CONTEXTO E IDENTIFICACIÓN-RG'!F23</f>
        <v xml:space="preserve">  </v>
      </c>
      <c r="C23" s="141" t="str">
        <f>+'3 PROBABIL E IMPACTO INHERENTE'!E23</f>
        <v/>
      </c>
      <c r="D23" s="141" t="str">
        <f>+'3 PROBABIL E IMPACTO INHERENTE'!M23</f>
        <v/>
      </c>
      <c r="E23" s="136" t="str">
        <f>+'4 MAPA CALOR INHERENTE'!C23</f>
        <v/>
      </c>
      <c r="F23" s="136" t="str">
        <f>+'4 MAPA CALOR INHERENTE'!D23</f>
        <v/>
      </c>
      <c r="G23" s="105" t="str">
        <f>+'4 MAPA CALOR INHERENTE'!E23</f>
        <v/>
      </c>
      <c r="H23" s="135" t="str">
        <f>+'5 VALORACIÓN DEL CONTROL'!S67</f>
        <v/>
      </c>
      <c r="I23" s="106" t="str">
        <f>+'5 VALORACIÓN DEL CONTROL'!T67</f>
        <v/>
      </c>
      <c r="J23" s="136" t="str">
        <f t="shared" si="3"/>
        <v/>
      </c>
      <c r="K23" s="136" t="str">
        <f t="shared" si="4"/>
        <v/>
      </c>
      <c r="L23" s="105" t="str">
        <f t="shared" si="5"/>
        <v/>
      </c>
      <c r="M23" s="105" t="str">
        <f t="shared" si="0"/>
        <v/>
      </c>
      <c r="N23" s="105" t="str">
        <f t="shared" si="1"/>
        <v/>
      </c>
      <c r="O23" s="231"/>
      <c r="P23" s="105" t="str">
        <f t="shared" si="2"/>
        <v/>
      </c>
      <c r="Q23" s="231"/>
      <c r="R23" s="231"/>
      <c r="S23" s="232"/>
      <c r="T23" s="232"/>
      <c r="U23" s="231"/>
      <c r="V23" s="231"/>
      <c r="W23" s="231"/>
      <c r="X23" s="231"/>
      <c r="Y23" s="231"/>
      <c r="Z23" s="231"/>
      <c r="AA23" s="107"/>
      <c r="AB23" s="107"/>
      <c r="AC23" s="128"/>
      <c r="AD23" s="128"/>
      <c r="AO23" s="103"/>
      <c r="AP23" s="124"/>
      <c r="AQ23" s="124"/>
      <c r="AR23" s="124"/>
      <c r="AS23" s="124"/>
      <c r="AT23" s="124"/>
      <c r="AU23" s="124"/>
      <c r="AV23" s="111"/>
      <c r="AW23" s="103"/>
      <c r="AX23" s="103"/>
    </row>
    <row r="24" spans="1:50" ht="43.5" customHeight="1" x14ac:dyDescent="0.15">
      <c r="A24" s="104">
        <f>'2 CONTEXTO E IDENTIFICACIÓN-RG'!A24</f>
        <v>0</v>
      </c>
      <c r="B24" s="105" t="str">
        <f>+'2 CONTEXTO E IDENTIFICACIÓN-RG'!F24</f>
        <v xml:space="preserve">  </v>
      </c>
      <c r="C24" s="141" t="str">
        <f>+'3 PROBABIL E IMPACTO INHERENTE'!E24</f>
        <v/>
      </c>
      <c r="D24" s="141" t="str">
        <f>+'3 PROBABIL E IMPACTO INHERENTE'!M24</f>
        <v/>
      </c>
      <c r="E24" s="136" t="str">
        <f>+'4 MAPA CALOR INHERENTE'!C24</f>
        <v/>
      </c>
      <c r="F24" s="136" t="str">
        <f>+'4 MAPA CALOR INHERENTE'!D24</f>
        <v/>
      </c>
      <c r="G24" s="105" t="str">
        <f>+'4 MAPA CALOR INHERENTE'!E24</f>
        <v/>
      </c>
      <c r="H24" s="135" t="str">
        <f>+'5 VALORACIÓN DEL CONTROL'!S71</f>
        <v/>
      </c>
      <c r="I24" s="106" t="str">
        <f>+'5 VALORACIÓN DEL CONTROL'!T71</f>
        <v/>
      </c>
      <c r="J24" s="136" t="str">
        <f t="shared" si="3"/>
        <v/>
      </c>
      <c r="K24" s="136" t="str">
        <f t="shared" si="4"/>
        <v/>
      </c>
      <c r="L24" s="105" t="str">
        <f t="shared" si="5"/>
        <v/>
      </c>
      <c r="M24" s="105" t="str">
        <f t="shared" si="0"/>
        <v/>
      </c>
      <c r="N24" s="105" t="str">
        <f t="shared" si="1"/>
        <v/>
      </c>
      <c r="O24" s="231"/>
      <c r="P24" s="105" t="str">
        <f t="shared" si="2"/>
        <v/>
      </c>
      <c r="Q24" s="231"/>
      <c r="R24" s="231"/>
      <c r="S24" s="232"/>
      <c r="T24" s="232"/>
      <c r="U24" s="231"/>
      <c r="V24" s="231"/>
      <c r="W24" s="231"/>
      <c r="X24" s="231"/>
      <c r="Y24" s="231"/>
      <c r="Z24" s="231"/>
      <c r="AA24" s="107"/>
      <c r="AB24" s="107"/>
      <c r="AO24" s="103"/>
      <c r="AP24" s="124"/>
      <c r="AQ24" s="124"/>
      <c r="AR24" s="124"/>
      <c r="AS24" s="124"/>
      <c r="AT24" s="124"/>
      <c r="AU24" s="124"/>
      <c r="AV24" s="111"/>
      <c r="AW24" s="103"/>
      <c r="AX24" s="103"/>
    </row>
    <row r="25" spans="1:50" ht="43.5" customHeight="1" x14ac:dyDescent="0.2">
      <c r="A25" s="104">
        <f>'2 CONTEXTO E IDENTIFICACIÓN-RG'!A25</f>
        <v>0</v>
      </c>
      <c r="B25" s="105" t="str">
        <f>+'2 CONTEXTO E IDENTIFICACIÓN-RG'!F25</f>
        <v xml:space="preserve">  </v>
      </c>
      <c r="C25" s="141" t="str">
        <f>+'3 PROBABIL E IMPACTO INHERENTE'!E25</f>
        <v/>
      </c>
      <c r="D25" s="141" t="str">
        <f>+'3 PROBABIL E IMPACTO INHERENTE'!M25</f>
        <v/>
      </c>
      <c r="E25" s="136" t="str">
        <f>+'4 MAPA CALOR INHERENTE'!C25</f>
        <v/>
      </c>
      <c r="F25" s="136" t="str">
        <f>+'4 MAPA CALOR INHERENTE'!D25</f>
        <v/>
      </c>
      <c r="G25" s="105" t="str">
        <f>+'4 MAPA CALOR INHERENTE'!E25</f>
        <v/>
      </c>
      <c r="H25" s="135" t="str">
        <f>+'5 VALORACIÓN DEL CONTROL'!S75</f>
        <v/>
      </c>
      <c r="I25" s="106" t="str">
        <f>+'5 VALORACIÓN DEL CONTROL'!T75</f>
        <v/>
      </c>
      <c r="J25" s="136" t="str">
        <f t="shared" si="3"/>
        <v/>
      </c>
      <c r="K25" s="136" t="str">
        <f t="shared" si="4"/>
        <v/>
      </c>
      <c r="L25" s="105" t="str">
        <f t="shared" si="5"/>
        <v/>
      </c>
      <c r="M25" s="105" t="str">
        <f t="shared" si="0"/>
        <v/>
      </c>
      <c r="N25" s="105" t="str">
        <f t="shared" si="1"/>
        <v/>
      </c>
      <c r="O25" s="231"/>
      <c r="P25" s="105" t="str">
        <f t="shared" si="2"/>
        <v/>
      </c>
      <c r="Q25" s="231"/>
      <c r="R25" s="231"/>
      <c r="S25" s="232"/>
      <c r="T25" s="232"/>
      <c r="U25" s="231"/>
      <c r="V25" s="231"/>
      <c r="W25" s="231"/>
      <c r="X25" s="231"/>
      <c r="Y25" s="231"/>
      <c r="Z25" s="231"/>
      <c r="AA25" s="107"/>
      <c r="AB25" s="107"/>
    </row>
    <row r="26" spans="1:50" ht="43.5" customHeight="1" x14ac:dyDescent="0.2">
      <c r="A26" s="104">
        <f>'2 CONTEXTO E IDENTIFICACIÓN-RG'!A26</f>
        <v>0</v>
      </c>
      <c r="B26" s="105" t="str">
        <f>+'2 CONTEXTO E IDENTIFICACIÓN-RG'!F26</f>
        <v xml:space="preserve">  </v>
      </c>
      <c r="C26" s="141" t="str">
        <f>+'3 PROBABIL E IMPACTO INHERENTE'!E26</f>
        <v/>
      </c>
      <c r="D26" s="141" t="str">
        <f>+'3 PROBABIL E IMPACTO INHERENTE'!M26</f>
        <v/>
      </c>
      <c r="E26" s="136" t="str">
        <f>+'4 MAPA CALOR INHERENTE'!C26</f>
        <v/>
      </c>
      <c r="F26" s="136" t="str">
        <f>+'4 MAPA CALOR INHERENTE'!D26</f>
        <v/>
      </c>
      <c r="G26" s="105" t="str">
        <f>+'4 MAPA CALOR INHERENTE'!E26</f>
        <v/>
      </c>
      <c r="H26" s="135" t="str">
        <f>+'5 VALORACIÓN DEL CONTROL'!S79</f>
        <v/>
      </c>
      <c r="I26" s="106" t="str">
        <f>+'5 VALORACIÓN DEL CONTROL'!T79</f>
        <v/>
      </c>
      <c r="J26" s="136" t="str">
        <f t="shared" si="3"/>
        <v/>
      </c>
      <c r="K26" s="136" t="str">
        <f t="shared" si="4"/>
        <v/>
      </c>
      <c r="L26" s="105" t="str">
        <f t="shared" si="5"/>
        <v/>
      </c>
      <c r="M26" s="105" t="str">
        <f t="shared" si="0"/>
        <v/>
      </c>
      <c r="N26" s="105" t="str">
        <f t="shared" si="1"/>
        <v/>
      </c>
      <c r="O26" s="231"/>
      <c r="P26" s="105" t="str">
        <f t="shared" si="2"/>
        <v/>
      </c>
      <c r="Q26" s="231"/>
      <c r="R26" s="231"/>
      <c r="S26" s="232"/>
      <c r="T26" s="232"/>
      <c r="U26" s="231"/>
      <c r="V26" s="231"/>
      <c r="W26" s="231"/>
      <c r="X26" s="231"/>
      <c r="Y26" s="231"/>
      <c r="Z26" s="231"/>
      <c r="AA26" s="107"/>
      <c r="AB26" s="107"/>
    </row>
    <row r="27" spans="1:50" ht="43.5" customHeight="1" x14ac:dyDescent="0.2">
      <c r="A27" s="104">
        <f>'2 CONTEXTO E IDENTIFICACIÓN-RG'!A27</f>
        <v>0</v>
      </c>
      <c r="B27" s="105" t="str">
        <f>+'2 CONTEXTO E IDENTIFICACIÓN-RG'!F27</f>
        <v xml:space="preserve">  </v>
      </c>
      <c r="C27" s="141" t="str">
        <f>+'3 PROBABIL E IMPACTO INHERENTE'!E27</f>
        <v/>
      </c>
      <c r="D27" s="141" t="str">
        <f>+'3 PROBABIL E IMPACTO INHERENTE'!M27</f>
        <v/>
      </c>
      <c r="E27" s="136" t="str">
        <f>+'4 MAPA CALOR INHERENTE'!C27</f>
        <v/>
      </c>
      <c r="F27" s="136" t="str">
        <f>+'4 MAPA CALOR INHERENTE'!D27</f>
        <v/>
      </c>
      <c r="G27" s="105" t="str">
        <f>+'4 MAPA CALOR INHERENTE'!E27</f>
        <v/>
      </c>
      <c r="H27" s="135" t="str">
        <f>+'5 VALORACIÓN DEL CONTROL'!S83</f>
        <v/>
      </c>
      <c r="I27" s="106" t="str">
        <f>+'5 VALORACIÓN DEL CONTROL'!T83</f>
        <v/>
      </c>
      <c r="J27" s="136" t="str">
        <f t="shared" si="3"/>
        <v/>
      </c>
      <c r="K27" s="136" t="str">
        <f t="shared" si="4"/>
        <v/>
      </c>
      <c r="L27" s="105" t="str">
        <f t="shared" si="5"/>
        <v/>
      </c>
      <c r="M27" s="105" t="str">
        <f t="shared" si="0"/>
        <v/>
      </c>
      <c r="N27" s="105" t="str">
        <f t="shared" si="1"/>
        <v/>
      </c>
      <c r="O27" s="231"/>
      <c r="P27" s="105" t="str">
        <f t="shared" si="2"/>
        <v/>
      </c>
      <c r="Q27" s="231"/>
      <c r="R27" s="231"/>
      <c r="S27" s="232"/>
      <c r="T27" s="232"/>
      <c r="U27" s="231"/>
      <c r="V27" s="231"/>
      <c r="W27" s="231"/>
      <c r="X27" s="231"/>
      <c r="Y27" s="231"/>
      <c r="Z27" s="231"/>
      <c r="AA27" s="107"/>
      <c r="AB27" s="107"/>
    </row>
    <row r="28" spans="1:50" ht="43.5" customHeight="1" x14ac:dyDescent="0.2">
      <c r="A28" s="104">
        <f>'2 CONTEXTO E IDENTIFICACIÓN-RG'!A28</f>
        <v>0</v>
      </c>
      <c r="B28" s="105" t="str">
        <f>+'2 CONTEXTO E IDENTIFICACIÓN-RG'!F28</f>
        <v xml:space="preserve">  </v>
      </c>
      <c r="C28" s="141" t="str">
        <f>+'3 PROBABIL E IMPACTO INHERENTE'!E28</f>
        <v/>
      </c>
      <c r="D28" s="141" t="str">
        <f>+'3 PROBABIL E IMPACTO INHERENTE'!M28</f>
        <v/>
      </c>
      <c r="E28" s="136" t="str">
        <f>+'4 MAPA CALOR INHERENTE'!C28</f>
        <v/>
      </c>
      <c r="F28" s="136" t="str">
        <f>+'4 MAPA CALOR INHERENTE'!D28</f>
        <v/>
      </c>
      <c r="G28" s="105" t="str">
        <f>+'4 MAPA CALOR INHERENTE'!E28</f>
        <v/>
      </c>
      <c r="H28" s="135" t="str">
        <f>+'5 VALORACIÓN DEL CONTROL'!S87</f>
        <v/>
      </c>
      <c r="I28" s="106" t="str">
        <f>+'5 VALORACIÓN DEL CONTROL'!T87</f>
        <v/>
      </c>
      <c r="J28" s="136" t="str">
        <f t="shared" si="3"/>
        <v/>
      </c>
      <c r="K28" s="136" t="str">
        <f t="shared" si="4"/>
        <v/>
      </c>
      <c r="L28" s="105" t="str">
        <f t="shared" si="5"/>
        <v/>
      </c>
      <c r="M28" s="105" t="str">
        <f t="shared" si="0"/>
        <v/>
      </c>
      <c r="N28" s="105" t="str">
        <f t="shared" si="1"/>
        <v/>
      </c>
      <c r="O28" s="231"/>
      <c r="P28" s="105" t="str">
        <f t="shared" si="2"/>
        <v/>
      </c>
      <c r="Q28" s="231"/>
      <c r="R28" s="231"/>
      <c r="S28" s="232"/>
      <c r="T28" s="232"/>
      <c r="U28" s="231"/>
      <c r="V28" s="231"/>
      <c r="W28" s="231"/>
      <c r="X28" s="231"/>
      <c r="Y28" s="231"/>
      <c r="Z28" s="231"/>
      <c r="AA28" s="107"/>
      <c r="AB28" s="107"/>
    </row>
    <row r="29" spans="1:50" ht="14.5" customHeight="1" x14ac:dyDescent="0.2">
      <c r="B29" s="87"/>
      <c r="C29" s="87"/>
      <c r="D29" s="87"/>
      <c r="G29" s="87"/>
      <c r="I29" s="87"/>
      <c r="L29" s="87"/>
      <c r="M29" s="87"/>
      <c r="N29" s="87"/>
      <c r="O29" s="87"/>
      <c r="P29" s="87"/>
      <c r="Q29" s="87"/>
      <c r="R29" s="87"/>
      <c r="S29" s="142"/>
      <c r="T29" s="142"/>
      <c r="U29" s="87"/>
      <c r="V29" s="87"/>
      <c r="W29" s="87"/>
      <c r="X29" s="87"/>
      <c r="Y29" s="87"/>
      <c r="Z29" s="87"/>
      <c r="AA29" s="87"/>
      <c r="AB29" s="87"/>
      <c r="AM29" s="92"/>
      <c r="AN29" s="92"/>
      <c r="AO29" s="92"/>
      <c r="AP29" s="92"/>
      <c r="AQ29" s="92"/>
      <c r="AR29" s="87"/>
      <c r="AS29" s="87"/>
      <c r="AT29" s="87"/>
      <c r="AU29" s="87"/>
      <c r="AV29" s="87"/>
    </row>
    <row r="30" spans="1:50" ht="39" customHeight="1" x14ac:dyDescent="0.2">
      <c r="B30" s="87"/>
      <c r="C30" s="87"/>
      <c r="D30" s="87"/>
      <c r="G30" s="87"/>
      <c r="I30" s="87"/>
      <c r="L30" s="87"/>
      <c r="M30" s="87"/>
      <c r="N30" s="87"/>
      <c r="O30" s="87"/>
      <c r="P30" s="87"/>
      <c r="Q30" s="87"/>
      <c r="R30" s="87"/>
      <c r="S30" s="142"/>
      <c r="T30" s="142"/>
      <c r="U30" s="87"/>
      <c r="V30" s="87"/>
      <c r="W30" s="87"/>
      <c r="X30" s="87"/>
      <c r="Y30" s="87"/>
      <c r="Z30" s="87"/>
      <c r="AA30" s="87"/>
      <c r="AB30" s="87"/>
      <c r="AM30" s="92"/>
      <c r="AN30" s="92"/>
      <c r="AO30" s="92"/>
      <c r="AP30" s="92"/>
      <c r="AQ30" s="92"/>
      <c r="AR30" s="87"/>
      <c r="AS30" s="87"/>
      <c r="AT30" s="87"/>
      <c r="AU30" s="87"/>
      <c r="AV30" s="87"/>
    </row>
    <row r="31" spans="1:50" ht="19.5" customHeight="1" x14ac:dyDescent="0.2">
      <c r="B31" s="87"/>
      <c r="C31" s="87"/>
      <c r="D31" s="87"/>
      <c r="G31" s="87"/>
      <c r="I31" s="87"/>
      <c r="L31" s="87"/>
      <c r="M31" s="87"/>
      <c r="N31" s="87"/>
      <c r="O31" s="87"/>
      <c r="P31" s="87"/>
      <c r="Q31" s="87"/>
      <c r="R31" s="87"/>
      <c r="S31" s="142"/>
      <c r="T31" s="142"/>
      <c r="U31" s="87"/>
      <c r="V31" s="87"/>
      <c r="W31" s="87"/>
      <c r="X31" s="87"/>
      <c r="Y31" s="87"/>
      <c r="Z31" s="87"/>
      <c r="AA31" s="87"/>
      <c r="AB31" s="87"/>
      <c r="AM31" s="92"/>
      <c r="AN31" s="92"/>
      <c r="AO31" s="92"/>
      <c r="AP31" s="92"/>
      <c r="AQ31" s="92"/>
      <c r="AR31" s="87"/>
      <c r="AS31" s="87"/>
      <c r="AT31" s="87"/>
      <c r="AU31" s="87"/>
      <c r="AV31" s="87"/>
    </row>
    <row r="32" spans="1:50" ht="19.5" customHeight="1" x14ac:dyDescent="0.2">
      <c r="B32" s="87"/>
      <c r="C32" s="87"/>
      <c r="D32" s="87"/>
      <c r="G32" s="87"/>
      <c r="I32" s="87"/>
      <c r="L32" s="87"/>
      <c r="M32" s="87"/>
      <c r="N32" s="87"/>
      <c r="O32" s="87"/>
      <c r="P32" s="87"/>
      <c r="Q32" s="87"/>
      <c r="R32" s="87"/>
      <c r="S32" s="142"/>
      <c r="T32" s="142"/>
      <c r="U32" s="87"/>
      <c r="V32" s="87"/>
      <c r="W32" s="87"/>
      <c r="X32" s="87"/>
      <c r="Y32" s="87"/>
      <c r="Z32" s="87"/>
      <c r="AA32" s="87"/>
      <c r="AB32" s="87"/>
      <c r="AM32" s="92"/>
      <c r="AN32" s="92"/>
      <c r="AO32" s="92"/>
      <c r="AP32" s="92"/>
      <c r="AQ32" s="92"/>
      <c r="AR32" s="87"/>
      <c r="AS32" s="87"/>
      <c r="AT32" s="87"/>
      <c r="AU32" s="87"/>
      <c r="AV32" s="87"/>
    </row>
    <row r="33" spans="5:43" s="87" customFormat="1" ht="19.5" customHeight="1" x14ac:dyDescent="0.2">
      <c r="E33" s="137"/>
      <c r="F33" s="137"/>
      <c r="H33" s="92"/>
      <c r="J33" s="137"/>
      <c r="K33" s="137"/>
      <c r="S33" s="142"/>
      <c r="T33" s="142"/>
      <c r="AM33" s="92"/>
      <c r="AN33" s="92"/>
      <c r="AO33" s="92"/>
      <c r="AP33" s="92"/>
      <c r="AQ33" s="92"/>
    </row>
    <row r="34" spans="5:43" s="87" customFormat="1" ht="19.5" customHeight="1" x14ac:dyDescent="0.2">
      <c r="E34" s="137"/>
      <c r="F34" s="137"/>
      <c r="H34" s="92"/>
      <c r="J34" s="137"/>
      <c r="K34" s="137"/>
      <c r="S34" s="142"/>
      <c r="T34" s="142"/>
      <c r="AM34" s="92"/>
      <c r="AN34" s="92"/>
      <c r="AO34" s="92"/>
      <c r="AP34" s="92"/>
      <c r="AQ34" s="92"/>
    </row>
    <row r="35" spans="5:43" s="87" customFormat="1" ht="19.5" customHeight="1" x14ac:dyDescent="0.2">
      <c r="E35" s="137"/>
      <c r="F35" s="137"/>
      <c r="H35" s="92"/>
      <c r="J35" s="137"/>
      <c r="K35" s="137"/>
      <c r="S35" s="142"/>
      <c r="T35" s="142"/>
      <c r="AM35" s="92"/>
      <c r="AN35" s="92"/>
      <c r="AO35" s="92"/>
      <c r="AP35" s="92"/>
      <c r="AQ35" s="92"/>
    </row>
  </sheetData>
  <sheetProtection sheet="1" formatCells="0" formatColumns="0" formatRows="0" sort="0" autoFilter="0" pivotTables="0"/>
  <autoFilter ref="A8:AX8" xr:uid="{00000000-0009-0000-0000-000008000000}">
    <filterColumn colId="41" showButton="0"/>
    <filterColumn colId="42" showButton="0"/>
    <filterColumn colId="43" showButton="0"/>
    <filterColumn colId="44" showButton="0"/>
    <filterColumn colId="45" showButton="0"/>
    <filterColumn colId="46" showButton="0"/>
  </autoFilter>
  <dataConsolidate/>
  <mergeCells count="10">
    <mergeCell ref="AC9:AC13"/>
    <mergeCell ref="E7:G7"/>
    <mergeCell ref="AF5:AJ5"/>
    <mergeCell ref="A1:A2"/>
    <mergeCell ref="B1:B2"/>
    <mergeCell ref="J7:L7"/>
    <mergeCell ref="U7:W7"/>
    <mergeCell ref="Q7:T7"/>
    <mergeCell ref="B4:D4"/>
    <mergeCell ref="B5:D5"/>
  </mergeCells>
  <conditionalFormatting sqref="E9:E28">
    <cfRule type="cellIs" dxfId="277" priority="6" operator="equal">
      <formula>$AE$13</formula>
    </cfRule>
    <cfRule type="cellIs" dxfId="276" priority="7" operator="equal">
      <formula>$AE$12</formula>
    </cfRule>
    <cfRule type="cellIs" dxfId="275" priority="8" operator="equal">
      <formula>$AE$11</formula>
    </cfRule>
    <cfRule type="cellIs" dxfId="274" priority="9" operator="equal">
      <formula>$AE$10</formula>
    </cfRule>
    <cfRule type="cellIs" dxfId="273" priority="10" operator="equal">
      <formula>$AE$9</formula>
    </cfRule>
  </conditionalFormatting>
  <conditionalFormatting sqref="F9:F28">
    <cfRule type="cellIs" dxfId="272" priority="1" operator="equal">
      <formula>$AF$8</formula>
    </cfRule>
    <cfRule type="cellIs" dxfId="271" priority="2" operator="equal">
      <formula>$AG$8</formula>
    </cfRule>
    <cfRule type="cellIs" dxfId="270" priority="3" operator="equal">
      <formula>$AH$8</formula>
    </cfRule>
    <cfRule type="cellIs" dxfId="269" priority="4" operator="equal">
      <formula>$AI$8</formula>
    </cfRule>
    <cfRule type="cellIs" dxfId="268" priority="5" operator="equal">
      <formula>$AJ$8</formula>
    </cfRule>
  </conditionalFormatting>
  <conditionalFormatting sqref="G9:G28">
    <cfRule type="cellIs" dxfId="267" priority="11" operator="equal">
      <formula>$AF$16</formula>
    </cfRule>
    <cfRule type="cellIs" dxfId="266" priority="12" operator="equal">
      <formula>$AF$17</formula>
    </cfRule>
    <cfRule type="cellIs" dxfId="265" priority="13" operator="equal">
      <formula>$AF$18</formula>
    </cfRule>
    <cfRule type="cellIs" dxfId="264" priority="14" operator="equal">
      <formula>$AF$19</formula>
    </cfRule>
  </conditionalFormatting>
  <conditionalFormatting sqref="I9:J28">
    <cfRule type="cellIs" dxfId="263" priority="15" operator="equal">
      <formula>$AE$13</formula>
    </cfRule>
    <cfRule type="cellIs" dxfId="262" priority="16" operator="equal">
      <formula>$AE$12</formula>
    </cfRule>
    <cfRule type="cellIs" dxfId="261" priority="17" operator="equal">
      <formula>$AE$11</formula>
    </cfRule>
    <cfRule type="cellIs" dxfId="260" priority="18" operator="equal">
      <formula>$AE$10</formula>
    </cfRule>
    <cfRule type="cellIs" dxfId="259" priority="19" operator="equal">
      <formula>$AE$9</formula>
    </cfRule>
  </conditionalFormatting>
  <conditionalFormatting sqref="K9:K28">
    <cfRule type="cellIs" dxfId="258" priority="20" operator="equal">
      <formula>$AF$8</formula>
    </cfRule>
    <cfRule type="cellIs" dxfId="257" priority="21" operator="equal">
      <formula>$AG$8</formula>
    </cfRule>
    <cfRule type="cellIs" dxfId="256" priority="22" operator="equal">
      <formula>$AH$8</formula>
    </cfRule>
    <cfRule type="cellIs" dxfId="255" priority="23" operator="equal">
      <formula>$AI$8</formula>
    </cfRule>
    <cfRule type="cellIs" dxfId="254" priority="24" operator="equal">
      <formula>$AJ$8</formula>
    </cfRule>
  </conditionalFormatting>
  <conditionalFormatting sqref="L9:L28">
    <cfRule type="cellIs" dxfId="253" priority="30" operator="equal">
      <formula>$AF$16</formula>
    </cfRule>
    <cfRule type="cellIs" dxfId="252" priority="31" operator="equal">
      <formula>$AF$17</formula>
    </cfRule>
    <cfRule type="cellIs" dxfId="251" priority="32" operator="equal">
      <formula>$AF$18</formula>
    </cfRule>
    <cfRule type="cellIs" dxfId="250" priority="33" operator="equal">
      <formula>$AF$19</formula>
    </cfRule>
  </conditionalFormatting>
  <dataValidations count="4">
    <dataValidation type="list" allowBlank="1" showInputMessage="1" showErrorMessage="1" sqref="JP9:JV16" xr:uid="{00000000-0002-0000-0800-000000000000}">
      <formula1>#REF!</formula1>
    </dataValidation>
    <dataValidation allowBlank="1" showInputMessage="1" showErrorMessage="1" prompt="La probabilidad se encuentra determinada por una escala de 1 a 3, siendo 1 la menor probabilidad de ocurrencia del riesgo y 3 la mayor probabilidad de  ocurrencia." sqref="JO8" xr:uid="{00000000-0002-0000-0800-000001000000}"/>
    <dataValidation allowBlank="1" showInputMessage="1" showErrorMessage="1" prompt="Es la materialización del riesgo y las consecuencias de su aparición. Su escala es: 5 bajo impacto, 10 medio, 20 alto impacto._x000a_" sqref="JP8:JV8" xr:uid="{00000000-0002-0000-0800-000002000000}"/>
    <dataValidation type="list" allowBlank="1" showInputMessage="1" showErrorMessage="1" sqref="O9:O28" xr:uid="{00000000-0002-0000-0800-000003000000}">
      <formula1>INDIRECT($N9)</formula1>
    </dataValidation>
  </dataValidations>
  <printOptions horizontalCentered="1" verticalCentered="1"/>
  <pageMargins left="0.31496062992125984" right="0.27559055118110237" top="0.23622047244094491" bottom="0.15748031496062992" header="0" footer="0"/>
  <pageSetup paperSize="5" scale="65" orientation="landscape" r:id="rId1"/>
  <headerFooter alignWithMargins="0">
    <oddFooter>&amp;LMatriz de propiedad y autoría de: Olga Yaneth Aragón Sánchez</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800-000004000000}">
          <x14:formula1>
            <xm:f>'11 FORMULAS'!$V$3:$V$6</xm:f>
          </x14:formula1>
          <xm:sqref>Z9:Z28</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A49F8502F4AC28408D4F4F39A78E4E33" ma:contentTypeVersion="14" ma:contentTypeDescription="Crear nuevo documento." ma:contentTypeScope="" ma:versionID="da6de8fa917b9011b74dc7ac06d76546">
  <xsd:schema xmlns:xsd="http://www.w3.org/2001/XMLSchema" xmlns:xs="http://www.w3.org/2001/XMLSchema" xmlns:p="http://schemas.microsoft.com/office/2006/metadata/properties" xmlns:ns2="e0ee9e2c-268c-46ef-9389-8b20023ebbcd" xmlns:ns3="7cdffbf9-ebbc-460a-9152-714904f39d80" targetNamespace="http://schemas.microsoft.com/office/2006/metadata/properties" ma:root="true" ma:fieldsID="0d848714445159f9aff387824c417329" ns2:_="" ns3:_="">
    <xsd:import namespace="e0ee9e2c-268c-46ef-9389-8b20023ebbcd"/>
    <xsd:import namespace="7cdffbf9-ebbc-460a-9152-714904f39d80"/>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SearchProperties" minOccurs="0"/>
                <xsd:element ref="ns2:MediaServiceObjectDetectorVersion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0ee9e2c-268c-46ef-9389-8b20023ebbcd"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Etiquetas de imagen" ma:readOnly="false" ma:fieldId="{5cf76f15-5ced-4ddc-b409-7134ff3c332f}" ma:taxonomyMulti="true" ma:sspId="1b0168f3-4b0c-41bb-ac2b-6d301d763486"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7cdffbf9-ebbc-460a-9152-714904f39d80"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bcb3cb58-6288-4f53-9c1f-96efe5e2fac2}" ma:internalName="TaxCatchAll" ma:showField="CatchAllData" ma:web="7cdffbf9-ebbc-460a-9152-714904f39d80">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e0ee9e2c-268c-46ef-9389-8b20023ebbcd">
      <Terms xmlns="http://schemas.microsoft.com/office/infopath/2007/PartnerControls"/>
    </lcf76f155ced4ddcb4097134ff3c332f>
    <TaxCatchAll xmlns="7cdffbf9-ebbc-460a-9152-714904f39d80" xsi:nil="true"/>
  </documentManagement>
</p:properties>
</file>

<file path=customXml/itemProps1.xml><?xml version="1.0" encoding="utf-8"?>
<ds:datastoreItem xmlns:ds="http://schemas.openxmlformats.org/officeDocument/2006/customXml" ds:itemID="{4B648710-E5FE-4B04-8123-508A1BA37D18}"/>
</file>

<file path=customXml/itemProps2.xml><?xml version="1.0" encoding="utf-8"?>
<ds:datastoreItem xmlns:ds="http://schemas.openxmlformats.org/officeDocument/2006/customXml" ds:itemID="{280C090B-57A4-4D09-B8C6-F71898BF4066}"/>
</file>

<file path=customXml/itemProps3.xml><?xml version="1.0" encoding="utf-8"?>
<ds:datastoreItem xmlns:ds="http://schemas.openxmlformats.org/officeDocument/2006/customXml" ds:itemID="{7F5EFF86-58F1-41CE-BA45-157056816923}"/>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4" baseType="variant">
      <vt:variant>
        <vt:lpstr>Hojas de cálculo</vt:lpstr>
      </vt:variant>
      <vt:variant>
        <vt:i4>13</vt:i4>
      </vt:variant>
      <vt:variant>
        <vt:lpstr>Rangos con nombre</vt:lpstr>
      </vt:variant>
      <vt:variant>
        <vt:i4>14</vt:i4>
      </vt:variant>
    </vt:vector>
  </HeadingPairs>
  <TitlesOfParts>
    <vt:vector size="27" baseType="lpstr">
      <vt:lpstr>1 INSTRUCTIVO</vt:lpstr>
      <vt:lpstr>2 CONTEXTO E IDENTIFICACIÓN-RG</vt:lpstr>
      <vt:lpstr>2 CONTEXTO E IDENTIFICACIÓN-RF</vt:lpstr>
      <vt:lpstr>3 PROBABIL E IMPACTO INHERENTE</vt:lpstr>
      <vt:lpstr>4 MAPA CALOR INHERENTE</vt:lpstr>
      <vt:lpstr>5 VALORACIÓN DEL CONTROL</vt:lpstr>
      <vt:lpstr>6 MAPA CALOR RESIDUAL</vt:lpstr>
      <vt:lpstr>7 MAPA CALOR INHEREN Y RESIDUAL</vt:lpstr>
      <vt:lpstr>8 MAPA RIESGOS</vt:lpstr>
      <vt:lpstr>11 FORMULAS</vt:lpstr>
      <vt:lpstr>9 RIESGO DEL PROCESO</vt:lpstr>
      <vt:lpstr>10 CONTROL DE CAMBIOS</vt:lpstr>
      <vt:lpstr>Mapa Integrado</vt:lpstr>
      <vt:lpstr>Afectación_Económica</vt:lpstr>
      <vt:lpstr>'10 CONTROL DE CAMBIOS'!Área_de_impresión</vt:lpstr>
      <vt:lpstr>'3 PROBABIL E IMPACTO INHERENTE'!Área_de_impresión</vt:lpstr>
      <vt:lpstr>E_Relaciones_Laborales</vt:lpstr>
      <vt:lpstr>F_Usuarios_Productos_y_Prácticas_Organizacionales</vt:lpstr>
      <vt:lpstr>G_Daños_Activos_Físicos</vt:lpstr>
      <vt:lpstr>Reducir_mitigar_Transferir_Evitar</vt:lpstr>
      <vt:lpstr>Reputacional</vt:lpstr>
      <vt:lpstr>Requiere_Plan_de_Acción</vt:lpstr>
      <vt:lpstr>Tipo</vt:lpstr>
      <vt:lpstr>'2 CONTEXTO E IDENTIFICACIÓN-RF'!Títulos_a_imprimir</vt:lpstr>
      <vt:lpstr>'2 CONTEXTO E IDENTIFICACIÓN-RG'!Títulos_a_imprimir</vt:lpstr>
      <vt:lpstr>'3 PROBABIL E IMPACTO INHERENTE'!Títulos_a_imprimir</vt:lpstr>
      <vt:lpstr>'5 VALORACIÓN DEL CONTROL'!Títulos_a_imprimir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BENAVIDES SALAS</dc:creator>
  <cp:lastModifiedBy>Ivan Arturo Márquez Rincón</cp:lastModifiedBy>
  <cp:lastPrinted>2021-05-20T21:19:24Z</cp:lastPrinted>
  <dcterms:created xsi:type="dcterms:W3CDTF">2006-09-16T00:00:00Z</dcterms:created>
  <dcterms:modified xsi:type="dcterms:W3CDTF">2023-06-07T15:45:49Z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0x010100A49F8502F4AC28408D4F4F39A78E4E33</vt:lpwstr>
  </property>
</Properties>
</file>