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firstSheet="2" activeTab="4"/>
  </bookViews>
  <sheets>
    <sheet name="Capacitación" sheetId="1" state="hidden" r:id="rId1"/>
    <sheet name="Bienestar" sheetId="2" state="hidden" r:id="rId2"/>
    <sheet name="SG-SST - 2016" sheetId="3" r:id="rId3"/>
    <sheet name="PIC -2016" sheetId="4" r:id="rId4"/>
    <sheet name="Bienestar - 2016" sheetId="5" r:id="rId5"/>
  </sheets>
  <definedNames>
    <definedName name="_xlnm._FilterDatabase" localSheetId="1" hidden="1">Bienestar!$B$2:$L$48</definedName>
    <definedName name="_xlnm._FilterDatabase" localSheetId="4" hidden="1">'Bienestar - 2016'!$B$2:$L$61</definedName>
    <definedName name="_xlnm.Print_Area" localSheetId="4">'Bienestar - 2016'!$B$1:$L$61</definedName>
    <definedName name="_xlnm.Print_Area" localSheetId="2">'SG-SST - 2016'!$B$2:$L$69</definedName>
  </definedNames>
  <calcPr calcId="145621"/>
</workbook>
</file>

<file path=xl/calcChain.xml><?xml version="1.0" encoding="utf-8"?>
<calcChain xmlns="http://schemas.openxmlformats.org/spreadsheetml/2006/main">
  <c r="I28" i="3" l="1"/>
  <c r="H122" i="4" l="1"/>
  <c r="H21" i="4"/>
  <c r="H16" i="4"/>
  <c r="H68" i="1" l="1"/>
  <c r="H60" i="1"/>
  <c r="H57" i="1"/>
  <c r="H50" i="1"/>
  <c r="H49" i="1"/>
  <c r="H44" i="1"/>
  <c r="H32" i="1"/>
  <c r="H30" i="1"/>
  <c r="H16" i="1"/>
  <c r="H15" i="1"/>
</calcChain>
</file>

<file path=xl/sharedStrings.xml><?xml version="1.0" encoding="utf-8"?>
<sst xmlns="http://schemas.openxmlformats.org/spreadsheetml/2006/main" count="3580" uniqueCount="1448">
  <si>
    <r>
      <t xml:space="preserve">                                                                        ACTIVIDADES PROGRAMA DE BIENESTAR SOCIAL, SALUD OCUPACIONAL Y CAPACITACIÓN
</t>
    </r>
    <r>
      <rPr>
        <sz val="14"/>
        <color indexed="60"/>
        <rFont val="Arial"/>
        <family val="2"/>
      </rPr>
      <t>Fecha de Actualización: 9 de Octubre 2015</t>
    </r>
  </si>
  <si>
    <t>ACTIVIDAD</t>
  </si>
  <si>
    <t>OBJETIVO</t>
  </si>
  <si>
    <t>POBLACION</t>
  </si>
  <si>
    <t>CONVENIO/PROGRMA</t>
  </si>
  <si>
    <t>FECHA DE PROGRAMACION</t>
  </si>
  <si>
    <t>FECHA DE REALIZACION</t>
  </si>
  <si>
    <t>PRESUPUESTO</t>
  </si>
  <si>
    <t>No. PARTICIPANTES</t>
  </si>
  <si>
    <t>EN PROCESO</t>
  </si>
  <si>
    <t>% CUMPLIMIENTO</t>
  </si>
  <si>
    <t>SIIF - Administrador del Sistema. Invitación foro virtual APERTURA CAJA MENOR.</t>
  </si>
  <si>
    <t>Recibir la orientación y lineamientos necesarios para la apertura de la caja menor No. 001 de 2015 de la entidad.</t>
  </si>
  <si>
    <t>Funcionarios del Dpto</t>
  </si>
  <si>
    <t xml:space="preserve">DAFP/ MINHACIENDA </t>
  </si>
  <si>
    <t>Enero</t>
  </si>
  <si>
    <t>6 al 9 de enero de 2015</t>
  </si>
  <si>
    <t>N/A</t>
  </si>
  <si>
    <t xml:space="preserve">Terminado </t>
  </si>
  <si>
    <t>Correo enviado por David Alejandro el día lunes 29/12/2014 09:19 a.m.
Enviado a GSA "De manera atenta le informo que ha sido registrado para que participe en el foro virtual del asunto, programado por el Ministerio de Hacienda y Crédito Público. El foro se realizará a partir del 6 y hasta el día 9 de enero de 2015".</t>
  </si>
  <si>
    <t>SIIF - Administrador del Sistema. Invitación acompañamientos  DESAGREGACIÓN DE APROPIACIONES    Y LA ASIGNACIÓN A SUBUNIDADES Y DEPENDENCIAS DE AFECTACIÓN.</t>
  </si>
  <si>
    <t>Recibir los lineamientos y acompañamiento necesario para desagregar la apropiación presupuestal asignada a la entidad para la vigencia fiscal 2015.</t>
  </si>
  <si>
    <t>Correo enviado por David Alejandro el día lunes 29/12/2014 "De manera atenta le informo que ha sido registrado para que asista a la capacitación del asunto, programada por el Ministerio de Hacienda y Crédito Público.
El acompañamiento será realizado en la sala de Capacitación SIIF ubicada en el octavo piso de las instalaciones del Ministerio de Hacienda y Crédito Público carrera 8 Nro. 6C - 38, el día 8 de enero de 2015 de 9:00am a 12:00 del día.</t>
  </si>
  <si>
    <t>SIIF - Administrador del Sistema. Invitación Acompañamientos DISTRIBUCIÓN PAC Y CUPO PAC</t>
  </si>
  <si>
    <t>Recibir los lineamientos y acompañamiento necesarios para distribuir el Programa Anual Mensualizado de Caja – PAC asignado a la entidad para la vigencia fiscal 2015.</t>
  </si>
  <si>
    <t>Correo enviado por David Alejandro el día lunes 29/12/2014 09:07 a.m.
Enviado a GGF. De manera atenta les informo que han sido registradas para que asistan a la capacitación del asunto, programada por el Ministerio de Hacienda y Crédito Público.
Los acompañamientos serán realizados en la sala de Capacitación SIIF ubicada en el octavo piso de las instalaciones del Ministerio de Hacienda y Crédito Público carrera 8 Nro. 6C - 38, el día 14 de enero de 2015 de 8:00am a 12:00 del día.</t>
  </si>
  <si>
    <t xml:space="preserve">SIIF - Administrador del Sistema. Circular Externa 001 - Invitación capacitación virtual  GESTION CAJA MENOR </t>
  </si>
  <si>
    <t xml:space="preserve">La Administración SIIF Nación ha programado realizar un evento de capacitación virtual sobre las transacciones a realizar por los usuarios responsables de la gestión de la caja menor en el sistema SIIF Nación II con el fin de recibir lineamientos orientados a Gestión de la Caja Menor. </t>
  </si>
  <si>
    <t>del 15 al 20 de enero de 2015</t>
  </si>
  <si>
    <t>Correo enviado por David Alejandro el día lunes 19/01/2015 08:15 a.m.
Germán, buenos días. De manera le informo que fue registrado para que participe en la capacitación virtual sobre las transacciones a realizar por los usuarios responsables de la gestión de la caja menor en el sistema SIIF Nación II.</t>
  </si>
  <si>
    <t>SIIF - Administrador del Sistema. Invitación capacitación REPORTES, CONSULTAS Y PROCESOS DEL MACROPROCESO CONTABLE.</t>
  </si>
  <si>
    <t>La Administración del SIIF Nación invita a los usuarios con perfil  Entidad – Consolidación Contable a la capacitación sobre  reportes, consultas y procesos del macroproceso contable.
Con el fin de cubrir a la mayoría de las entidades se realizarán cuatro sesiones los días 22, 23, 26 y 27 de enero de 2015, en la sala de capacitación ubicada en el octavo piso de las instalaciones del Ministerio de Hacienda y Crédito Público carrera 8 Nro. 6C – 38, en el horario de 8:00 am a 5:00 pm.</t>
  </si>
  <si>
    <t>23 al 27 de enero de 2015</t>
  </si>
  <si>
    <t>Correo enviado por David Alejandro el día  miércoles 21/01/2015 11:10 a.m. para el Grupo de Gestión Financiera. Apreciadas compañeras, buenos días. Atentamente les informo que han sido registradas para que asistan a la capacitación del asunto en la sesión programada para el día 23 de enero de 2015 de 8:00 am a 05:00 pm. Ver “CIRCULAR EXTERNA No.  002” incorporada en el presente comunicado.</t>
  </si>
  <si>
    <t xml:space="preserve">Reforma Tributaria:  Actualización e impacto en la personas jurídicas a realizarse en el Hotel Tequendama </t>
  </si>
  <si>
    <t xml:space="preserve">Dar a conocer la Actualización e impacto en la personas jurídicas de la reforma tributaria. </t>
  </si>
  <si>
    <t>DAFP</t>
  </si>
  <si>
    <t>Correo enviado por David Alejandro a Luz Stella Mesa el día jueves, 22 de enero de 2015 06:39 p.m. Buenas noches doctora Angélica Carolina. A la profesional Farid Milena Ramírez Barrera, se le autorizó permiso por el día 23 de enero de 2015 para asistir al seminario de Reforma Tributaria:  Actualización e impacto en la personas jurídicas a realizarse en el Hotel Tequendama de 8:00 a 6:00 PM.  Se adjunta inscripción.</t>
  </si>
  <si>
    <t xml:space="preserve"> MODULO I: Antecedentes de la estructura del Estado</t>
  </si>
  <si>
    <t>Capacitar a los servidores públicos en los temas de competencia del Departamento con miras a afianzar sus conocimientos en el quehacer de lo público, lo cual contribuirá a generar mayor eficiencia en el desarrollo de sus funciones  y  lograr mayor efectividad en el desarrollo de las mismas.</t>
  </si>
  <si>
    <t xml:space="preserve">Se dieron 3 sesiones de 80 personas aproximadamente por sesión. Se registro los nombres y se aplico la evaluación del impacto de la capacitación. </t>
  </si>
  <si>
    <t>SIIF - Administrador del Sistema. Invitación capacitación  DESTINACIÓN ESPECIFICA.</t>
  </si>
  <si>
    <t>La Administración del SIIF Nación ha programado realizar un evento de capacitación sobre las transacciones involucradas en el tema de Destinación Específica en el SIIF Nación dirigida a usuarios con perfiles Entidad - Gestión presupuesto gastos, Entidad – Gestión Contable y Entidad - Pagador, Entidad Administrador Fuente Específica
Los usuarios que pueden participar en la capacitación, deben ser de unidades ejecutoras que tengan en su presupuesto para la vigencia 2015 presupuesto aprobado por recurso nación 14 y 15 CSF</t>
  </si>
  <si>
    <t xml:space="preserve">Febrero </t>
  </si>
  <si>
    <t>Correo enviado por David Alejandro a Luz Stella Mesa el día jueves 05/02/2015 11:07 a.m. Apreciados compañeros, buenos días.
Atentamente les informo que han sido registrados para que asistan a la capacitación del asunto programada por el Administrador del Sin Nación.
La capacitación será realiza el 12 de febrero  en la Sala de Capacitación SIIF  ubicada en el octavo piso de las instalaciones del Ministerio de Hacienda y Crédito Público carrera 8 Nro. 6C – 38, en el horario de 8:00  a 12:00 del día de acuerdo con la siguiente programación:
Fecha inscripción  Fecha realización
04 al 10 de febrero de 2015 12 de febrero de 2015 de 8am a 12m</t>
  </si>
  <si>
    <t>MODULO I: Capacitación de Conformación de la estructura del Estado Colombiano</t>
  </si>
  <si>
    <t>MODULO I: Organización territorial</t>
  </si>
  <si>
    <t xml:space="preserve">Se realizó como plenaria para todos los servidores de la Entidad contando con la participación de 171 servidores. Se registro los nombres y se aplico la evaluación del impacto de la capacitación. </t>
  </si>
  <si>
    <t>SIIF - Administrador del Sistema. Invitación capacitación virtual REGISTRO ANTEPROYECTO</t>
  </si>
  <si>
    <t>La Administración SIIF Nación ha programado realizar un evento de capacitación sobre las transacciones a realizar por el perfil Entidad – Programador Presupuestal y Entidad – Consolidador programación Presupuestal responsables de realizar el registro del Anteproyecto del Presupuesto General de la Nación para la vigencia 2016 en el sistema SIIF Nación II</t>
  </si>
  <si>
    <t xml:space="preserve">Marzo </t>
  </si>
  <si>
    <t>03 al 27 de marzo de 2015</t>
  </si>
  <si>
    <t xml:space="preserve">La invitación se realizó a la Coordinado del Grupo de Gestión Financiera y a la Oficina Asesora de Planeación, quienes difundieron la información y comunicaron al Grupo de Gestión Humana </t>
  </si>
  <si>
    <t>"Diálogos entre servidores"</t>
  </si>
  <si>
    <t xml:space="preserve">Información sobre el proceso de paz y cada uno de sus puntos: Política de desarrollo agrario integral, participación política, solución del problema de las drogas ilícitas y  víctimas. En la segunda parte del taller se realizaron mesas de trabajo en las que se abordaron los siguientes temas:  mitos del proceso de paz, el papel del servidor público como gestor de paz y el papel de las entidades en la construcción de la paz en un escenario de posconflicto </t>
  </si>
  <si>
    <t xml:space="preserve">Se realizó la difusión de esta capacitación por medio de Boletín Interno y los encargados fueron los servidores asesores de la Dirección. </t>
  </si>
  <si>
    <t xml:space="preserve">Charla de ORFEO </t>
  </si>
  <si>
    <t>Realizar recomendaciones frente al uso del Sistema Orfeo y al tratamiento oportuno y adecuado de las peticiones quejas y reclamos que ingresan a la Función Pública</t>
  </si>
  <si>
    <t>10 y 11 de marzo de 2015</t>
  </si>
  <si>
    <t xml:space="preserve">Se envía correo electrónico el  martes 03/03/2015 07:40 a.m. a la Coordinadora del Grupo de Gestión Documental, con el cronograma de fechas y horas por dependencia. </t>
  </si>
  <si>
    <t>MODULO II: Estructura del empleo</t>
  </si>
  <si>
    <t xml:space="preserve">La información fue difundida por medio de Boletín Interno a todos los servidores de la Entidad. Adicionalmente, se realizó en dos sesiones. Estuvo a cargo de la Dirección de Empleo Público. </t>
  </si>
  <si>
    <t xml:space="preserve">Inducción Institucional </t>
  </si>
  <si>
    <t>La jornada de Inducción se realiza con el de familiarizarlos con la estructura de la Entidad, la misión y demás componentes organizacionales, para así establecer un compromiso en la construcción de la visión institucional de manera que se garantice el direccionamiento hacia un mismo objetivo.</t>
  </si>
  <si>
    <t xml:space="preserve">Funcionarios del Dpto / Contratistas y pasantes. </t>
  </si>
  <si>
    <t xml:space="preserve">Se envían invitaciones a los servidores, contratistas y pasantes que ingresaron en el año 2015. la invitación fue para 45 personas de la entidad, entre servidores contratistas y pasantes.  </t>
  </si>
  <si>
    <t>Curso Internacional de Estrategias para el Gobierno Abierto en las Américas / 2da edición</t>
  </si>
  <si>
    <t>Esta es una invitación de la Escuela Iberoamericana de Administración y Políticas Públicas (EIAPP) en el marco del Programa Académico 2015-2016. El curso es coordinado por CLAD-EIAPP, OEA, CEPAL-ILPES, BID y OGP y está dirigido a funcionarios públicos interesados en la implementación de proyectos de Gobierno Abierto, preferiblemente conocedores o vinculados con políticas públicas, planes estratégicos, ejecución y control de planes de Gobierno Abierto y programas de modernización de la gestión pública</t>
  </si>
  <si>
    <t>DAFP / CLAD</t>
  </si>
  <si>
    <t>El Grupo de Gestión Humana envió información de la capacitación a los líderes de área el día martes 10 de Febrero para inscripción de la convocatoria de conformidad con la invitación del Centro Latinoamericano de Administración para el Desarrollo. Sin embargo, ningún funcionario asistió.</t>
  </si>
  <si>
    <t>SIIF - Administrador del Sistema. Invitación capacitación  ASPECTOS GENERALES DEL SIIF NACION</t>
  </si>
  <si>
    <t>La Administración SIIF Nación ha programado realizar un evento de capacitación sobre aspectos generales del SIIF a tener en cuenta por los Coordinadores SIIF de las unidades ejecutoras y sus delegados para la gestión del SIIF al interior de la entidad. Dirigido a usuarios</t>
  </si>
  <si>
    <t>Correo enviado por David Alejandro a Luz Stella Mesa el día viernes 13/03/2015 04:16 p.m. para la asistencia de esta capacitación convocada por el Administrador SIIF Nación dirigida a los coordinadores SIIF Entidad</t>
  </si>
  <si>
    <t>MODULO II: Ingreso a los empleos y sistemas de carrera administrativa</t>
  </si>
  <si>
    <t>Video conferencia Políticas públicas y capacidades institucionales"</t>
  </si>
  <si>
    <t xml:space="preserve">El video tiene por objetivo dar a conocer las Políticas públicas y capacidades institucionales </t>
  </si>
  <si>
    <t xml:space="preserve">Abril </t>
  </si>
  <si>
    <t>El Grupo de Gestión Humana envió información de la capacitación por medio de pieza gráfica y de boletín interno del 30 de marzo al 3 de Abril para inscripción de la convocatoria de conformidad con la invitación del Centro Latinoamericano de Administración para el Desarrollo. A la conferencia asistieron 46 servidores.</t>
  </si>
  <si>
    <t>MODULO II: Permanencia</t>
  </si>
  <si>
    <t xml:space="preserve">Se desarrollo en dos jornadas, en la tardes con la asistencia de Francisco Camargo y Elsa Yanuba Quiñones de la Dirección de Empleo Público. </t>
  </si>
  <si>
    <t xml:space="preserve">“Entrenamiento para equipos de comunicaciones de Gobierno Nacional, para potenciar el alcance digital” realizado por Urna de Cristal y Fuerza de Tarea Digital". </t>
  </si>
  <si>
    <t xml:space="preserve">Fuerza de Tarea Digital del Ministerio de Tecnologías </t>
  </si>
  <si>
    <t>Correo enviado por Gabriela Rosalia Osorio Valderrama a la Coordinadora del Grupo de Gestión Humana el miércoles, 22 de abril de 2015 01:34 p.m.</t>
  </si>
  <si>
    <t>"Curso Internacional sobre Gestión de Ciudades Sostenibles"</t>
  </si>
  <si>
    <t>De conformidad con el marco del Programa Académico Regional 2015 - 2016 de la Escuela Iberoamericana de Administración y Políticas Públicas (EIAPP), les envío la invitación del "Curso Internacional sobre Gestión de Ciudades Sostenibles", el cual se realizará de manera semipresencial así: del 13 al 17 de abril de 2015 en Santiago de los Caballeros, República Dominicana y del 20 de abril al 29 de mayo del año en curso a través del Campus Virtual del CLAD</t>
  </si>
  <si>
    <t>20 de abril al 29 de mayo</t>
  </si>
  <si>
    <t>El Grupo de Gestión Humana envió información de la capacitación a los líderes de área el día martes 10 de Marzo para inscripción de la convocatoria de conformidad con la invitación del Centro Latinoamericano de Administración para el Desarrollo. Sin embargo, ningún funcionario asistió.</t>
  </si>
  <si>
    <t>Curso Iberoamericano de Ambientes Web y Gestión Colaborativa para la Entrega de Servicios Públicos</t>
  </si>
  <si>
    <t>Con base en el Programa Académico Regional 2015-2016 de la Escuela Iberoamericana de Administración y Políticas Públicas (EIAPP) se abre la convocatoria para el "Curso Iberoamericano de Ambientes Web y Gestión Colaborativa para la Entrega de Servicios Públicos", bajo la modalidad virtual y coordinado por el Instituto Nacional de Administración Pública (INAP) de Argentina, a realizarse del 20 de abril al 17 de julio de 2015 en el Campus Virtual del INAP.</t>
  </si>
  <si>
    <t xml:space="preserve">20 de abril al 17 de julio de 2015 </t>
  </si>
  <si>
    <t xml:space="preserve">El Grupo de Gestión Humana realizó la difusión por medio de correo electrónico a los líderes de área con el fin de informar al interior del área. Sin embargo, ningún servidor se postuló. </t>
  </si>
  <si>
    <t>Jornada de Sensibilización la Función Archivística y la Gestión Documental en el Marco de la Ley 1712 de 2014 - Entidades Nacionales y Distritales Bogotá.</t>
  </si>
  <si>
    <t xml:space="preserve">El objetivo de la capacitación es sensibilizar sobre la Función Archivística y la Gestión Documental en el Marco de la Ley 1712 de 2014 en Entidades Nacionales y Distritales Bogotá. </t>
  </si>
  <si>
    <t xml:space="preserve">Correo enviado al GGH por parte de Naurien Callejas Garcia el martes 21/04/2015 06:13 p.m. Dando alcance con el correo de Magda Carolina Cardozo Cerquera el martes 21/04/2015 06:18 p.m. </t>
  </si>
  <si>
    <t>SIIF - Administrador del Sistema. Invitación capacitación ADMINISTRACIÓN DE PAC</t>
  </si>
  <si>
    <t>La Administración del SIIF Nación invita a los usuarios con perfiles  Entidad – Pagador Central y Entidad – Pagador Regional a la capacitación sobre Administración PAC.</t>
  </si>
  <si>
    <t xml:space="preserve">27 y 28 de abril de 2015 </t>
  </si>
  <si>
    <t>Correo electrónico enviado por David Alejandro Giraldo Molina el martes 21/04/2015 05:31 p.m. a Luz Stella Mesa. "Apreciadas compañeras, buenas tardes.
Me permito confirmar que se ha efectuado la inscripción en la capacitación del asunto (Sesión 1)"</t>
  </si>
  <si>
    <t>Curso Iberoamericano "El servidor público como formador: herramientas para agregar valor al capital humano"</t>
  </si>
  <si>
    <t>De conformidad con las actividades de la Escuela Iberoamericana de Administración y Políticas Públicas-EIAPP-y el Instituto Nacional de la Administración Pública -INAP-de Argentina, les envío la invitación del Curso Iberoamericano "El servidor público como formador: herramientas para agregar valor al capital humano", el cual se realizará bajo la modalidad virtual, del 27 de abril y al 12 de junio de 2015 a través del Campus Virtual del INAP.</t>
  </si>
  <si>
    <t xml:space="preserve">27 de abril y al 12 de junio de 2015 </t>
  </si>
  <si>
    <t>Curso Iberoamericano sobre "Gestión de la Participación Ciudadana en Políticas Públicas"</t>
  </si>
  <si>
    <t>De conformidad con las actividades de la Escuela Iberoamericana de Administración y Políticas Públicas-EIAPP-y el Instituto Nacional de la Administración Pública -INAP-de Argentina, les envío la invitación del Curso Iberoamericano sobre “Gestión de la Participación Ciudadana en Políticas Públicas", el cual se realizará bajo la modalidad virtual, del 27 de abril y al 03 de julio de 2015 a través del Campus Virtual del INAP</t>
  </si>
  <si>
    <t xml:space="preserve">27 de abril y al 03 de julio de 2015 </t>
  </si>
  <si>
    <t>El Grupo de Gestión Humana envió información de la capacitación a los líderes de área el día martes 21 de Abril para inscripción de la convocatoria de conformidad con la invitación del Centro Latinoamericano de Administración para el Desarrollo. Sin embargo, ningún funcionario asistió.</t>
  </si>
  <si>
    <t xml:space="preserve">MODULO II: Situaciones Administrativas </t>
  </si>
  <si>
    <t xml:space="preserve">La Capacitación estaba programada para el 26 de abril de 2015, sin embargo por disponibilidad de los salones se realizará el miércoles 29 de abril de 2015. </t>
  </si>
  <si>
    <t>SIIF - Administrador del Sistema. Alcance Invitación capacitación  GESTIÓN TESORERIAS usuarios nuevos</t>
  </si>
  <si>
    <t xml:space="preserve">La Administración del SIIF Nación ha programado realizar un evento de capacitación sobre las transacciones básicas a realizar por el perfil Entidad – Pagador Central o Regional dirigido a usuarios nuevos responsables de realizar la gestión de tesorerías o pagadurías en el sistema SIIF Nación II. </t>
  </si>
  <si>
    <t>Mayo</t>
  </si>
  <si>
    <t>05 al 07 de mayo de 2015</t>
  </si>
  <si>
    <t xml:space="preserve">Correo electrónico enviado el por David Alejandro Giraldo Molina el lunes 27/04/2015 09:17 a.m. a la servidora Luz Stella Mesa. </t>
  </si>
  <si>
    <t xml:space="preserve">MODULO II: Evaluación del Desempeño </t>
  </si>
  <si>
    <t xml:space="preserve">Se envío convocatoria por el Boletín Interno. esta Capacitación se realizó en dos (2) sesiones a las cuales asistieron 161 servidores. estuvo a cargo del Doctor Carlos Humberto Moreno asesor de la Dirección del Departamento. </t>
  </si>
  <si>
    <t>CAJA DE HERRAMIENTAS PARA EL SERVICIO</t>
  </si>
  <si>
    <t xml:space="preserve">Dar a conocer las herramientas para el servicio al ciudadano </t>
  </si>
  <si>
    <t>Programa Nacional de Servicio al Ciudadano</t>
  </si>
  <si>
    <t>Correo electrónico del coordinado r de servicio al Ciudadano de fecha martes 12/05/2015 07:56 a.m.</t>
  </si>
  <si>
    <t>SIIF - Administrador del Sistema. Invitación capacitación  DEVOLUCION DE DEDUCCIONES Y REINTEGROS PRESUPUESTALES Y NO PRESUPUESTALES</t>
  </si>
  <si>
    <t>La Administración del SIIF Nación ha programado realizar un evento de capacitación sobre las transacciones involucradas en los procesos de devolución de deducciones y reintegros presupuestales y no presupuestales  en el SIIF Nación dirigida a usuarios con perfiles Entidad Gestión Pagador Central,  Entidad Gestión Contable y Entidad Gestión Ingresos
La capacitación será realizada el 14 de mayo de 8:00 a.m. a 12 del día.  Archivo General de la Nación ubicado en la Carrera 6 Nro. 6 - 91 primer piso</t>
  </si>
  <si>
    <t>Correo electrónico enviado por David Alejandro Giraldo Molina el jueves 07/05/2015 05:55 p.m. a Luz Stella Mesa. "Apreciados compañeros, buenas tardes.
En atención al requerimiento de la doctora Luz Stella, les confirmo que han sido registrados para que participen en la capacitación del asunto. Para mayor claridad se adjunta la Circular Externa No. 021, expedida por el Administrador del Sin Nación"</t>
  </si>
  <si>
    <t xml:space="preserve">MODULO II: Sistema de Gestión de la Calidad </t>
  </si>
  <si>
    <t xml:space="preserve">De conformidad con el PAE de la Dirección de Control Interno, la Oficina de Control Interno y la Oficina Asesora de Planeación, se desarrolló en 2 sesiones el seminario técnico del Sistema de Gestión de la Calidad. Myriam Cubillos Benavides de la Dirección de Control Interno y Racionalización de Tramites fue la capacitadora en las dos sesiones realizadas. </t>
  </si>
  <si>
    <t xml:space="preserve">Mesa de Trabajo Ley de Transparencia </t>
  </si>
  <si>
    <t xml:space="preserve">En virtud de las obligaciones estipuladas en el artículo 23 de la Ley 1712 de 2014, y de lo contemplado en el artículo 51 del Decreto 103 de 2015, se convoca a la Función Pública a realizar una mesa de trabajo con el fin de tratar los temas relacionados. </t>
  </si>
  <si>
    <t xml:space="preserve">Procuraduría General de la Nación </t>
  </si>
  <si>
    <t xml:space="preserve">Comunicado recibido por la dirección General el día 11 de mayo de 2015. </t>
  </si>
  <si>
    <t xml:space="preserve">Capacitación Portafolio de servicios Grupo de Gestión Contractual </t>
  </si>
  <si>
    <t>Con el fin de fortalecer los conocimientos de los Servidores al Interior de la Función Pública respecto a la Contratación Estatal, se tienen previstas las siguientes capacitaciones, para el próximo diecinueve (19) de mayo de 2015 a las 2:00 p.m.</t>
  </si>
  <si>
    <t xml:space="preserve">El martes 19 de mayo de 2015 02:35 p.m. el Grupo de Gestión Humana solicitó la información de la capacitación. Por medio de correo de Briggette Alexandra Bautista Salgado el jueves 21/05/2015 01:58 p.m. y correo jueves 21/05/2015 02:48 p.m. se informó de la capacitación. </t>
  </si>
  <si>
    <t xml:space="preserve">MODULO II:  Tendencias Internacionales en materia de Empleo Público. </t>
  </si>
  <si>
    <t xml:space="preserve">Se realizó la capacitación en el Auditorio de la Entidad con el invitado, el señor Rafael Jiménez Asensio - Experto Clad, en una sesión. Asistieron 206 servidores del departamento y de otras entidades. </t>
  </si>
  <si>
    <t>Capacitación en Sistema ORFEO</t>
  </si>
  <si>
    <t xml:space="preserve">Dar a conocer y reforzar los conocimientos del sistema Orfeo de manera practica. Esta capacitación fue dirigida a los servidores que ingresaron a la Función Pública en el 2015 y para aquellos servidores que requieren reforzar los conocimientos en el Sistema. </t>
  </si>
  <si>
    <t>El Grupo de Gestión Humana recibió correo el miércoles 20/05/2015 04:52 p.m. por parte del Grupo de Gestión Documental. Se envío correo de capacitaciones el día 20 de mayo de 2015 confirmando que la capacitación se realizaría el 21 de mayo a las 2:30 pm</t>
  </si>
  <si>
    <t xml:space="preserve">Capacitación “La Estabilidad Financiera desde la Perspectiva de las Redes”. </t>
  </si>
  <si>
    <t xml:space="preserve">De conformidad con las capacitaciones que se llevan a cabo en la Función Pública, el Departamento de Derecho Económico se complace en invitar a la capacitación “La Estabilidad Financiera desde la Perspectiva de las Redes”. El conferencista es Carlos León Rincón, Jefe de Investigación y Desarrollo del Departamento de Seguimiento a la Infraestructura Financiera del Banco de la República. </t>
  </si>
  <si>
    <t xml:space="preserve">El Grupo de Gestión Humana difundió la información, sin embargo, ningún servidor se inscribió. La evidencia se encuentra en los boletines internos. </t>
  </si>
  <si>
    <t>Curso Internacional Resolución y Manejo de Conflictos en la Administración Pública</t>
  </si>
  <si>
    <t>La Escuela Iberoamericana de Administración y Políticas Públicas (EIAPP) en el marco del Programa Académico Regional 2015-2016 abrió la convocatoria al Curso Internacional Resolución y Manejo de Conflictos en la Administración Pública, el cual es coordinado por el Instituto Nacional de Administración Pública (INAP) de Guatemala, en modalidad virtual, del 1 al 10 junio del presente año 2015.</t>
  </si>
  <si>
    <t xml:space="preserve">Junio </t>
  </si>
  <si>
    <t>1 al 10 junio del presente año 2015</t>
  </si>
  <si>
    <t xml:space="preserve">Sensibilización sobre el nuevo “Decreto 1443 de 2014 por el cual se dictan disposiciones del Sistema de Gestión de la Seguridad y Salud en el Trabajo” </t>
  </si>
  <si>
    <t>Como parte de los propósitos del Plan de Capacitación de las Entidades del Sector los invitamos a la sensibilización sobre el nuevo “Decreto 1443 de 2014 por el cual se dictan disposiciones del Sistema de Gestión de la Seguridad y Salud en el Trabajo” que estará a cargo del Doctor Schneider Guataqui Cervera de la Dirección de Riesgos Laborales del Ministerio del Trabajo.</t>
  </si>
  <si>
    <t xml:space="preserve">Correo electrónico enviado por Mónica Donado T el martes 26/05/2015 05:24 p.m. al ministerio de Trabajo. </t>
  </si>
  <si>
    <t xml:space="preserve">SIIF - Administrador del Sistema. Invitación capacitación CICLO CONTABLE usuarios nuevos. </t>
  </si>
  <si>
    <t>La Administración del SIIF Nación invita a máximo seis (6) usuarios que vayan a desempeñar los perfiles: Entidad – Gestión Contable, Entidad – Pagador Central o Regional, Entidad – Gestión Presupuesto de Ingresos, Entidad – Gestión Presupuesto de Gastos, a la capacitación del Ciclo de Negocio Contable a realizarse los días 03 y 04 de junio de 2015.</t>
  </si>
  <si>
    <t>03 al 04 de junio de 2015</t>
  </si>
  <si>
    <t>Correo electrónico enviado por David Alejandro Giraldo Molina el lunes 25/05/2015 05:39 p.m. a los servidores de Gestión Financiera: "Apreciados compañeros, 
Atentamente les informo que han sido registrados en la capacitación del asunto. Para mayor claridad e información se adjunta copia de la Circular Externa No. 024 de 2015.</t>
  </si>
  <si>
    <t xml:space="preserve">MODULO II: Negociación Colectiva </t>
  </si>
  <si>
    <t xml:space="preserve">Se realizó el seminario técnico de "negociaciones colectivas con el invitado por parte de la Dirección Jurídica el Dr. Jairo Villegas Arbelaez y Dr. Jose Fernando Ceballos. Esta capacitación se realizó en una sesión a las 9:00 a.m. y asistieron 121 servidores de la Función Pública.  </t>
  </si>
  <si>
    <t xml:space="preserve">Capacitación Retos de la Gestión Institucional en la Administración Pública </t>
  </si>
  <si>
    <t xml:space="preserve">El objetivo de la capacitación es sensibilizar a los servidores de las demás Entidades sobre los retos de la gestión institucional en la administración pública. </t>
  </si>
  <si>
    <t>DAFP / ESAP</t>
  </si>
  <si>
    <t xml:space="preserve">Se realizó la sensibilización por medio del Boletín Interno, no obstante, ningún servidor se inscribió en la Capacitación. </t>
  </si>
  <si>
    <t>"Curso Internacional sobre Ética y Administración Pública en América Latina"</t>
  </si>
  <si>
    <t>De conformidad con las actividades de la Escuela Iberoamericana de Administración y Políticas Públicas-EIAPP- y coordinado por la Escuela Nacional de Administración Pública (ENAP) de Brasil, les envío la invitación para el "Curso Internacional sobre Ética y Administración Pública en América Latina", el cual se realizará bajo la modalidad virtual, del 9 al 29 de junio de 2015 a través del Campus Virtual de la ENAP.</t>
  </si>
  <si>
    <t xml:space="preserve">del 9 al 29 de junio de 2015 </t>
  </si>
  <si>
    <t xml:space="preserve">Esta convocatoria la realiza el CLAD para otorgar becas de acuerdo a los requerimientos exigidos.  Por lo anterior, el Grupo de Gestión Humana realizó la convocatoria al interior de la Entidad, sin embargo ningún servidor se postuló. </t>
  </si>
  <si>
    <t>SIIF - Administrador del Sistema. Invitación capacitación CADENA BASICA FINANCIERA</t>
  </si>
  <si>
    <t xml:space="preserve">La Administración SIIF Nación ha programado realizar un evento de capacitación sobre las transacciones que debe realizar el perfil Entidad – Gestión Presupuesto de Gastos dirigido a USUARIOS NUEVOS responsables de realizar la ejecución presupuestal de gastos en el sistema SIIF Nación II. </t>
  </si>
  <si>
    <t>DAFP/ MINHACIENDA</t>
  </si>
  <si>
    <t xml:space="preserve">Se recibió correo electrónico de David Alejandro Giraldo el día jueves 11/06/2015 08:05 a.m. para confirmar las personas que asistirían. Este correo fue enviado a Luz Stella Mesa y Angelica Carolina Cicery Serrano. </t>
  </si>
  <si>
    <t xml:space="preserve">“Gestión Efectiva de Proyectos”. </t>
  </si>
  <si>
    <t xml:space="preserve">El diplomado está encaminado a fortalecer las competencias en gestión de proyectos, dirigido a los servidores públicos de las instituciones que hacen parte del sistema nacional de innovación y pretende facilitar la articulación interinstitucional y la correcta gestión de los proyectos de la Agenda de Competitividad
El programa ofrece un modelo integrado de gestión de Competitividad, Ciencia, Tecnología e Innovación  que facilita la interacción entre el nivel central y las regiones. </t>
  </si>
  <si>
    <t>Junio / Septiembre</t>
  </si>
  <si>
    <t xml:space="preserve">16 de junio al septiembre </t>
  </si>
  <si>
    <t xml:space="preserve">Este diplomado fue realizado por servidores de la Oficina Asesora de Planeación y la Dirección de Control Interno y Racionalización de Tramites. Se realizó en las instalaciones y por invitación de la ESAP. </t>
  </si>
  <si>
    <t xml:space="preserve">Sensibilización de Excel Básico </t>
  </si>
  <si>
    <t xml:space="preserve">Con el fin de dar a conocer la herramienta de Excel básico en el Departamento, la escuela Internacional de Competitividad realiza una sensibilización de la herramienta. Los temas a tratar son: Diseño de gráficos, tablas, filtros, Formatos de celda, Métodos abreviados, Guardar documento, Funciones básicas (suma- resta - multiplicación -división). </t>
  </si>
  <si>
    <t xml:space="preserve">17 y 18 de junio de 2015 </t>
  </si>
  <si>
    <t xml:space="preserve">De conformidad con las invitaciones del Sistema Orfeo, se realizó capacitación- sensibilización en Excel básico para los servidores de la Función Pública. Se realizaron dos sesiones los días 17 y 18  de junio. </t>
  </si>
  <si>
    <t>Sensibilización de Excel avanzado</t>
  </si>
  <si>
    <t>Con el fin de dar a conocer la herramienta de Excel aplicado -avanzado en el Departamento, la escuela Internacional de Competitividad realiza una sensibilización de la herramienta. Los temas a tratar son: Formato condicional, Validación de datos, Filtros avanzados, Macros, Complementos (Macros avanzadas), Tablas dinámicas, Formularios (Realizar informes), Funciones avanzadas (Financieras - Estadística - Condicionales - De Buscar).</t>
  </si>
  <si>
    <t xml:space="preserve">De conformidad con las invitaciones del Sistema Orfeo, se realizó capacitación - sensibilización en Excel aplicado para los servidores de la Función Pública. Se realizaron dos sesiones los días 17 y 18  de junio. </t>
  </si>
  <si>
    <t xml:space="preserve">Capacitación Contratación Estatal </t>
  </si>
  <si>
    <t xml:space="preserve">El objetivo de la capacitación es sensibilizar a los servidores de los temas relacionados con contratación Estatal. </t>
  </si>
  <si>
    <t xml:space="preserve">Se informó por medio de Boletín Interno a los servidores de la Función Pública la capacitación que se llevará a cabo en la ESAP. Se inscribirían 6 personas de Gestión Contractual. No obstante, debido al numero limitado de invitados al curso, las inscripciones se encontraban cerradas y no pudo asistir ningún servidor. El Grupo de Gestión Humana esta atento a otra convocatoria. </t>
  </si>
  <si>
    <t>MODULO II: Indicadores</t>
  </si>
  <si>
    <t xml:space="preserve">Se llevo a cabo la Capacitación del modulo II sobre indicadores. Esta Capacitación se realizó en compañía del DNP y adicionalmente se realizó un taller para los servidores asistentes. Se informo de la Capacitación por medio de boletín interno. </t>
  </si>
  <si>
    <t>SIIF - Administrador del Sistema. Invitación capacitación GESTION CAJA MENOR</t>
  </si>
  <si>
    <t>La Administración SIIF Nación ha programado realizar un evento de capacitación  sobre las transacciones a realizar por los usuarios responsables de la gestión de la caja menor en el sistema SIIF Nación II. 
Teniendo en cuenta que la capacitación es para usuarios nuevos, el tema a desarrollar es la gestión de Caja Menor.</t>
  </si>
  <si>
    <t>Correo enviado por Andres Felipe Gonzalez el jueves, 18 de junio de 2015 11:40 a.m. a David Alejandro Giraldo Molina; Angelica Carolina Cicery Serrano; Luz Stella Mesa. 
Buenos días David Alejandro, Es importante señalar que el servidor Germán Arturo Rodríguez se encuentra en disfrute de su periodo de vacaciones y se reintegra el 01 de julio de 2015.
Dado lo anterior considero pertinente que asista la servidora María Priscila Rodríguez quien actualmente es la responsable de la caja menor hasta el reintegro de Germán.</t>
  </si>
  <si>
    <t>Capacitación de OpernKM</t>
  </si>
  <si>
    <t>Brindar capacitación al funcionario del Gestor de Documentos Electrónicos OpenKM</t>
  </si>
  <si>
    <t>Junio / Julio</t>
  </si>
  <si>
    <t>26 de Junio - 25 de Julio</t>
  </si>
  <si>
    <t xml:space="preserve">Esta Capacitación se realizó puesto a puesto con los servidores de la Entidad con el fin de conocer el Sistema de Gestión OPENKM. </t>
  </si>
  <si>
    <t xml:space="preserve">Evaluación del Modulo II de seminarios técnicos. El tema es Empleo Público </t>
  </si>
  <si>
    <t>En aras de evaluar el conocimiento adquirido en los seminarios técnicos, se realizará la evaluación del modulo II de los seminarios Técnicos 2015</t>
  </si>
  <si>
    <t>Julio</t>
  </si>
  <si>
    <t xml:space="preserve">Se realizó la evaluación del Modulo II: Empleo Público por medio de una encuesta en google Chrome. Esta evaluación estuvo a cargo de la Dirección de Empleo Público y fue informada por Boletín Interno y por correo electrónico desde comunicaciones. Inicio el 2 de julio hasta el 8 de julio, no obstante, por las diferentes actividades de los servidores se extendió el plazo hasta el día 10 de julio de 2015. </t>
  </si>
  <si>
    <t xml:space="preserve">Capacitación Finanzas Públicas y Presupuesto </t>
  </si>
  <si>
    <t xml:space="preserve">En aras de sensibilizar a los servidores de las Entidad la ESAP desarrolla la capacitación de Finanzas Públicas y presupuesto. </t>
  </si>
  <si>
    <t xml:space="preserve">Se informó por medio de Boletín Interno a los servidores de la Función Pública, los cuales se inscribió 1 persona. No obstante, no se realizó la inscripción toda vez que el curso ya se encontraba cerrado por limite de cupos. </t>
  </si>
  <si>
    <t xml:space="preserve">Conferencia Reforma de Equilibrios de Poder </t>
  </si>
  <si>
    <t xml:space="preserve">Esta conferencia tiene como fin dar a conocer las Reformas de Equilibrio del Poder en el Estado. </t>
  </si>
  <si>
    <t xml:space="preserve">DAFP / MINJUSTICIA </t>
  </si>
  <si>
    <t xml:space="preserve">Encargada la Dirección General, se llevo a cabo la conferencia Conferencia Reforma de Equilibrios de Poder con la invitada Ana María Ramos Viceministra de Justicia. A esta capacitación asistieron 135 servidores de la Función Pública. </t>
  </si>
  <si>
    <t>Seminario LA MODERNIZACIÓN DE LOS RECURSOS HUMANOS Y CAPACITACIÓN</t>
  </si>
  <si>
    <t xml:space="preserve">organizado por el Instituto Nacional de Administración Pública (INAP) del Ministerio de Hacienda y Administraciones Públicas y la Agencia Española de Cooperación Internacional para el Desarrollo (AECID), que se realizará del 06 al 10 de julio de 2015. </t>
  </si>
  <si>
    <t>06 al 11 de julio de 2015</t>
  </si>
  <si>
    <t xml:space="preserve">El día jueves 02/07/2015 10:57 a.m. se realizó la comunicación a los jefes de la Entidad con el fin de postular a sus candidatos. No obstante, no se llevo a cabo ninguna postulación al interior de la Entidad. </t>
  </si>
  <si>
    <t>Aplicación de Diagnostico de Bilingüismo 2015</t>
  </si>
  <si>
    <t xml:space="preserve">Con el fin de llevar a cabo el proyecto de Bilingüismo, conjuntamente con el SENA se llevó a cabo la ultima aplicación de la encuesta para clasificar a los servidores de la Entidad que aun no tenían esta clasificación. </t>
  </si>
  <si>
    <t>DAFP / SENA</t>
  </si>
  <si>
    <t>8 a 29 de Julio de 2015</t>
  </si>
  <si>
    <t xml:space="preserve">Se llevo a cabo los días 8, 9, 10, 14, 29 de julio la aplicación del diagnostico de 599 servidores de la Entidad. No obstante y tras varias convocatorias, alguno de los servidores no se presentaron a dicha actividad. </t>
  </si>
  <si>
    <t>MODULO III:  Sistema de Control Interno</t>
  </si>
  <si>
    <t xml:space="preserve">Se informo por medio de Boletín Interno el primer seminario Técnico del Módulo III con respecto a gestión. Estuvo a cargo de Juan Felipe Rueda y Andrea Mendez de la Dirección de Control Interno y Racionalización de Tramites. Esta capacitación se realizó en dos sesiones, a las 8:30 y a las 10:30. participaron 81 servidores. </t>
  </si>
  <si>
    <t xml:space="preserve">MODULO III: Taller aplicado de riesgos </t>
  </si>
  <si>
    <t xml:space="preserve">Se informo por medio de Boletín Interno el primer seminario Técnico del Módulo III con respecto a gestión. Estuvo a cargo de Eva Mercedes Rojas de la Dirección de Control Interno y Racionalización de Tramites. Esta capacitación se realizó en dos sesiones, a las 8:30 y a las 10:30. participaron 100 servidores. </t>
  </si>
  <si>
    <t>Capacitación sobre "La gestión del Talento Humano"</t>
  </si>
  <si>
    <t>La Escuela Superior de Administración Pública - ESAP invita a la capacitación sobre "La Gestión del Talento Humano" a los servidores del Estado, la cual se realizará el día 16 de julio de 2015 de 8 am a 5 pm, en las instalaciones de la ESAP – Auditorio Camilo Torres Calle 44 No. 53-37 CAN, Bogotá. D.C</t>
  </si>
  <si>
    <t>El Grupo de Gestión Humana envió información de la capacitación por medio de boletín interno de la semana del 13 al 17 de Julio de 2015 de conformidad con la invitación de la Escuela Superior de Administración Pública.  Sin embargo, ningún funcionario se inscribió</t>
  </si>
  <si>
    <t>Redacción de Documentos Organizacionales</t>
  </si>
  <si>
    <t>* Redactar documentos aplicando las normas gramaticales: semántica, morfología y sintaxis; la guía técnica colombiana vigente para la presentación de los diferentes tipos documentales y las de gestión de la calidad.
* Proyectar la redacción y elaboración de los documentos teniendo en cuenta el
destinatario, el asunto, el tipo y las funciones de la unidad administrativa, de acuerdo con
las normas establecidas.</t>
  </si>
  <si>
    <t>21 al 30 de julio de 2015</t>
  </si>
  <si>
    <t xml:space="preserve">Esta capacitación se lleva a cabo con el SENA y es de conocimiento de la Dirección por medio de correo electrónico del día martes 16/06/2015 02:57 p.m. Se inscribieron 60 personas de todas las áreas de la Entidad y se lleva acabo en los tiempos establecidos en una jornada de 1:00 a 5:30 p.m. </t>
  </si>
  <si>
    <t>Reinducción de Derecho de Petición, Ley 1712 de 2014 y decreto 103 de 2015 y Decreto 1083 de 2015</t>
  </si>
  <si>
    <t xml:space="preserve">de conformidad con el art. 7° del Decreto Ley 1567 de 1998, el cual señala que: la reinducción está dirigido a reorientar la integración del empleado a la cultura organizacional en virtud de los cambios producidos en cualquiera de los asuntos a los cuales se refieren sus objetivos, que más adelante se señalan. Los programas de reinducción se impartirán a todos los empleados por lo menos cada dos años, o antes, en el momento en que se produzcan dichos cambios, e incluirán obligatoriamente un proceso de actualizaciones acerca de las normas sobre inhabilidades e incompatibilidades y de las que regulan la moral administrativa. por lo cual se realiza esta actividad. </t>
  </si>
  <si>
    <t>El pasado 22 de julio de 2015 se realizó la reinducción institucional con los siguientes temas: a). Decreto Único sectorial, b) Ley de transparencia y Ley de derecho único de petición. Esta reinducción estuvo a cargo Mónica Liliana Herrera y Jose Fernando Ceballos de la Dirección Jurídica con una asistencia de 109 servidores del Departamento Según lo dispuesto en el literal b) del Artículo 7º del Decreto Ley 1567 de 1998 el cual señala que: el programas de Reinducción está dirigido a reorientar la integración del empleado a la cultura organizacional en virtud de los cambios producidos en cualquiera de los asuntos a los cuales se refieren sus objetivos. Los programas de reinducción se impartirán a todos los empleados por lo menos cada dos años, o antes, en el momento en que se produzcan dichos cambios.</t>
  </si>
  <si>
    <t>“Modernización de la Gestión  del Talento Humano en el Sector Público: Aprendizaje y Recomendaciones para Colombia”</t>
  </si>
  <si>
    <t>De conformidad a las invitaciones de la Escuela de Gobierno Alberto Lleras Camargo  - Universidad de los Andes, les envío la invitación del Curso “Modernización de la Gestión del Talento Humano en el Sector Público: Aprendizajes Recomendaciones para Colombia”, el cual se realizará bajo la modalidad presencial, del 24 de julio al 01 de agosto de 2015 en la Universidad de los Andes. 
Por consiguiente, amablemente solicito la postulación del candidato de su área que cumpla con los requisitos establecidos para el curso. Las postulaciones serán recibidas hasta el lunes 4 de Mayo de 2015 a las 4:30 pm</t>
  </si>
  <si>
    <t>DAFP / U. ANDES</t>
  </si>
  <si>
    <t xml:space="preserve">24 de julio al 01 de agosto de 2015 </t>
  </si>
  <si>
    <t>Se realizó la difusión por medio de Boletín Interno y adicionalmente por medio de correo electrónico. Estuvo a cargo de la Universidad de los Andes conjuntamente con la Dirección de Empleo Público.</t>
  </si>
  <si>
    <t xml:space="preserve">Invitación del "Curso la Nueva Administración Pública en el Siglo XXI ", </t>
  </si>
  <si>
    <t>* Desarrollar y fortalecer las capacidades del uso eficiente y eficaz de los recursos puestos a disposición , a través del estudio de nuevas herramientas y enfoques, con el fin de lograr un mejor desempeño, cambiar la manera de pensar y de actuar en las instituciones públicas, con Ética y transparencia tomando en cuenta la diversidad e inclusión;
* Así mismo crear conciencia sensibilizando a los funcionarios y servidores públicos sobre la necesidad del uso racional de los recursos humanos y materiales principalmente en el combate a la corrupción e incentivando la rendición de cuentas como cultura;
* Incentivar la aplicación de la perspectiva ética en el desarrollo de las estructuras y procesos de trabajo en la administración pública</t>
  </si>
  <si>
    <t>27 de julio al 4 de septiembre de 2015</t>
  </si>
  <si>
    <t>El Grupo de Gestión Humana envió información de la capacitación a los líderes de área el día martes 14 de Julio de 2015 para inscripción de la convocatoria de conformidad con la invitación del Centro Latinoamericano de Administración para el Desarrollo. Sin embargo, ningún funcionario se inscribió.</t>
  </si>
  <si>
    <t>Convocatoria abierta para el Taller Iberoamericano: Desarrollo del Potencial Humano en el Trabajo</t>
  </si>
  <si>
    <t xml:space="preserve">Taller Iberoamericano sobre Desarrollo del Potencial Humano en el Trabajo, a realizarse del 29 de julio al 8 de septiembre junto a la Dirección General de Servicio Civil (DGSC) de la Presidencia de la República de Costa Rica. Se cuenta con 2 becas completas para cada país miembro del CLAD, siempre que los postulantes reúnan el perfil requerido de acuerdo a la convocatoria. </t>
  </si>
  <si>
    <t>29 de julio al 8 de septiembre de 2015</t>
  </si>
  <si>
    <t>El Grupo de Gestión Humana envió información de la capacitación por medio de boletín interno de la semana del 21 al 24 de Julio de 2015 para inscripción de la convocatoria de conformidad con la invitación del Centro Latinoamericano de Administración para el Desarrollo. Sin embargo, ningún funcionario se inscribió.</t>
  </si>
  <si>
    <t xml:space="preserve">MODULO III: Modelo Integrado de Planeación y Gestión </t>
  </si>
  <si>
    <t>A cargo de Nancy Meneses, Angela Mejia de la Dirección de Control Interno y Racionalización e Tramites y como invitados: líder técnico de la política de transparencia, participación y servicio al ciudadano - delegado secretaria de transparencia de la Presidencia de la República, Programa Nacional de Servicio al Ciudadano – Departamento Nacional de Planeación –DNP, líder técnico de Eficiencia Administrativa, Gestión Documental - delegado del Archivo General de la Nación, líder técnico de la estrategia de Gobierno en Línea – delegado del  Ministerio de las TIC. Esta capacitación se desarrolló en una sesión con invitados especiales de las diferentes Entidades a las 8:30 de la mañana</t>
  </si>
  <si>
    <t xml:space="preserve">Capacitación en Gestión Documental; Tablas de Retención Documental </t>
  </si>
  <si>
    <t xml:space="preserve">Capacitar a los servidores en los lineamientos referentes a Gestión Documental, específicamente para el desarrollo de las tablas de retención Documental. Esta capacitación será realizada por la ESAP. </t>
  </si>
  <si>
    <t>Se envía la información por medio de Boletín Interno para que los servidores del Departamento se inscriban en la Pagina de la ESAP. Esta Capacitación se llevara a cabo el día  30 de Julio de 2015 de 8am a 5pm, en las instalaciones de la ESAP –Auditorio Camilo Torres Calle 44 No. 53-37 CAN, Bogotá. D.C. El tema de Capacitación será Gestión Documental: Tablas de retención documental.  Se debe informar al Grupo de Gestión Humana con antelación  por medio de correo electrónico los nombres de los interesados en la capacitación, junto con aprobación del  jefe inmediato y efectuar las inscripciones en la página web de la ESAP en el link que será habilitado mínimo 8 días antes de la realización de cada seminario.</t>
  </si>
  <si>
    <t xml:space="preserve">Coordinación y salida en vivo de Bilingüismo </t>
  </si>
  <si>
    <t xml:space="preserve">Conjuntamente con el SENA Se iniciarán las clases de bilingüismo para los servidores de la Función Pública  del segundo grupo de Beginner 2 y A2 Nivel 4 </t>
  </si>
  <si>
    <t>Agosto</t>
  </si>
  <si>
    <t>03 y 10 de agosto hasta diciembre  de 2015</t>
  </si>
  <si>
    <t xml:space="preserve">Se inscribieron 46 servidores en nivel Beginner 2. desde el mes de septiembre se lleva a cabo el acompañamiento presencial por pasantes de la Universidad de los Andes. </t>
  </si>
  <si>
    <t>Campaña vive la experiencia</t>
  </si>
  <si>
    <t xml:space="preserve">Se llevó a cabo una estrategia con dos objetivos puntuales: El primero, medir y replicar los protocolos actuales con los guardias. Segundo, evaluar cómo nosotros como servidores tratábamos a los guardias de seguridad. </t>
  </si>
  <si>
    <t>Transversal</t>
  </si>
  <si>
    <t>Se sacó una nota en el boletín interno el 7 de septiembre de 2015</t>
  </si>
  <si>
    <t xml:space="preserve">Capacitación de OpenKm </t>
  </si>
  <si>
    <t xml:space="preserve">Con el fin de dar a conocer y aclarar dudas sobre el sistema de OpenKm, el Grupo de Gestión Documental a través del Grupo de Gestión Humana convocan a la capacitación sobre este sistema. </t>
  </si>
  <si>
    <t xml:space="preserve">Se socializó por Boletín Interno la capacitación de OpenKm para el día 6 de agosto de 2015, a cargo del Grupo de Gestión Documental. Se invitó por medio del correo de capacitaciones a los servidores que ingresaron en el mes de junio y julio para que asistieran obligatoriamente. </t>
  </si>
  <si>
    <t>Sensibilización orientada a los evaluadores, sobre el papel estratégico de las evaluaciones del desempeño en la gestión del talento humano y el logro de las metas organizacionales</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</si>
  <si>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martes 11 de agosto de 8:00 am a 11:00 am en las instalaciones de la Universidad de los Andes, carrera primera #18ª-12, Edificio Santo Domingo - 1003 para realizar una sensibilización orientada a los evaluadores, sobre el papel estratégico de las evaluaciones del desempeño en la gestión del talento humano y el logro de las metas organizacionales. </t>
  </si>
  <si>
    <t xml:space="preserve">DAFP / UNIVERSIDAD DE LOS ANDES </t>
  </si>
  <si>
    <t>Se informo a los líderes de área por medio del correo electrónico desde secretaria General. Asistieron 6 servidores del Departamento, por parte del Nivel Directivo, acompaño el jefe de Oficina de Sistemas y un Delegado de la Oficina de Control Interno, dos (2) coordinadores (GSA, GSC) que hacen parte de secretaria General y dos (2) profesionales de Gestión Humana.</t>
  </si>
  <si>
    <t>Conferencia Virtual Internacional sobre Conocimiento, políticas y desarrollo</t>
  </si>
  <si>
    <t>La conferencia abordará dos campos problemáticos que hacen a la configuración compleja conocimiento-políticas-desarrollo. En una primera parte, se ofrece una reflexión sobre las tensiones y convergencias entre investigación social y políticas públicas (enlace conocimiento / políticas), presentando distintos modelos de diálogo entre estas dos lógicas de acción, sus componentes y sus desafíos. La segunda parte aborda la importancia del conocimiento para el ciclo de políticas, a través del análisis del rol de los paradigmas cognitivos en la identificación y comprensión de los problemas públicos.</t>
  </si>
  <si>
    <t xml:space="preserve">Correo enviado por Alejandra Muñoz el lunes, 10 de agosto de 2015 11:49 a.m. para preparar participación del DAFP en la Conferencia Virtual Internacional sobre Conocimiento, políticas y desarrollo. Esta capacitación se desarrollará por medio virtual en la sala Millenium de la Entidad. </t>
  </si>
  <si>
    <t>MODULO III: Política de racionalización de trámites</t>
  </si>
  <si>
    <t>A cargo de Pilar García, Jaime Orlando Delgado y Claudia Díaz de la Dirección de Control Interno y Racionalización e Tramites.   Esta capacitación se desarrolló en dos sesiones en el auditorio de Función Pública de 8:30 a.m. a 10:00 a.m. y de 10:00 a.m.  a 12:00 p.m.</t>
  </si>
  <si>
    <t xml:space="preserve">Convocan al “Taller de especialista en Innovación Pública" </t>
  </si>
  <si>
    <t>Los participantes se espera que sean técnicos y mandos, especialmente aquellos que vayan a jugar un papel relevante en un proceso de cambio organizativo. Empleados públicos, interesados en comprender la idea de una Administración innovadora y de unos trabajadores públicos con actitud innovadora para transformar la Administración y hacerla más útil a la sociedad.</t>
  </si>
  <si>
    <t>17 al 21 de agosto de 2015</t>
  </si>
  <si>
    <t>Tiquetes aéreos</t>
  </si>
  <si>
    <t xml:space="preserve">Correo enviado el día lunes 13/07/2015 08:34 a.m. los participantes son Juna Pablo Caicedo y Roger Quirama </t>
  </si>
  <si>
    <t xml:space="preserve"> Capacitación Motivacional tituló “El espejo”</t>
  </si>
  <si>
    <t xml:space="preserve">El Grupo de Servicio al Ciudadano desarrolla la Capacitación Motivacional titulada "El espejo" con el fin de dar un vistazo a lo que cada uno refleja, es decir como es un espejo. </t>
  </si>
  <si>
    <t>Se recibió el correo el lunes 03/08/2015 11:43 a.m. por parte de Sebastian Rodriguez en donde aclara realizar una charla que la tituló “El espejo”, él va a venir el lunes 24 de agosto a dictar dicha charla en dos bloques de 8:30am – 10:00am y 10:30am – 12:00m, en el auditorio de la Función Pública. De acuerdo a lo conversado, la persona responsable del Programa de Bienestar coordinaran conjuntamente el enfoque de la charla para realizar las otras iniciativas que se realizará esa misma semana.</t>
  </si>
  <si>
    <t>Invitación al Evento Gestión del Merito - CNSC</t>
  </si>
  <si>
    <t xml:space="preserve">• Orientar a los responsables, usuarios y beneficiarios del sistema del mérito en la selección, organización y evaluación de estrategias y desempeño laboral al interior de sus entidades mediante el uso de conceptos e instrumentos apropiados, objetivos e incluyentes.
• Contribuir en la coherencia y pertinencia interna de los planes, programas y decisiones con propuestas y objetivos que integren las necesidades, requisitos y expectativas del personal en su rol de servidores públicos, nominadores, evaluadores y jefes de control interno, entre otros.
• Contribuir con el fortalecimiento del sistema del mérito en Colombia como la mejor opción objetiva, equitativa y técnica para la modernización y efectividad de la gestión pública moderna en cumplimiento de los fines esenciales del Estado. </t>
  </si>
  <si>
    <t>Se remitió al Grupo de Gestión Humana la invitación a los líderes de área el día lunes 24/08/2015 09:17 a.m. con el fin de designara los servidores asistentes y adicionalmente inscribirse. Se inscribió de la Oficina Asesora de Planeación (1), Oficina de Control Interno (1), Grupo de Gestión Humana (1).</t>
  </si>
  <si>
    <t>La jornada de INDUCCIÓN, tiene por objeto iniciar al funcionario en su integración a la cultura organizacional, al sistema de valores de la entidad, familiarizarlo con el servicio público, instruirlo acerca de la misión, visión, objetivos, procesos y procedimientos de la entidad y crear sentido de pertenencia hacia la misma</t>
  </si>
  <si>
    <t>Capacitación sobre Presupuesto Público para Administradores Públicos</t>
  </si>
  <si>
    <t>La Escuela Superior de Administración Pública - ESAP invita a la capacitación sobre "Presupuesto Público para Administradores Públicos" a los servidores del Estado, la cual se realizará el día 25 de Agosto de 2015 de 6 am a 6pm, en las instalaciones de la ESAP – Auditorio Camilo Torres Calle 44 No. 53-37 CAN, Bogotá. D.C</t>
  </si>
  <si>
    <t>El Grupo de Gestión Humana envió información de la capacitación por medio de boletín interno de la semana del 24 al 28 de Agosto de 2015 para inscripción de la convocatoria de conformidad con la invitación de la Escuela Superior de Administración Pública. Sin embargo, ningún funcionario se inscribió</t>
  </si>
  <si>
    <t>Ponencia “Historias del derecho internacional y de los derechos humanos”,</t>
  </si>
  <si>
    <t>La Universidad Externado de Colombia en el marco de la cátedra Derecho Económico Internacional y Gobernanza Global del Departamento de Derecho Económico los invita a la ponencia “Historias del derecho internacional y de los derechos humanos”, la cual se realizará en ésta el día 25 de Agosto de 2015 en el horario de 2 pm a 5 pm en el salón D – 607.</t>
  </si>
  <si>
    <t xml:space="preserve">La coordinadora del Grupo de Gestión Humana envió correo electrónico el día viernes 21/08/2015 02:30 p.m. a los líderes de área la información para postulación de los servidores de conformidad con la invitación de la Universidad Externado de Colombia. </t>
  </si>
  <si>
    <t>Invitación a la presentación del libro del docente doctor Luis Eslava titulado: “Local Space, Global Life: The Everyday Operation of International Law and Development” publicado por Cambridge University Press.</t>
  </si>
  <si>
    <t>De igual forma, el día 26 de Agosto de 2015, los está invitando a la presentación del libro del docente doctor Luis Eslava titulado: “Local Space, Global Life: The Everyday Operation of International Law and Development” publicado por Cambridge University Press. La presentación de la publicación se realizará a las 11 am en el salón A – 102  en la Universidad Externado de Colombia, evento en el que se ofrecerá una copa de vino una vez terminado el evento.</t>
  </si>
  <si>
    <t xml:space="preserve">Seguimiento de Proyecto de Aprendizaje en Equipo </t>
  </si>
  <si>
    <t xml:space="preserve">El objetivo es realizar un seguimiento a las actividades planteadas en los Proyectos de Aprendizaje en Equipo por áreas para recopilar evidencias del desarrollo de los mismos, verificar las fechas establecidas de realización, cambios y el conocimiento adquirido en el desarrollo de dichos proyectos. </t>
  </si>
  <si>
    <t>26 y 27 agosto</t>
  </si>
  <si>
    <t xml:space="preserve">Se estableció un cronograma de actividades y se difundió por medio de correo electrónico el día lunes 24/08/2015 03:30 p.m. a todos los servidores enlace, quienes son los responsables de facilitarnos las evidencias y realizar el seguimiento de los PAE de conformidad a lo planeado. </t>
  </si>
  <si>
    <t>Entiende y aprende cómo jugar a tu favor</t>
  </si>
  <si>
    <t>Se realizó esta actividad basándose en la estructura de "quién quiere ser millonario", donde se muestran los protocolos de la Entidad de una manera agradable y divertida para el servidor</t>
  </si>
  <si>
    <t>Septiembre</t>
  </si>
  <si>
    <t>septiembre</t>
  </si>
  <si>
    <t>Esta Capacitación estuvo a cargo del Grupo de Servicio al ciudadano con la participación de cada área.</t>
  </si>
  <si>
    <t>Capacitación Office 365</t>
  </si>
  <si>
    <t>Dar a conocer a los funcionarios las funcionalidades de la herramienta Office365 que ha adquirido el Departamento y el manejo de estas.</t>
  </si>
  <si>
    <t>2, 7 y 11 de septiembre</t>
  </si>
  <si>
    <t xml:space="preserve">La Oficina de Sistemas remitió correo electrónico a los servidores el Lunes 31/08/2015 09:08 a.m. con el fin de asistir a la capacitación. </t>
  </si>
  <si>
    <t>Protocolos de Servicio al ciudadano y Guía de lenguaje claro</t>
  </si>
  <si>
    <t>El objetivo de los Protocolos de servicio es conocer que tan familiarizados están los servidores de Función Pública con la estructura y funcionalidades, por otra parte, el objetivo de la charla de Lenguaje claro es hacer la difusión de la guía de lenguaje claro que se maneja en el Departamento.</t>
  </si>
  <si>
    <t>2, 3, 16, 17 septiembre</t>
  </si>
  <si>
    <t xml:space="preserve">El grupo de Servicio al Ciudadano realizó la invitación a los servidores por área e informo al Grupo de Gestión Humana. </t>
  </si>
  <si>
    <t>Reunión de bilingüismo con el SENA</t>
  </si>
  <si>
    <t>El objetivo de las reuniones con el SENA es que los servidores interactúen con Sofia Plus y puedan realizar su curso satisfactoriamente</t>
  </si>
  <si>
    <t>3 y 11  septiembre</t>
  </si>
  <si>
    <t>La primera reunión se realizó el día 3 de Septiembre. A la fecha se encontraban 43 personas en curso de beginner a la cual asistieron 32 personas de todos los niveles. La segunda reunión se realizó el día 11 de Septiembre, a la cual asistieron 51 personas de todos los niveles</t>
  </si>
  <si>
    <t xml:space="preserve">Reinducción de Situaciones Administrativas en Comité Directivo.  </t>
  </si>
  <si>
    <t xml:space="preserve">Por su parte la Dirección Jurídica de la Función Pública ha considerado como una definición apropiada entender por situaciones administrativa aquellas circunstancias o estados en que se encuentran los empleados públicos frente a la Administración en un momento determinado de su relación laboral. por tal razón se ve la necesidad de realizar una capacitación para dar a conocer las situaciones administrativas al Comité Directivo. </t>
  </si>
  <si>
    <t xml:space="preserve">Septiembre </t>
  </si>
  <si>
    <t xml:space="preserve">Se informo por medio de correo electrónico para incluirlo en la agenda del Comité Directivo. Esta Capacitación se realizó con una duración de 20 minutos a cargo de la Dirección Jurídica por parte de Mónica Liliana Herrera y José Fernando Ceballos. </t>
  </si>
  <si>
    <t>Seguimiento del primer grupo de bilingüismo</t>
  </si>
  <si>
    <t>Realizar seguimiento al primer grupo de bilingüismo con el fin de saber el estado actual de los inscritos en el curso de bilingüismo con el SENA</t>
  </si>
  <si>
    <t>8 y 9</t>
  </si>
  <si>
    <t>Se realizó el seguimiento por medio del acompañamiento presencial de las pasantes Vannessa Peña y Zaira Quiroga, quienes lo realizaron de puesto en puesto a las personas que se encontraban en el primer grupo de bilingüismo.</t>
  </si>
  <si>
    <t>Curso Internacional Arquitectura orientada al Servicio, que se realizará entre el 14 de septiembre y el 2 de octubre del presente año en Lima, Perú</t>
  </si>
  <si>
    <t>Profesionales de la administración pública que estén involucrados en los proyectos tecnológicos de mejora de procesos, basados en plataformas de interoperabilidad, específicamente arquitectos, analistas funcionales, analistas funcionales técnicos, quienes serán capacitados dentro de un marco de formación técnica con altos estándares de TI en Arquitectura Orientada a Servicios</t>
  </si>
  <si>
    <t>14 de septiembre y el 2 de octubre del presente año en Lima, Perú</t>
  </si>
  <si>
    <t xml:space="preserve">El día 3 de septiembre de 2015 se envía la convocatoria a los Líderes de área donde el lunes, 07 de septiembre de 2015 02:51 p.m. se postula Roger Quirama Jefe de la Oficina de Sistemas para iniciar el proceso. </t>
  </si>
  <si>
    <t>Capacitación sobre "El derecho de petición"</t>
  </si>
  <si>
    <t>La Escuela Superior de Administración Pública - ESAP invita a la capacitación sobre "El derecho de petición" a los servidores del Estado, la cual se realizará el día 15 de septiembre de 2015 de 6 am a 6pm, en las instalaciones de la ESAP – Auditorio Camilo Torres Calle 44 No. 53-37 CAN, Bogotá. D.C</t>
  </si>
  <si>
    <t>El Grupo de Gestión Humana envió información de la capacitación por medio de boletín interno de la semana del 17 al 21 de Agosto de 2015 de conformidad con la invitación de la Escuela Superior de Administración Pública.  Sin embargo, ningún funcionario se inscribió</t>
  </si>
  <si>
    <t>Difusión de información sobre la Primera Convocatoria de Gobierno electrónico</t>
  </si>
  <si>
    <t>La Primera Convocatoria de Gobierno Electrónico tiene como objetivo financiar por medio de créditos condonables formación en programas de Especializaciones o Maestrías, en temas relacionados con Gobierno en Línea a los servidores públicos que cumplan los requisitos para participar y que al final, reviertan en una Entidad del Estado conocimiento y herramientas para la apropiación, fortalecimiento y masificación de la Estrategia de Gobierno en Línea</t>
  </si>
  <si>
    <t>DAFP / UNIVERSIDAD EXTERNADO / ICETEX</t>
  </si>
  <si>
    <t>El Grupo de Gestión Humana envió información del proceso de créditos condonables por medio de correo a los líderes de grupo de conformidad con la oferta de becas del ICETEX. Sin embargo, ningún funcionario realizó proceso de inscripción</t>
  </si>
  <si>
    <t>Capacitación de "Reingeniería"</t>
  </si>
  <si>
    <t>Adecuar el modelo de operación y el modelo de negocio de función publica a la realidad institucional, con el fin de  incrementar la eficiencia administrativa y asegurar el cumplimiento de los compromisos asumidos por la Entidad. Esta capacitación es el inicio de la siguiente etapa de validación, documentación y apropiación del los modelos definidos con el fin de articular la gestión con las nuevas estrategias y lineamientos definidos por la alta dirección</t>
  </si>
  <si>
    <t xml:space="preserve">16, 17, 18, 21, 23, 24 de septiembre </t>
  </si>
  <si>
    <t>La Oficina Asesora de Planeación conjuntamente con el Grupo de Gestión Humana desarrollo la capacitación de reingeniería de procesos y procedimientos. Están pendientes por capacitar las áreas de Sistemas, Gestión Humana, Dirección de Control Interno, Dirección Jurídica.</t>
  </si>
  <si>
    <t>MODULO III: Seguridad de la información y continuidad del negocio, responsabilidad de todos</t>
  </si>
  <si>
    <t>Funcionarios del Dpto.</t>
  </si>
  <si>
    <t xml:space="preserve">Esta capacitación se informo por medio del Boletín Interno a los servidores de la Entidad y se realizó en dos sesiones, estuvo a cargo de la Oficina de Sistemas. </t>
  </si>
  <si>
    <t>Conversatorio “El Rol de la Dirección General de Regulación Económica de la Seguridad Social”</t>
  </si>
  <si>
    <t>Capacitar a los funcionarios sobre la incidencia fiscal de la Regulación económica en Seguridad Social</t>
  </si>
  <si>
    <t>DAFP / MINHACIENDA</t>
  </si>
  <si>
    <t xml:space="preserve">Se realizó la difusión por medio de Boletín Interno y Correo Electrónico para que los servidores interesados asistieran a la capacitación. No obstante, el Grupo de Gestión Humana no recibió alguna inscripción. </t>
  </si>
  <si>
    <t>Capacitación de gerencia de Proyectos</t>
  </si>
  <si>
    <t>Capacitar a los servidores públicos en los temas de competencia del Departamento con miras a afianzar sus conocimientos en cuanto a elementos conceptuales básicos de la teoría de proyectos enfocados a funcionarios y gestores públicos</t>
  </si>
  <si>
    <t xml:space="preserve">9, 11, 17, 16, 18, 21, 23, 25 y 30 </t>
  </si>
  <si>
    <t xml:space="preserve">El Grupo de Gestión Humana realizó la convocatoria de conformidad con la designación de los líderes de área. Se cito y programaron salones y días. Se envío por medio de correo electrónico las certificaciones de quienes obtuvieron el 80% de asistencia. </t>
  </si>
  <si>
    <t xml:space="preserve">Octubre </t>
  </si>
  <si>
    <t>2, 5 y 9</t>
  </si>
  <si>
    <t>Curso Internacional Arquitectura orientada al Servicio</t>
  </si>
  <si>
    <t>Promover el análisis del estado actual de la arquitectura empresarial de las plataformas actuales de interoperabilidad que tiene el Sistema Nacional Informático - SNI en las diferentes dependencias de las entidades públicas y fomenta la mejora de la arquitectura de acuerdo a los requerimientos tácticos y estratégicos del SNI</t>
  </si>
  <si>
    <t>Septiembre / Octubre</t>
  </si>
  <si>
    <t>14 de Septiembre al 2 de Octubre</t>
  </si>
  <si>
    <t>ENAP de la SERVIR del Perú y EIAPP del CLAD</t>
  </si>
  <si>
    <t>Asistió una persona del Departamento Administrativo de la Función Pública, el jefe de la Oficina de Sistemas Roger Quirama</t>
  </si>
  <si>
    <t>Curso Virtual Internacional sobre La Negociación Colectiva en el Sector Público</t>
  </si>
  <si>
    <t>Contribuir a que los funcionarios públicos de alto nivel comprendan al importancia de la Negociación Colectiva como herramienta fundamental para resguardar los derechos de los trabajadores, propendiendo a la incorporación de cláusulas que los protejan. Al tiempo, se busca reflexionar acerca de los desafíos que presentan los cambios que se van generando en el mundo del trabajo, la globalización de los sistemas productivos y las nuevas formas de organización laboral.</t>
  </si>
  <si>
    <t>28 de Septiembre al 23 de Octubre</t>
  </si>
  <si>
    <t>el CLAD y el INAP asumen el costo del curso</t>
  </si>
  <si>
    <t>Correo enviado por Alejandra Muñoz el martes 8 de septiembre de 2015 para preparar participación del DAFP en la Curso Internacional sobre La Negociación Colectiva en el Sector Público y se encuentra destinada a: Asesores de alto rango y decisores de política en el área laboral de las Administraciones Públicas de los países miembros del CLAD.</t>
  </si>
  <si>
    <t>Curso virtual Internacional sobre Ética de la Gestión Pública</t>
  </si>
  <si>
    <t>Fortalecer en los profesionales de la administración pública la actitud de servicio, la tolerancia, y flexibilidad, la confianza en sí mismo, el compromiso institucional, así como la capacidad para la identificación, análisis crítico, solución de problemas y manejo de dilemas éticos presentes en la toma de decisiones propias del ejercicio de la función pública.</t>
  </si>
  <si>
    <t>28 de Septiembre al 30 de Octubre</t>
  </si>
  <si>
    <t>Correo enviado por Alejandra Muñoz el martes 8 de septiembre de 2015 para preparar participación del DAFP en la Curso Internacional sobre La Negociación Colectiva en el Sector Público y se encuentra destinada a profesionales de la administración pública.</t>
  </si>
  <si>
    <t>Curso Internacional sobre Ética de la Gestión Pública</t>
  </si>
  <si>
    <t>En correspondencia con el Programa Académico Regional 2015-2016 de la Escuela Iberoamericana de Administración y Políticas Públicas - EIAPP, se abre la convocatoria para el curso Internacional sobre Ética de la Gestión Pública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</si>
  <si>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DAFP / CLAD / EIAPP</t>
  </si>
  <si>
    <t>28 de septiembre al 30 de octubre de 2015.</t>
  </si>
  <si>
    <t>El día lunes 14 de septiembre de 2015, el Grupo de Gestión Humana comunicó al comité directivo por medio de correo la oferta en capacitación promovida por la Escuela Iberoamericana de Administración y Políticas Públicas –EIAPP, la Autoridad Nacional del Servicio Civil –SERVIR y la Escuela Nacional de Administración Pública –ENAP del Perú, con el fin de que se compartiera en los equipos de trabajo para asistir, sin embargo ningún servidor se postuló ni asistió</t>
  </si>
  <si>
    <t xml:space="preserve">Reunión orientada a compartir aprendizajes acerca de cómo funcionan las prácticas de la evaluación del desempeño en la entidad y cuáles son las dificultades a las que se enfrentan. </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</si>
  <si>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miércoles 07 de octubre de 9:00 am a 11:00 am en las instalaciones de la Universidad de los Andes, para realizar una reunión orientada a compartir aprendizajes acerca de cómo funcionan las prácticas de la evaluación del desempeño en la entidad y cuáles son las dificultades a las que se enfrentan. </t>
  </si>
  <si>
    <t>Octubre</t>
  </si>
  <si>
    <t>El Grupo de Gestión Humana envió información de la capacitación por medio de un correo electrónico a los líderes de área, quienes designaron los asistentes a la reunión, de la Función Pública asistieron 8 servidores</t>
  </si>
  <si>
    <t>Curso Virtual Internacional sobre Gobierno Abierto: Transparencia, Colaboración y Participación</t>
  </si>
  <si>
    <t>El curso abordará el concepto de Gobierno Abierto (GA) como un concepto en permanente redefinición. Alude a una administración que entabla conversación constante con la ciudadanía, y que además, en la toma de decisiones considera las necesidades y preferencias de otros actores. Asimismo, el curso facilita la colaboración de los ciudadanos y funcionarios para la mejora en el diseño y prestación de los servicios públicos, y comunica de forma abierta y transparente aquello que permite el mejor funcionamiento del ejercicio de Gobierno, de las instituciones y de la participación ciudadana.</t>
  </si>
  <si>
    <t>Octubre / Noviembre</t>
  </si>
  <si>
    <t>5 de Octubre al 8 de Noviembre</t>
  </si>
  <si>
    <t>Conversatorios con Expertos para el Plan Nacional de Formación y Capacitación.</t>
  </si>
  <si>
    <t>El Departamento Administrativo de la Función Pública, a través de la Dirección de Empleo Público viene trabajando en la actualización del Plan Nacional de Formación y Capacitación para los servidores públicos, esto con el fin de proponer un espacio de discusión y/o reflexión para la actualización de la estrategia de capacitación para los servidores públicos, donde los integrantes presentan sus ideas, experiencias y planteamientos sobre la estructura conceptual y metodológica que debe contener un plan de formación y capacitación para las diferentes instancias que conforman la estructura gubernamental.</t>
  </si>
  <si>
    <t>Este conversatorio se realizo en el Hotel Tequendama de 8 am a 12 pm, para Función Pública y varias entidades, para establecer retos, avances y problemas de las capacitaciones en las entidades</t>
  </si>
  <si>
    <t>IV Congreso de Normas Internacionales de Contabilidad</t>
  </si>
  <si>
    <t>Abordar los principales aspectos a considerar en la convergencia hacia las Normas Internacionales de Contabilidad en Colombia</t>
  </si>
  <si>
    <t>Se inscribieron y asistieron 2 servidores de la Función Pública</t>
  </si>
  <si>
    <t>Prueba diagnóstico de bilingüismo</t>
  </si>
  <si>
    <t>Esta prueba tuvo como objetivo realizar el diagnóstico a las personas que no lo habían realizado y que aún no sabían su nivel de ingles</t>
  </si>
  <si>
    <t>Las pasantes de GGH encargadas del bilingüismo en la entidad se acercaron de puesto en puesto para realizar la prueba diagnóstica a quienes hacían falta.</t>
  </si>
  <si>
    <t>Lenguaje claro para servidores públicos de Colombia</t>
  </si>
  <si>
    <t xml:space="preserve">El objetivo de la charla de Lenguaje claro es hacer la difusión de la guía de lenguaje claro que se maneja en el Departamento y generar conciencia de la importancia para la atención a personas con discapacidad.
</t>
  </si>
  <si>
    <t>El día 13 de Octubre la Oficina de Comunicaciones envió una invitación a la Charla de difusión de la Guía de Lenguaje Claro para servidores públicos de Colombia.</t>
  </si>
  <si>
    <t>MÓDULO IV: Seminario Técnico de Servicio al ciudadano</t>
  </si>
  <si>
    <t>DAFP / DNP</t>
  </si>
  <si>
    <t>Noviembre</t>
  </si>
  <si>
    <t>El Grupo de Gestión Humana envió información de la capacitación por medio de boletín interno de la semana del 26 al 30 de Octubre de 2015 y el día viernes 30 de Octubre se difundió una pieza gráfica por parte de comunicaciones</t>
  </si>
  <si>
    <t>"Lo que un buen líder en Servicios Públicos debe saber”</t>
  </si>
  <si>
    <t>Este diplomado virtual tiene como objetivo proporcionar herramientas en liderazgo, mecanismos de participación ciudadana, administración pública, normatividad en servicios públicos, entre otros temas, con el fin de empoderar a los participantes para el buen desempeño de sus respectivas funciones en el campo donde se esté desarrollando y que a su vez cada conocimiento recibido pueda ser puesto en beneficio de la comunidad.</t>
  </si>
  <si>
    <t xml:space="preserve">Noviembre / Diciembre </t>
  </si>
  <si>
    <t>4 de Noviembre al 4 de Diciembre</t>
  </si>
  <si>
    <t>El Grupo de Gestión Humana envió información de la capacitación por medio de boletín interno de la semana del 26 al 30 de Octubre de 2015 de conformidad con la invitación de la Escuela Superior de Administración pública. Sin embargo, ningún funcionario se inscribió</t>
  </si>
  <si>
    <t>Curso Internacional sobre Introducción a la Evaluación de Impacto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</si>
  <si>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presencial en Lima, Perú,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</si>
  <si>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09 y 10 noviembre</t>
  </si>
  <si>
    <t>Terminado</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</si>
  <si>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 sin embargo ningún servidor se postuló ni asistió</t>
  </si>
  <si>
    <t>Sensibilización del Sistema de Gestión Documental ORFEO</t>
  </si>
  <si>
    <t>Capacitar a los nuevos servidores en el Sistema de Gestión Documental ORFEO, resolver dudas e inquietudes</t>
  </si>
  <si>
    <t>La información de la Capacitación del Sistema de Gestión Documental ORFEO fue divulgada por medio de boletín interno en la semana del 13 al 16 de Octubre de 2015. De igual forma, el día 15 de Octubre el Grupo de Gestión Humana remitió la presentación de la capacitación a los servidores que ingresaron desde el mes de Junio hasta el mes de Septiembre.</t>
  </si>
  <si>
    <t xml:space="preserve"> I Convocatoria del Programa Iberoamericano de Formación Técnica Especializada</t>
  </si>
  <si>
    <t>Capacitar técnicamente a los recursos humanos de las instituciones públicas de los países de Iberoamérica, en el marco de las prioridades horizontales y sectoriales del Plan Director de la Cooperación Española, con el fin de contribuir a modernizar y fortalecer a las administraciones públicas y fomentar la mejor prestación de servicios públicos a los ciudadanos, así como de favorecer la inclusión y representación en las instituciones de grupos excluidos como mujeres o pueblos indígenas.</t>
  </si>
  <si>
    <t xml:space="preserve">DAFP / Ministerio de Asuntos Exteriores / ACECID /  FIIAPP </t>
  </si>
  <si>
    <t>noviembre</t>
  </si>
  <si>
    <t>Diplomado sobre Servicio al Ciudadano</t>
  </si>
  <si>
    <t>La Escuela Superior de Administración Pública - ESAP y la Dirección de Empleo Público del Departamento Administrativo de la Función Pública invitan al diplomado sobre "Servicio al Ciudadano” a los servidores del Estado, la cual se realizará el día ___________ se realizará en las instalaciones de la ESAP – Auditorio Camilo Torres Calle 44 No. 53-37 CAN, Bogotá. D.C</t>
  </si>
  <si>
    <t xml:space="preserve">Noviembre </t>
  </si>
  <si>
    <t xml:space="preserve">Este diplomado fue realizado por servidores del Grupo de Servicio al Ciudadano. Se realizó en las instalaciones y por invitación de la ESAP. </t>
  </si>
  <si>
    <t>Seminario "Servicio al cliente y Atención al cliente interno"</t>
  </si>
  <si>
    <t>Este seminario realizado por la Escuela Superior de Administración Pública - ESAP busca brindar los elementos necesarios al ciudadano dentro del Marco Constitucional y Legal y las Políticas del Gobierno sobre la materia.</t>
  </si>
  <si>
    <t>Se informo por medio de Boletín  Interno a los servidores de la Entidad. Adicionalmente se  informó por correo electrónico a los servidores del Grupo de Servicio al Ciudadano. Sin embargo, se cerró la convocatoria y no pudieron asistir a esta convocatoria. 
La convocatoria se efectuó en la pagina WEB y el desarrollo de la capacitación fue en las instalaciones de la ESAP.</t>
  </si>
  <si>
    <t>Curso Internacional “Gestión del Desempeño Individual en instituciones públicas”</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</si>
  <si>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virtual con el objetivo de transferir y conocer la experiencia chilena en l instalación de políticas de modernización del Estado, específicamente en temas de gestión y de desarrollo de personas, con el fin de propiciar la discusión y la generación de redes en países pertenecientes al CLAD</t>
  </si>
  <si>
    <t xml:space="preserve">9 al 27 de noviembre </t>
  </si>
  <si>
    <t xml:space="preserve">Luego de analizar las hojas de vida, avales y cargos se eligieron 3 servidores públicos para las 3 becas otorgadas a Colombia para el Curso Internacional “Gestión del Desempeño Individual en instituciones públicas” realizado por el CLAD y el Servicio Civil de Chile: Las tres servidoras públicas elegidas son: (1) Nidia Lucía Martínez Camargo, responsable del Grupo de Carrera Administrativa de la Subdirección de Gestión del Talento Humano de la Defensoría del Pueblo. (2) María Isabel Bernal Quiroga, profesional especializado de la Subdirección de Recursos Humanos del Ministerio de Hacienda y Crédito Público. (3) Paola Andrea García Rueda, profesional especializado de la Subdirección de Talento Humano del Ministerio de Educación.
</t>
  </si>
  <si>
    <t>Curso sobre Registros Electrónicos al servicio de la actividad judicial </t>
  </si>
  <si>
    <t>La Agencia Española de Cooperación Internacional para el Desarrollo -AECID y  la Secretaría General de la Administración de Justicia del Ministerio de Justicia de España, invitan al Curso sobre Registros Electrónicos al servicio de la actividad judicial, que se llevará a cabo n el Centro de Formación de AECID en Cartagena de Indias, Colombia, bajo la modalidad presencial</t>
  </si>
  <si>
    <t xml:space="preserve"> DAFP / CLAD / AECID</t>
  </si>
  <si>
    <t xml:space="preserve">Del 17 al 19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</si>
  <si>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</si>
  <si>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Seminario: “Tendencias y técnicas de presupuestación y control en las Administraciones Públicas”</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</si>
  <si>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Centro de Formación de la Cooperación Española de La Antigua, Guatemala, bajo la modalidad presencial</t>
  </si>
  <si>
    <t xml:space="preserve">Del 16 al 20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</si>
  <si>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</si>
  <si>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 xml:space="preserve">Capacitación sobre Instrumentos de Selección </t>
  </si>
  <si>
    <t xml:space="preserve">19 y 23 de noviembre </t>
  </si>
  <si>
    <t>El Comité de Capacitación de Estímulos autorizó al Grupo de Apoyo a la Gestión Meritocrática para la realización de la capacitación denominada "Instrumentos de Selección".</t>
  </si>
  <si>
    <t>Capacitación sobre Instrumentos financieros en Excel</t>
  </si>
  <si>
    <t xml:space="preserve">27 de noviembre al 18 de diciembre </t>
  </si>
  <si>
    <t>El Comité de Capacitación de Estímulos autorizó al Grupo de Gestión Financiera para la realización de la capacitación denominada "Instrumentos Financieros en Excel".</t>
  </si>
  <si>
    <t xml:space="preserve">Capacitación sobre Actualización de Auditores con respecto a la Norma ISO 90001 – 2015 </t>
  </si>
  <si>
    <t>26 de Nov y 03 de dic de 2015</t>
  </si>
  <si>
    <t xml:space="preserve">El Comité de Capacitación de Estímulos autorizó a la Oficina Asesora de planeación para la realización de la capacitación denominada "Actualización de Auditores con respecto a la Norma ISO 90001 – 2015" </t>
  </si>
  <si>
    <t>Curso Internacional sobre Sistema de Alta Dirección Pública. Experiencia Chilena</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</si>
  <si>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semipresencial,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</si>
  <si>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Del 9 al 27 de noviembre (Virtual)
Del 2 al 4 de diciembre (Presencial)</t>
  </si>
  <si>
    <t>El día viernes 23 de Octubre de 2015, el Grupo de Gestión Humana comunicó al comité directivo por medio de correo la oferta en capacitación del Centro Latinoamericano de Administración para el Desarrollo, con el fin de que se compartiera en los equipos de trabajo para asistir, sin embargo ningún servidor se postuló ni asistió</t>
  </si>
  <si>
    <t>Curso Internacional “Buen Gobierno y Calidad democrática. Implementación de Modelos exitosos en el ámbito local”</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</si>
  <si>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bajo la modalidad semipresencial, en el Centro de Formación de la Cooperación Española en Santa Cruz de la Sierra, Bolivia</t>
  </si>
  <si>
    <t>Del 02 al 29 de noviembre (Virtual)
7 al 11 de diciembre (presencial)</t>
  </si>
  <si>
    <t>Curso Internacional sobre Liderazgo Público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</si>
  <si>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</si>
  <si>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Noviembre 2015 / Abril 2016</t>
  </si>
  <si>
    <t>9 de Noviembre de 2015 al 3 de Abril de 2016</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</si>
  <si>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t>
  </si>
  <si>
    <t xml:space="preserve">Diciembre </t>
  </si>
  <si>
    <t>Se realizó la invitación por medio de correo electrónico a los servidores y contratistas que ingresaron desde el mes de agosto. Se llevo a cabo esta jornada con las diferentes áreas de la Entidad, Tales como: Oficina Asesora de Planeación, Oficina de Control Interno, Grupo de Gestión Humana, Grupo de Servicio al Ciudadano, Grupo de Gestión Documental, entre otros.</t>
  </si>
  <si>
    <t>Revisión Metodologica PAA 2016</t>
  </si>
  <si>
    <t xml:space="preserve">Equipo de Trabajo con el fin de determinar metodologia para la planeación 2015 y los proyectos internos y externos </t>
  </si>
  <si>
    <t>4, 7 y 14 de diciembre de 2015</t>
  </si>
  <si>
    <t xml:space="preserve">La Oficina Asesora de Planeación lideró la Capacitación de Revisión Metodologica PAA 2016 con una asistencia promedio de 20 personas por sesión. Es importante recordar que los registros de reuniones internas se encuentran en la Oficina Asesora de Planeación. </t>
  </si>
  <si>
    <t xml:space="preserve">Modulo IV: Arquitectura de Tecnología de la Información </t>
  </si>
  <si>
    <t xml:space="preserve">Se envío por medio de boletín Interno la invitación a los servidores para asistir al seminario técnico de  Arquitectura de Tecnología de la Información. Adicionalmente, se envío por medio de pieza grafica la información pertinente y se realizó sonido en la Entidad. La Oficina de Sistemas fue la encargada de realizar dicha actividad. </t>
  </si>
  <si>
    <t>Convocatoria al Postgrado Iberoamericano Gobernabilidad, Derechos Humanos y Cultura de Paz</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</si>
  <si>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en Toledo, España, bajo la modalidad presencial.</t>
  </si>
  <si>
    <t xml:space="preserve">01  al 19 de febrero de 2016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</si>
  <si>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t>
  </si>
  <si>
    <r>
      <t xml:space="preserve">                                                                        ACTIVIDADES PROGRAMA DE BIENESTAR SOCIAL, SALUD OCUPACIONAL Y CAPACITACIÓN
</t>
    </r>
    <r>
      <rPr>
        <sz val="11"/>
        <color indexed="60"/>
        <rFont val="Calibri"/>
        <family val="2"/>
      </rPr>
      <t>Fecha de Actualización: 14 de mayo de 2015</t>
    </r>
  </si>
  <si>
    <t>OBSERVACIONES</t>
  </si>
  <si>
    <t xml:space="preserve">Realizar y Consolidar el Diagnóstico de Necesidades </t>
  </si>
  <si>
    <t xml:space="preserve"> Recolectar, analizar y organizar  la información obtenida a partir de la encuesta de expectativa de los planes de bienestar 2015 diligenciada por los servidores.</t>
  </si>
  <si>
    <t>Todos los servidores de la Función Pública</t>
  </si>
  <si>
    <t>Líder de Bienestar - Coordinador GGH</t>
  </si>
  <si>
    <t xml:space="preserve">Enero </t>
  </si>
  <si>
    <t xml:space="preserve">1 al 10 de Enero </t>
  </si>
  <si>
    <t>Finalizada</t>
  </si>
  <si>
    <t>Se recolectó satisfactoriamente la información necesaria para ser usada como insumo en el programa de  bienestar e 2015.</t>
  </si>
  <si>
    <t xml:space="preserve">Elaboración del Plan de Bienestar Social </t>
  </si>
  <si>
    <t>Formular y elaborar el plan de bienestar 2015, a partir de la detección, recolección y análisis del diagnóstico de necesidades que arroja la encuesta de expectativa de los Planes de Bienestar Social y medición de clima laboral 2013.</t>
  </si>
  <si>
    <t xml:space="preserve">Enero - Febrero </t>
  </si>
  <si>
    <t>13 de Enero al 15 de Febrero</t>
  </si>
  <si>
    <t>una vez analizada la informació obtenida en la encuesta de expectativa 2014, la medición de clima laboral 2013 y las necesidades detectadas en la Entidad, se elaboró el Programa de Bienestar e Incentivos  2015.</t>
  </si>
  <si>
    <t>Clausura Juegos Función Pública 2014</t>
  </si>
  <si>
    <t xml:space="preserve">Realizar el cierre  de los Juegos de integración de la Función Pública 2014, contando con la participación de todas las Entidades del Orden Nacional y los deportistas de la Función Pública, promoviendo espacios que permitan fortalecer las relaciones entre los servidores del Departamento  y el trabajo en equipo. </t>
  </si>
  <si>
    <t xml:space="preserve">Todas las servidoras del Departamento </t>
  </si>
  <si>
    <t>Coldeportes/IDRD/Mintrasnporte/DAFP</t>
  </si>
  <si>
    <t>Febrero</t>
  </si>
  <si>
    <t>13 de Febrero</t>
  </si>
  <si>
    <t>Se realizó en conjunto con el IDRD y Coldeportes la clausura de los Juegos de integración de la Función Pública 2014, donde se llevo a acabo la premiación de las diferentes disciplinas deportivas.</t>
  </si>
  <si>
    <t>Día de la Mujer</t>
  </si>
  <si>
    <t>Reconocer a través de una campaña publicitaria los derechos de la mujer, su participación activa en la vida política y económica y su igualdad de condiciones atendiendo lo estipulado en  el CONPES 161 de 2013 (Equidad de género para la mujer),
 Así mismo, otorgarles a las mujeres del Departamento un obsequio  para celebrar esta importante fecha.</t>
  </si>
  <si>
    <t>Todas las servidoras de la Función Pública</t>
  </si>
  <si>
    <t>GGH</t>
  </si>
  <si>
    <t>Marzo</t>
  </si>
  <si>
    <t>8 de Marzo</t>
  </si>
  <si>
    <t>Se entrega un reconocimiento a todas las mujeres de la Función Pública para celebrar su día.</t>
  </si>
  <si>
    <t>Día del Hombre</t>
  </si>
  <si>
    <t>Conmemorar una fecha especial en donde se reconozca el importante papel que desempeña el hombre en la sociedad y otorgarles un obsequio para celebrar esta importante fecha, además de promover la equidad de género en el Departamento.</t>
  </si>
  <si>
    <t xml:space="preserve">Todos los servidores hombres de la Función Pública </t>
  </si>
  <si>
    <t>19 de Marzo</t>
  </si>
  <si>
    <t xml:space="preserve">Finalizada </t>
  </si>
  <si>
    <t>Se entrega un reconocimiento a todas las hombres de la Función Pública para celebrar su día.</t>
  </si>
  <si>
    <t>Torneo de Bocha</t>
  </si>
  <si>
    <t>Brindar a los servidores un espacio recreodeportivo, que permita promover la integración con su equipo de trabajo contribuyendo con un ambiente laboral sano; generar  espacios dentro de la jornada laboral que aporten a la disminución de los niveles de estrés en los servidores interviniendo el riesgo psicosocial en aras de mantener la
calidad de vida del equipo humano de la Entidad.</t>
  </si>
  <si>
    <t xml:space="preserve">24,28,29 de abril y 6 de mayo  </t>
  </si>
  <si>
    <t>Se realizó satisfactoriamente el torneo de bocha, en donde se premiaron los tres primeros lugares correspondientes a Dirección de Control Interno  y Racionalización de Tramites, Grupo de Gestión Humana y Grupo de Servicios Administrativos.</t>
  </si>
  <si>
    <t xml:space="preserve">Día de la Secretaria </t>
  </si>
  <si>
    <t xml:space="preserve">Reconocer el trabajo, dedicación y apoyo constante que las secretarias ofrecen a su equipo de trabajo, así como  resaltar la participación de las mujeres en el ámbito público y político, según CONPES 161 de 2013.  </t>
  </si>
  <si>
    <t>Secretarias de la Función Pública</t>
  </si>
  <si>
    <t>Abril</t>
  </si>
  <si>
    <t>22 de Abril</t>
  </si>
  <si>
    <t>FUNCIÓN PÚBLICA</t>
  </si>
  <si>
    <t>Se realizó un reconocimiento a las secretarias de la Entidad, y en agradecimiento a su labor  fueron invitadas a un desayuno ofrecido por sus jefes.</t>
  </si>
  <si>
    <t>Día de la Madre</t>
  </si>
  <si>
    <t>Realizar un reconocimiento  a las servidoras madres de la Entidad  por su importante papel en la sociedad y su merito a la labor con sus hijos, además de generar una transformación cultural en donde se promueva  la equidad de género en el Departamento, según  lo estipulado en el CONPES 161 de 2013.</t>
  </si>
  <si>
    <t>12 de Mayo</t>
  </si>
  <si>
    <t xml:space="preserve">
FUNCIÓN PÚBLICA- COMPENSAR</t>
  </si>
  <si>
    <t>Se entrega un reconocimiento a todas las madres de la Función Pública para celebrar su día.</t>
  </si>
  <si>
    <t>Cine club - sesión I.</t>
  </si>
  <si>
    <t>Generar un espacio de interacción y asociación para la difusión de la cultura cinematográfica.</t>
  </si>
  <si>
    <t xml:space="preserve">Todos los servidores de la Función Pública </t>
  </si>
  <si>
    <t xml:space="preserve">GGH </t>
  </si>
  <si>
    <t>21 de Mayo</t>
  </si>
  <si>
    <t>Reprogramada</t>
  </si>
  <si>
    <t xml:space="preserve">De acuerdo a la LEY 1227 de 2005, realizar la medición de clima laboral con el propósito de conocer el  posicionamiento de la Entidad en cada servidor y encontrar oportunidades de mejora para el desarrollo de una propuesta de intervención entre líderes y colaboradores, que permitan llevar a la Función Pública a su referente visional.
</t>
  </si>
  <si>
    <t xml:space="preserve">COMPENSAR </t>
  </si>
  <si>
    <t xml:space="preserve">25, 26 Y 27 de Mayo y 1 de junio </t>
  </si>
  <si>
    <t>COMPENSAR</t>
  </si>
  <si>
    <t xml:space="preserve">Se aplica la medición de clima laboral satisfactoriamente a los servidores de la Entidad </t>
  </si>
  <si>
    <t>28 de mayo</t>
  </si>
  <si>
    <t>finalizada</t>
  </si>
  <si>
    <t>Se realiza la actividad satisfactoriamente presentando la pelicula LA OLA a los servidores asistentes</t>
  </si>
  <si>
    <t>Día del Padre</t>
  </si>
  <si>
    <t>Reconocer a los servidores padres de la Entidad, su importante papel en la sociedad y merito a la labor con sus hijos.</t>
  </si>
  <si>
    <t>GGH Y CAJA DE COMPENSACIÓN COMPENSAR</t>
  </si>
  <si>
    <t>19 de Junio</t>
  </si>
  <si>
    <t>Día del Servidor Publico</t>
  </si>
  <si>
    <t xml:space="preserve">  Reconocer la labor, dedicación y compromiso de los servidores con el Estado Colombiano y la Entidad; adicionalmente resaltar la relevancia del rol que desempeñan hombres y mujeres en el ámbito político y económico promoviendo la equidad de género en la Función Pública.</t>
  </si>
  <si>
    <t xml:space="preserve">GGH/COMPENSAR </t>
  </si>
  <si>
    <t>30 de Junio</t>
  </si>
  <si>
    <t>FUNCIÓN PÚBLICA/COMPENSAR</t>
  </si>
  <si>
    <t xml:space="preserve">Se realiza satisfactoriamente la celebración del día del servidor en el Hotel tequendama, con la presentación de la conferencista Maria Clara villegas " La gente feliz, es mas exitosa" </t>
  </si>
  <si>
    <t>Día del conductor</t>
  </si>
  <si>
    <t>Reconocer a los conductores de la Entidad el compromiso, responsabilidad y  labor prestada.</t>
  </si>
  <si>
    <t xml:space="preserve">Todos los conductores de la Función Pública </t>
  </si>
  <si>
    <t xml:space="preserve"> Julio </t>
  </si>
  <si>
    <t xml:space="preserve">16 de julio </t>
  </si>
  <si>
    <t>Se realizó un desayuno en compañía de los directivos con el fin de ofrecer un recocimiento a la labor de los conductores en la Entidad.</t>
  </si>
  <si>
    <t>Reconocimiento - Pensionados</t>
  </si>
  <si>
    <t>Realizar un reconocimiento y exaltar la labor realizada por los servidores que trabajaron en la Función Pública y salieron pensionados de la Entidad en la vigencia 2015</t>
  </si>
  <si>
    <t>Pensionados</t>
  </si>
  <si>
    <t>21 de Julio</t>
  </si>
  <si>
    <t>FUNCIÓN PÚBICA</t>
  </si>
  <si>
    <t>Se realizó satisfactoriamente el reconocimiento a 4 servidores de la Función Pública que salieron pensionados en la vigencia 2015</t>
  </si>
  <si>
    <t>Juegos de la Función Pública</t>
  </si>
  <si>
    <t xml:space="preserve">Brindar espacios de recreación y deporte concordantes con la promoción de calidad de vida para los servidores, que permita la  integración y creación de un ambiente laboral agradable en la Entidad. </t>
  </si>
  <si>
    <t xml:space="preserve">COLDEPORTES </t>
  </si>
  <si>
    <t>Agosto Sujeto al Convenio</t>
  </si>
  <si>
    <t>COLDEPORTES</t>
  </si>
  <si>
    <t xml:space="preserve">En proceso </t>
  </si>
  <si>
    <t>El 12 de septiembre iniciaron los juegos de Integración Deportivos  de la Función Pública satisfactoriamente.</t>
  </si>
  <si>
    <t>Mes de la equidad de género</t>
  </si>
  <si>
    <t>Realizar campañas internas sobre la política de equidad de género, la no violencia contra las mujeres y la importancia de la participación de ambos sexos en igualdad de condiciones en diferentes escenarios de la vida social con el fin de promover lo estipulado en el CONPES 161 de 2013.</t>
  </si>
  <si>
    <t>Grupo de genero de la Función Pública</t>
  </si>
  <si>
    <t>Se reprograma campaña para el  año 2016 t por multiplicidad de actividades para el mes de noviembre.</t>
  </si>
  <si>
    <t xml:space="preserve">Programa Prepensionados. </t>
  </si>
  <si>
    <t>Dar herramientas que permitan la transición de los servidores que se encuentran próximos a su retiro laboral, atendiendo lo dispuesto en el decreto 1567 del 98, así como lo establecido en la cartilla del Sistema de Estímulos del Función Pública.</t>
  </si>
  <si>
    <t>Servidores de la Función Pública</t>
  </si>
  <si>
    <t xml:space="preserve">Agosto </t>
  </si>
  <si>
    <t>11 de Agosto</t>
  </si>
  <si>
    <t xml:space="preserve">COLPENSIONES </t>
  </si>
  <si>
    <t>Se capacitó a los prepensionados en relación a la preparación documentación y tramités necesarios a realizar en la transición  vida laboral -  Pensionado. Esta fue liderada por COLPENSIONES la cual se desarrolló satisfactorimente.</t>
  </si>
  <si>
    <t xml:space="preserve">Torneo de Rana </t>
  </si>
  <si>
    <t>15,16, 22,23,29,30  de Septiembre</t>
  </si>
  <si>
    <t xml:space="preserve">Se llevo a cabo el torneo de rana, donde se conto con la activa participación de los servidores generando un espacio de integración dando cumplimiento al objetivo </t>
  </si>
  <si>
    <t>Día de Amor y Amistad</t>
  </si>
  <si>
    <t>Según encuesta de expectativa 2015, el 59% de los servidores manifestaron agrado por este tipo de actividades, adicionalmente, se pretende contribuir al mejoramiento del índice de clima laboral y exaltar el  Decálogo de Ética de la Entidad.</t>
  </si>
  <si>
    <t>Todos los servidores dela Función Pública</t>
  </si>
  <si>
    <t>GGH/COMS</t>
  </si>
  <si>
    <t>18 de Septiembre</t>
  </si>
  <si>
    <t>Se entregó un detalle a los servidores de la Función Pública, para celebrar el día de Amor y Amistad.</t>
  </si>
  <si>
    <t>Primera Sesión: Taller Líderes de la Función Pública</t>
  </si>
  <si>
    <t>Brindar herramientas y fortalecer las variables que lo requieran en pro de mejorar el liderazgo de la entidad y el clima laboral.</t>
  </si>
  <si>
    <t xml:space="preserve">Líderes de área </t>
  </si>
  <si>
    <t>24 de Septiembre</t>
  </si>
  <si>
    <t>Se realizó con éxito la primera sesión del taller de lideres de la Función pública.</t>
  </si>
  <si>
    <t>Campaña:" ValorArte "</t>
  </si>
  <si>
    <t xml:space="preserve">
Fortalecer el conocimiento y la recordación de los valores institucionales, promoviendo comportamientos éticos, con sentido de transparencia y
correcta gestión al interior del Departamento de acuerdo a lo dispuesto en nuestro Decálogo de valores; resaltar la importancia de la participación de ambos sexos en igualdad de condiciones en diferentes escenarios de la vida social, promoviendo la equidad de género en la Entidad, según CONPES 161 DE 2013. </t>
  </si>
  <si>
    <t>Todos los Servidores de la Función Pública</t>
  </si>
  <si>
    <t xml:space="preserve">GGH / COMPENSAR COMITÉ DE VALORES </t>
  </si>
  <si>
    <t xml:space="preserve">29,30 de septiembre y 1 de octubre </t>
  </si>
  <si>
    <t>FUNCIÓN PÚBLICA/ COMPENSAR</t>
  </si>
  <si>
    <t>Se realizó satisfactoriamente el taller de valores y principios con los servidores de la Entidad según la programación establecida.</t>
  </si>
  <si>
    <t>Cine Club II sesión</t>
  </si>
  <si>
    <t>2 de Septiembre</t>
  </si>
  <si>
    <t>Cancelada</t>
  </si>
  <si>
    <t>Esta actividad se cancela ya que en la primera sesión de Cine Club, la asistencia de los servidores fue insuficiente y por lo tanto desde la secretaría general se solicito no realizarla nuevamente.</t>
  </si>
  <si>
    <t>Vacaciones Recreativas
Primer periodo</t>
  </si>
  <si>
    <t>Incluir al núcleo familiar de los servidores del Departamento en los planes de bienestar y calidad de vida.</t>
  </si>
  <si>
    <t xml:space="preserve">Hijos de los servidores de la Función Pública </t>
  </si>
  <si>
    <t>IDRD</t>
  </si>
  <si>
    <t xml:space="preserve"> 
05 al 08 de Octubre 
</t>
  </si>
  <si>
    <t>Se desarrolló con éxito el primer periodo de vacaciones recreativas dando cumplimiento a la programación para tal fin.</t>
  </si>
  <si>
    <t>Segunda sesión: Taller Líderes de la Función Pública</t>
  </si>
  <si>
    <t>Realizar un encuentro de intervención de clima laboral con los líderes de la Entidad, para ofrecer estrategias de direccionamiento, motivación y relacionamiento con sus grupos de trabajo y pares.</t>
  </si>
  <si>
    <t xml:space="preserve"> Septiembre</t>
  </si>
  <si>
    <t xml:space="preserve">Reprogramada </t>
  </si>
  <si>
    <t xml:space="preserve">Este taller se reprograma para el año 2016, teniendo en cuenta que por la multiplicadad de actividades para el final del año 2015 no se logro   agendar a los directivos y coordinadores para dicho taller . </t>
  </si>
  <si>
    <t>Brindar a la familia de los servidores, herramientas de comunicación e introspección contribuyendo al  fortalecimiento del núcleo familiar y una mejor sociedad.</t>
  </si>
  <si>
    <t>Funcionarios y Familiares de la Función Publica</t>
  </si>
  <si>
    <t xml:space="preserve">GGH / COMPENSAR </t>
  </si>
  <si>
    <t>Diciembre</t>
  </si>
  <si>
    <t xml:space="preserve"> Octubre</t>
  </si>
  <si>
    <t xml:space="preserve"> COMPENSAR</t>
  </si>
  <si>
    <t xml:space="preserve">Cancelada </t>
  </si>
  <si>
    <t xml:space="preserve">Esta actividad fue unida con la actividad de Feria de Talentos teneiendo en cuenta que era una actividad  más estrategica  en donde se podia contar con la participación de los servidroes y sus familiares con el fin de que dieran a conocer sus  sus habilidades y talentos.
Ver actividad Feria de Talentos
</t>
  </si>
  <si>
    <t>Brindar a la familia de los servidores, herramientas de comunicación con sus hijos e introspección contribuyendo al  fortalecimiento del núcleo familiar y una mejor sociedad.</t>
  </si>
  <si>
    <t xml:space="preserve"> Noviembre</t>
  </si>
  <si>
    <t>Ofrecer a los servidores un espacio de creatividad, innovación y trabajo en equipo. Impulsar el fortaleciomiento de las relaciones laborales y aportar a la disminución de los niveles de estrés.</t>
  </si>
  <si>
    <t>todos los servidores de la Función Pública</t>
  </si>
  <si>
    <t xml:space="preserve">30 de Octubre </t>
  </si>
  <si>
    <t xml:space="preserve">finalizada </t>
  </si>
  <si>
    <t xml:space="preserve">Se realizó con éxito el concurso de la momia en donde se premiaron a los 3 primeros puestos en donde el primer puesto fue para la oficina de sistemas, el segundo para atención al ciudadano y el terecero para dirección de desarrollo organizacional </t>
  </si>
  <si>
    <t>Incluir al núcleo familiar de los servidores del Departamento en los planes de bienestar realizando una actividad recreativa con promotores lúdicos para los hijos de los servidores de 5 a 10 años.</t>
  </si>
  <si>
    <t>Se realizó con éxito la actividad de los niño la cual se dividio en tres momentos, 1) show de circo 2) Pedir dulces por los pisos 3) show de titeres</t>
  </si>
  <si>
    <t xml:space="preserve">Todos los servidores del DAFP </t>
  </si>
  <si>
    <t xml:space="preserve">18 , 24, 25, 27 de Noviembre y  1 y 18 de Diembre </t>
  </si>
  <si>
    <t>Se realizó con exitó el torneo de bocha en donde obtuvo el primer puesto el Grupo de Servidios al Ciudadano Intitucional, y segundo puesto la Dirección de Control interno y racio</t>
  </si>
  <si>
    <t xml:space="preserve">Feria de talento familiar </t>
  </si>
  <si>
    <t xml:space="preserve">Crear un espacio de integración con los servidores y familiares de la Función Pública  , donde demuestren  sus talentos y habilidades haciendo participes a sus compañeros de trabajo, promoviendo  el emprendimiento, la creatividad y la </t>
  </si>
  <si>
    <t>Todos los servidores de la Función Pública y familiares</t>
  </si>
  <si>
    <t>26 y 27 de Noviembre</t>
  </si>
  <si>
    <t>Se realizó con exitó la feria de talentos en donde se contaron con 8 stand entre los cuales ofrecieron decoración navideña, vestidos de baño, postres tarjetas ent re otras.
En esta  actividad participaron los servidores y familiares, permitieno brindar un espacio de integración y que sustituyerá los talleres familia.</t>
  </si>
  <si>
    <t>Vacaciones Recreativas
Segundo periodo</t>
  </si>
  <si>
    <t>Hijos de los servidores del Función Pública</t>
  </si>
  <si>
    <t>30 de noviembre al 3 de Diciembre</t>
  </si>
  <si>
    <t>Finaliza con exitó la segunda sesión de vaca ciones recreativas en donde se incribieron 39 hijos de los servidores pero participaron en la misma 30 de ellos.</t>
  </si>
  <si>
    <t>Sesión de Reconocimiento:
Plan de Incentivos</t>
  </si>
  <si>
    <t xml:space="preserve"> Realizar un reconocimiento a los mejores servidores de carrera y de libre nombramiento y remoción de los diferentes niveles jerárquicos según lo dispuesto en el Decreto 1227 de 2005.</t>
  </si>
  <si>
    <t>Servidores con calificación sobresaliente</t>
  </si>
  <si>
    <t xml:space="preserve">Diciembre  </t>
  </si>
  <si>
    <t>11 de Diciembre</t>
  </si>
  <si>
    <t>Se realiza el reconocimiento a los 8 servidores quienes ganaron bono de consumo por presentar evaluación de desempeñao sobresaliente en el periodo del 1 de febrero de 2014 al 31 de enero de 2015. 
A los 33 servidores restantes quienes obtuvieron evaluación de desempeño sobresaliente recibiran mención de honor y reconcimiento en el boletín itnerno.</t>
  </si>
  <si>
    <t xml:space="preserve">Cierre de gestión 2015 </t>
  </si>
  <si>
    <t xml:space="preserve">
Reconocer la labor realizada durante el 2015 por parte de los servidores de la Función Pública y promover un espacio de integración.
</t>
  </si>
  <si>
    <t xml:space="preserve"> Diciembre </t>
  </si>
  <si>
    <t>Se realizó el cierre de fin de año en la Sede de Compensar en donde se contó con la asistencia de 117 servidores de la Entidad.</t>
  </si>
  <si>
    <t>Dar un obsequio navideño a los hijos de los servidores de 3 a10 años, en aras de vincular el núcleo familiar del servidor a las actividades del Departamento, atendiendo también a la opinión reflejada en la encuesta de expectativa 2015, acerca de la importancia del rol de sus familiares en su vida laboral.</t>
  </si>
  <si>
    <t xml:space="preserve">FUNCIÓN PÚBLICA </t>
  </si>
  <si>
    <t xml:space="preserve">Novena Navideña </t>
  </si>
  <si>
    <t>Realizar un espacio de reflexión e integración entre las áreas del Departamento acorde a lo expuesto en  la encuesta de expectativa 2015 donde el 53% de los servidores se interesan por el  microclima y el fortalecimiento de las buenas relaciones laborales.</t>
  </si>
  <si>
    <t xml:space="preserve">todos los servidores del Función Pública </t>
  </si>
  <si>
    <t>16 de Dicienbre</t>
  </si>
  <si>
    <t xml:space="preserve">En Proceso </t>
  </si>
  <si>
    <t>Se realizo las novenas navidadeñas en el auditorio de la Enitdad con la participación de las diferentes Dependecias</t>
  </si>
  <si>
    <t xml:space="preserve">Promover los valores de la entidad enmarcados en el Decalogo de ética. </t>
  </si>
  <si>
    <t>A los servidores que quieran participar apadrinando un niño.</t>
  </si>
  <si>
    <t>19 de Diciembre</t>
  </si>
  <si>
    <t>En proceso</t>
  </si>
  <si>
    <t>Se anuncio a los servidores realizar un apoyo a dos compañeros de la Entidad o  la fundación Sentires voluntariamente.</t>
  </si>
  <si>
    <t xml:space="preserve">Publicación de información de todos los servicios que ofrece la caja de compensación </t>
  </si>
  <si>
    <t>Mantener informados a los servidores sobre los beneficios con los que cuenta la caja de compensación Compensar.</t>
  </si>
  <si>
    <t>Todos los servidores de la Función Pública.</t>
  </si>
  <si>
    <t>Todo el año</t>
  </si>
  <si>
    <t>Mensual</t>
  </si>
  <si>
    <t>12 
Actualizaciones</t>
  </si>
  <si>
    <t>Se publican las noticias en la carterlaera de la Caja de Compensación oportunmente cada mes en el año 2016</t>
  </si>
  <si>
    <t>Cumpleaños servidores del DAFP</t>
  </si>
  <si>
    <t>Felicitar en su cumpleaños a los servidores del Departamento por medio de un mensaje  y  obsequio, siendo este tipo de actividades un incentivo que demuestre a nuestros servidores el lugar importante que ocupan en la Entidad interviniendo el factor de motivación presente dentro de la medición de clima laboral.</t>
  </si>
  <si>
    <t>Destinado FUNCIÓN PÚBLICA y Compensar</t>
  </si>
  <si>
    <t>Se dieron los detalles a los servidores en su día de cumpleaños en el año 2016</t>
  </si>
  <si>
    <t xml:space="preserve">Comité de Valores </t>
  </si>
  <si>
    <t>Convocar a los  integrantes del comité , con el fin de establecer mecanismos que fomenten en los servidores  los valores y principios  institucionales.</t>
  </si>
  <si>
    <t>Integrantes Comité de convivencia</t>
  </si>
  <si>
    <t>COMITÉ DE VALORES</t>
  </si>
  <si>
    <t xml:space="preserve">Todo el año </t>
  </si>
  <si>
    <t>Trimestral</t>
  </si>
  <si>
    <t xml:space="preserve">Visitas de asesoria de la Caja de Compensación y </t>
  </si>
  <si>
    <t>Ofrecer espacios a los servidores de la Entidad para aclarar inquietudes sobre los servicios y beneficios que ofrece la Caja de Compensación Familiar COMPENSAR.</t>
  </si>
  <si>
    <t xml:space="preserve">Mensual </t>
  </si>
  <si>
    <t>Se realizaron mensualmente visitas de la asesora de la Caja de Compensación Familiar en el año 2016</t>
  </si>
  <si>
    <t>Entrega trimestral de informe de gestión.</t>
  </si>
  <si>
    <t>Informar el desarrollo y avance del programa de bienestar, se reportará trimestralmente por medio de estadísticas e indicadores de gestión,  las actividades ejecutadas.</t>
  </si>
  <si>
    <t>Líder de Bienestar</t>
  </si>
  <si>
    <t>N.A</t>
  </si>
  <si>
    <t>Se entrega trimestralmente los informes de indicaodores sobre el procedimiento</t>
  </si>
  <si>
    <t>PROCEDIMIENTO DE BIENESTAR</t>
  </si>
  <si>
    <t>Las fechas  de las actividades programadas en el procedimiento de bienestar pueden estar sujetas a cambio según la disposición de fecha y horario de los facilitadores.</t>
  </si>
  <si>
    <t>Realizar y Consolidar el Diagnostico de Necesidades.</t>
  </si>
  <si>
    <t>Líder SYST - Coordinador GGH</t>
  </si>
  <si>
    <t>Se recolectó satisfactoriamente la información necesaria para ser usada como insumo en el plan de Seguridad y Salud en el Trabajo  2015.</t>
  </si>
  <si>
    <t>Enero -  Febrero</t>
  </si>
  <si>
    <t>Socializar el programa de Seguridad y Salud en el Trabajo al COPASST y presentarlo al Secretario General y Dirección para su respectiva aprobación.</t>
  </si>
  <si>
    <t>Coordinador GGH/ Secretaria General / COPASST</t>
  </si>
  <si>
    <t xml:space="preserve"> Febrero - Marzo</t>
  </si>
  <si>
    <t>31 de Marzo</t>
  </si>
  <si>
    <t>Convocar y dar a conocer al Grupo de brigadistas de la Entidad, las actividades que se desarrollarán durante el año y generar en ellos un compromiso en la participación de las mismas.</t>
  </si>
  <si>
    <t>Grupo de Brigadistas</t>
  </si>
  <si>
    <t>ARL POSITIVA</t>
  </si>
  <si>
    <t>28 de Abril</t>
  </si>
  <si>
    <t>Capacitar al COPASST  en la normatividad vigente teniendo en cuenta que es el organismo encargado de promocionar y vigilar  las normas y reglamentos  de la Seguridad y Salud en el Trabajo.</t>
  </si>
  <si>
    <t>Integrantes COPASST</t>
  </si>
  <si>
    <t xml:space="preserve">Líder SYST/ ARL POSITIVA </t>
  </si>
  <si>
    <t>Comunicaciones- GGH</t>
  </si>
  <si>
    <t>14 de Junio</t>
  </si>
  <si>
    <t>julio</t>
  </si>
  <si>
    <t xml:space="preserve">Julio </t>
  </si>
  <si>
    <t>Brigada de salud. Exámenes ocupacionales periódicos.</t>
  </si>
  <si>
    <t>Aplicar a los servidores del Departamento los exámenes ocupacionales periódicos para el seguimiento de enfermedades laborales o que presentan diagnostico no satisfactorio; según lo dispuesto en resolución 2346 de 2007 por la cual se regula la práctica de evaluaciones médicas ocupacionales y el manejo y contenido de las historias clínicas ocupacionales.</t>
  </si>
  <si>
    <t xml:space="preserve">Servidores con enfermedad laboral, diagnóstico no satisfactorio.  </t>
  </si>
  <si>
    <t xml:space="preserve">Entidad prestadora de Salud </t>
  </si>
  <si>
    <t>Agosto  - Septiembre</t>
  </si>
  <si>
    <t xml:space="preserve">Semana de los estilos de Vida Saludable </t>
  </si>
  <si>
    <t>29 de Septiembre</t>
  </si>
  <si>
    <t>9 de Octubre</t>
  </si>
  <si>
    <t xml:space="preserve">Líder SSYT, COPASST y Brigadistas </t>
  </si>
  <si>
    <t xml:space="preserve">16 de Octubre </t>
  </si>
  <si>
    <t>14 de Noviembre</t>
  </si>
  <si>
    <t>15 de Noviembre</t>
  </si>
  <si>
    <t xml:space="preserve">19 de Noviembre </t>
  </si>
  <si>
    <t>Con el fin de fortalecer los conocimientos del Grupo de brigadistas y realizar  continuidad al plan de capacitación dirigido a este grupo de servidores, se realizará una retroalimentación de todos los conceptos  aprendidos durante el año 2015.</t>
  </si>
  <si>
    <t>Pausas Activas.</t>
  </si>
  <si>
    <t xml:space="preserve">Ofrecer un espacio a los servidores durante su jornada laboral en donde puedan realizar ejercicios y movimientos que les permita revitalizar la energía corporal y mental, generar mayor creatividad y productividad durante las horas de trabajo y evitar el padecimiento de enfermedades laborales como el síndrome del túnel del carpiano, desgarres musculares, problemas visuales, entre otros.
</t>
  </si>
  <si>
    <t>Semanal</t>
  </si>
  <si>
    <t>Revisión Higiene postural, (Inspección ergonómica).</t>
  </si>
  <si>
    <t>Realizar una vez al mes en cada dependencia una revisión de higiene postural (Inspecciones Ergonómicas), con el fin de identificar como se encuentran las condiciones laborales de los servidores en relación a su puesto de trabajo para prevenir desordenes osteomusculares e intervenir los factores de Riesgo Psicosocial en relación a las demandas de trabajo específicamente en demandas ambientales y de esfuerzo físico.</t>
  </si>
  <si>
    <t>Servidores con enfermedad laboral o diagnóstico no satisfactorio</t>
  </si>
  <si>
    <t>IDRD/ Líder de SYST</t>
  </si>
  <si>
    <t>Reunión Mensual COPASST</t>
  </si>
  <si>
    <t>Realizar un seguimiento mensual con los integrantes del COPASST  para intervenir y tener conocimiento sobre los avances presentados en el procedimiento Salud y Seguridad en el trabajo dentro de la Entidad.</t>
  </si>
  <si>
    <t xml:space="preserve">Reunión Trimestral CONVIVENCIA </t>
  </si>
  <si>
    <t xml:space="preserve">Realizar un seguimiento trimestral con los integrantes del comité de convivencia para  tener conocimiento e intervenir  sobre los eventos de acoso laboral presentes en la Entidad, generando medidas que protejan a los trabajadores contra los riesgos psicosociales que afectan la salud en los lugares de trabajo. </t>
  </si>
  <si>
    <t>Integrantes del COMITÉ DE CONVIVENCIA</t>
  </si>
  <si>
    <t xml:space="preserve">PROCEDIMIENTO DE SEGURIDAD Y SALUD EN EL TRABAJO </t>
  </si>
  <si>
    <t>OBSERVACIONES:</t>
  </si>
  <si>
    <t>Las fechas  de las actividades programadas en el procedimiento de seguridad y salud en el trabajo pueden estar sujetas a cambio según la disposición de fecha y horario de los facilitadores.</t>
  </si>
  <si>
    <t xml:space="preserve">
</t>
  </si>
  <si>
    <r>
      <t xml:space="preserve">
Medición:Clima Laboral</t>
    </r>
    <r>
      <rPr>
        <b/>
        <sz val="10"/>
        <rFont val="Arial"/>
        <family val="2"/>
      </rPr>
      <t xml:space="preserve"> </t>
    </r>
    <r>
      <rPr>
        <sz val="10"/>
        <rFont val="Arial"/>
        <family val="2"/>
      </rPr>
      <t xml:space="preserve">
</t>
    </r>
  </si>
  <si>
    <r>
      <t xml:space="preserve">Día de la Familia 
</t>
    </r>
    <r>
      <rPr>
        <b/>
        <sz val="10"/>
        <rFont val="Arial"/>
        <family val="2"/>
      </rPr>
      <t>Taller 1, Comunicación con la familia.</t>
    </r>
  </si>
  <si>
    <r>
      <t xml:space="preserve">Día de la Familia 
</t>
    </r>
    <r>
      <rPr>
        <b/>
        <sz val="10"/>
        <rFont val="Arial"/>
        <family val="2"/>
      </rPr>
      <t xml:space="preserve">Taller 2, </t>
    </r>
  </si>
  <si>
    <r>
      <t xml:space="preserve">Halloween 
</t>
    </r>
    <r>
      <rPr>
        <b/>
        <sz val="10"/>
        <rFont val="Arial"/>
        <family val="2"/>
      </rPr>
      <t>(Concurso en las áreas)</t>
    </r>
  </si>
  <si>
    <r>
      <t xml:space="preserve">Halloween 
</t>
    </r>
    <r>
      <rPr>
        <b/>
        <sz val="10"/>
        <rFont val="Arial"/>
        <family val="2"/>
      </rPr>
      <t xml:space="preserve">(Hijos de los servidores) </t>
    </r>
  </si>
  <si>
    <r>
      <t xml:space="preserve">Obsequio Navidad 
</t>
    </r>
    <r>
      <rPr>
        <b/>
        <sz val="10"/>
        <rFont val="Arial"/>
        <family val="2"/>
      </rPr>
      <t>(Hijos de los servidores)</t>
    </r>
  </si>
  <si>
    <r>
      <t xml:space="preserve">Donación Navideña
</t>
    </r>
    <r>
      <rPr>
        <b/>
        <sz val="10"/>
        <rFont val="Arial"/>
        <family val="2"/>
      </rPr>
      <t>(Fundaciones)</t>
    </r>
  </si>
  <si>
    <t>Intervenir los resultados arrojados por la batería de riesgo psicosocial aplicada en el año 2014 a través de capacitaciones y talleres, priorizando aquellos factores que obtuvieron un riesgo alto y realizar seguimiento a aquellos de riesgo medio, con el apoyo de la ARL POSITIVA.</t>
  </si>
  <si>
    <r>
      <t xml:space="preserve">Se reprograma actividad para </t>
    </r>
    <r>
      <rPr>
        <b/>
        <i/>
        <u/>
        <sz val="10"/>
        <rFont val="Arial"/>
        <family val="2"/>
      </rPr>
      <t>el 28 de mayo</t>
    </r>
    <r>
      <rPr>
        <sz val="10"/>
        <rFont val="Arial"/>
        <family val="2"/>
      </rPr>
      <t xml:space="preserve"> por disponibilidad de espacio.</t>
    </r>
  </si>
  <si>
    <t xml:space="preserve">Consolidación de información del Plan Institucional de Capacitación </t>
  </si>
  <si>
    <t xml:space="preserve">Consolidar el plan Institucional de a capacitación con la detección de necesidades y las decisiones del Comité de Capacitación y Estímulos </t>
  </si>
  <si>
    <t>Enero - Abril</t>
  </si>
  <si>
    <t xml:space="preserve">Se consolidó la información del Plan Institucional de Capacitación. Se presentó al Comité de Capacitación quienes aprobaron 4 capacitaciones con presupuesto. </t>
  </si>
  <si>
    <t>Reinducción: Taller: el nuevo Modelo de Gestión y yo</t>
  </si>
  <si>
    <t>A partir del viernes 29 de enero y hasta el viernes 5 de febrero realizaremos los talleres de cambio cultural para la apropiación del nuevo modelo de gestión, en jornadas de 3 horas en el auditorio y en la sala de la subdirección; la asistencia a estos talleres es obligatoria para todos los servidores y contratistas de la Entidad, el desarrollo de contenidos está a cargo de la Dirección y Planeación y la logística la coordina Administrativa.</t>
  </si>
  <si>
    <t>del 29 de enero al 11 de Febrero de 2016</t>
  </si>
  <si>
    <t>Esta Capacitación esta a cargo de la Oficina Asesora de Planeación y la dirección para todos los servidores del Departamento. Fue informada por correo electrónico del martes 26 de enero de 2016 por la Oficina Asesora de Planeación</t>
  </si>
  <si>
    <t xml:space="preserve">Encuentro Empresarial: Seguridad y Salud en el Trabajo </t>
  </si>
  <si>
    <t>Bajo el marco de la reglamentación del DECRETO 2353 de diciembre de 2015 inicia un año lleno de cambios y desafíos para el ámbito de la salud en Colombia, y ustedes como empleados hacen parte fundamental y trascendental de estos cambios. Por ello se crea el encuentro Empresarial que tiene como fin la verificación de los temas contenidos en dicha norma.</t>
  </si>
  <si>
    <t>DAFP / COMPENSAR</t>
  </si>
  <si>
    <t>El correo de invitación fue recibido el lunes, 01 de febrero de 2016 03:42 p.m. donde se informada el encuentro y la posibilidad de asistencia. El asistente fue un servidor del GGH.</t>
  </si>
  <si>
    <t xml:space="preserve">Seminario Técnico: taller “Técnicas de Investigación”. </t>
  </si>
  <si>
    <t xml:space="preserve">Brindar herramientas que mejoren la calidad de los documentos que se escriben en el Departamento, recopilar y sistematizar información útil para su escritura y desarrollar procesos de investigación con métodos cuantitativos y cualitativos. </t>
  </si>
  <si>
    <t xml:space="preserve">15, 17, 18 22, 24 y 25 de febrero </t>
  </si>
  <si>
    <t>Por medio de correos e invitaciones por correo electrónico, se informo esta jornada con el fin de realizar como parte del acompañamiento en la implementación del nuevo Modelo de Gestión de la Función Pública, y está dirigida a todos los servidores especialmente al Grupo de Análisis y Políticas. Se informo por medio del correo de capacitaciones y por Boletín Interno.</t>
  </si>
  <si>
    <t>“Aspectos relevantes de La Unidad”,</t>
  </si>
  <si>
    <t xml:space="preserve">Por solicitud de la Función Pública, el Objetivo de la capacitación es dar a conocer y generar claridad en los procesos que maneja la UGPP en temas correspondientes. </t>
  </si>
  <si>
    <t>DAFP / UGPP</t>
  </si>
  <si>
    <t>Radicado: 201615200376341. Frente a la solicitud realizada por usted, a través del radicado de la referencia, le confirmo que se ha realizado la inscripción a la capacitación, “Aspectos relevantes de La Unidad”, que se llevará a cabo, en el lugar, fecha y hora que se describen a continuación: Calle 26 No. 69B – 45, Piso 8, Edificio Bogotá Corporales Center, Bogotá D.C. De 08:30 a.m. a 12:00 p.m. asistieron dos personas del Grupo de Gestión Humana.</t>
  </si>
  <si>
    <t>Reinducción en Proactivanet</t>
  </si>
  <si>
    <t>El objetivo de la capacitación es dar a conocer el sistema de Proactivanet para el desarrollo y la implementación en el puesto de trabajo de los servidores de la Entidad.</t>
  </si>
  <si>
    <t>el lunes 14, jueves 17 y viernes 18 de marzo de 2016</t>
  </si>
  <si>
    <t xml:space="preserve">Difusión de la información por medio de Boletín interno del lunes 07/03/2016 11:41 a.m. a todos los servidores de la Entidad. </t>
  </si>
  <si>
    <t xml:space="preserve">Campaña de Expectativas Proyecto de Bilingüismo </t>
  </si>
  <si>
    <t xml:space="preserve">Dar a conocer la estrategia de bilingüismo y la continuación del proyecto para captar la atención y motivar a los servidores para las inscripciones. Con el fin de llevar a cabo el proyecto de Bilingüismo, conjuntamente con el SENA se llevó a cabo el proceso de aplicación de diagnostico de nivel, inscripción y demás actividades propias del Proyecto. El objetivo es lograr que Función Pública sea bilingüe llegando a un nivel B1. </t>
  </si>
  <si>
    <t xml:space="preserve">abril </t>
  </si>
  <si>
    <t xml:space="preserve">del 4 al 8 de abril de 2016 </t>
  </si>
  <si>
    <t xml:space="preserve">Se envío por medio de correo electrónico la información para crear la expectativa del proyecto de bilingüismo. Así mismo, se difundió por medio de los televisores de la Entidad, así como en el Boletín Interno. Esta información la realizó el Grupo de Gestión Humana conjuntamente con el Grupo de Comunicaciones Estratégicas. </t>
  </si>
  <si>
    <t>SECOP II</t>
  </si>
  <si>
    <t xml:space="preserve">Dar a conocer los lineamientos del SECOP II para realizar todos los tramites contractuales de la Entidad por medio del aplicativo establecido. </t>
  </si>
  <si>
    <t xml:space="preserve">DAFP / Colombia Compra </t>
  </si>
  <si>
    <t>Se remitió el correo el 07 de abril de 2016. De conformidad con los Proyectos de Aprendizaje en Equipo-PAE, y su motivación por recibir capacitación en Plataforma del Sistema Electrónico de Contratación Pública -Secop II, deben registrar cada uno la información requerida en el siguiente link Solicitud de capacitaciones  http://www.colombiacompra.gov.co/content/solicitud-de-capacitaciones 
este proceso no tiene ningún costo, y se deberán registrar el día de hoy 7 de abril, agradecemos nos informen la inscripción con una toma de pantalla (imagen de la Inscripción).</t>
  </si>
  <si>
    <t xml:space="preserve">Seminario Técnico: Herramientas de Servicio al Ciudadano </t>
  </si>
  <si>
    <t xml:space="preserve">Dar a conocer las herramientas de Servicio al Ciudadano a los servidores de la Entidad para contribuir al mejoramiento del  servicio en la Entidad. </t>
  </si>
  <si>
    <t>Se invitó a los servidores de los Grupos de Asesorías y Gestión, Oficina de Control Interno, Grupo de Servicio al Ciudadano Institucional, Grupo de Gestión Documental y Grupo de Gestión Humana para el Seminario Técnico: Herramientas de Servicio al Ciudadano.</t>
  </si>
  <si>
    <t xml:space="preserve">Inscripciones para el Proyecto de Bilingüismo 2016 </t>
  </si>
  <si>
    <t xml:space="preserve">Dar a conocer las instrucciones para realizar la inscripción para continuación del proyecto de Bilingüismo 2016. </t>
  </si>
  <si>
    <t xml:space="preserve">del 11 al 15 de abril de 2016 </t>
  </si>
  <si>
    <t xml:space="preserve">Se realizó la sensibilización por el Grupo de Gestión Humana conjuntamente con el Grupo de Comunicaciones estratégicas. Por medio de esta sensibilización se inscribieron 28 servidores entre planta y contratistas de las diferentes áreas. Se remitió el listado del servidores a la Dirección de Empleo Público quienes son el contacto directo con el SENA para la verificación de los grupos y para entrega de los token de diagnostico. </t>
  </si>
  <si>
    <t xml:space="preserve">Capacitación Proyectos de Inversión </t>
  </si>
  <si>
    <t>El ejercicio continuo de control a los proyectos de inversión, hemos identificado algunas situaciones recurrentes que dificultan el seguimiento y reporte por la cual los invitamos a una jornada en la que trataremos estos temas.
De igual manera, se tendrá un espacio en el cual se revisarán algunos temas de la Estrategia de Corresponsabilidad y el proceso de regionalización de los proyectos de inversión.</t>
  </si>
  <si>
    <t>Por parte de la Oficina Asesora de Planeación del martes 12/04/2016 01:50 p.m. se realizó la invitación a la capacitación en Proyectos de Inversión ofrecida por el DNP. Se inscribieron 2 servidores del Grupo de Gestión Humana (Luz Mary Riaño y Mónica Donado T)</t>
  </si>
  <si>
    <t>SIIF - Administrador del Sistema. Invitación capacitación CICLO CONTABLE</t>
  </si>
  <si>
    <t>La Administración del SIIF Nación invita a máximo seis (8) usuarios que vayan a desempeñar o que tengan los perfiles: Entidad – Gestión Contable, Entidad – Aprobador Contable, Entidad – Consolidación Contable, Entidad - central de cuentas, Entidad – Pagador Central o Regional, Entidad – Gestión Presupuesto de Ingresos, Entidad – Gestión Presupuesto de Gastos, a la capacitación del Ciclo de Negocio Contable a realizarse los días 18 y 19 de octubre de 2015 en el Salón B del Centro de Eventos de la Biblioteca Luis Angel Arango ubicada en la calle 11 Nro. 4 – 14 primer piso.</t>
  </si>
  <si>
    <t>18 al 19 de abril de 2016</t>
  </si>
  <si>
    <t xml:space="preserve">El pasado lunes 18/04/2016 07:36 a.m. se recibió por parte de la Coordinadora del Grupo de Gestión Financiera un correo electrónico de la invitación por parte del Ministerio de Hacienda. La Participación de 6 servidores de la misma dependencia. </t>
  </si>
  <si>
    <t xml:space="preserve">El programa de inducción del Departamento Administrativo de la Función Pública, tiene por objeto iniciar al funcionario en su integración, a la cultura organizacional, al sistema de valores de la entidad, familiarizarlo con el servicio público, instruirlo acerca de la misión, visión y objetivos institucionales y crear sentido de pertenencia hacia el Departamento. </t>
  </si>
  <si>
    <t xml:space="preserve">Se realizó la invitación de la inducción institucional a los nuevos servidores, así como a los contratistas que ingresaron a la Entidad. </t>
  </si>
  <si>
    <t>Seminario Técnico: Acceso a la Información y Derechos de Petición</t>
  </si>
  <si>
    <t>Dar a conocer la normatividad con respecto a servicio al Ciudadano, derecho de petición y acceso a la información con el fin de tener una uniformidad de cognomentos de conformidad con la Ley.</t>
  </si>
  <si>
    <t>Conforme al acuerdo de la Secretaria General con la Dirección de Participación, Transparencia y Servicio al Ciudadanos, se invita a los servidores a la sesión del Seminario Técnico: Acceso a la Información y Derechos de Petición, dando continuidad al seminario técnico: Herramientas de servicio al ciudadano (se adjuntan los archivos). Lugar: Auditorio Función Pública piso 2  Fecha: 25 de abril de 2016 Hora: 2 pm a 4pm Conferencista: Fernando Augusto Segura - Director de Participación, Transparencia y Servicio al Ciudadano
Esta Capacitación será incluida en el Plan Institucional de Capacitación como Seminario Técnico: Acceso a la Información y Derechos de Petición.</t>
  </si>
  <si>
    <t xml:space="preserve">Administrador SIIF Nación: REPORTES, CONSULTAS y PROCESOS del MACROPROCESO CONTABLE </t>
  </si>
  <si>
    <t>La Administrador SIIF invita a la capacitación de Reportes, Consultas y Procesos del Macro proceso contable, con el fin de dar a conocer la información a cada servidores que le corresponda</t>
  </si>
  <si>
    <t>Se remitió el correo el miércoles 27/04/2016 03:24 p.m. por parte de la Coordinadora del Grupo de Gestión Financiera; Me permito informarle que en atención a la circular externa 025 enviada por el Administrador SIIF Nación, las servidoras Angela Tatiana González Molina y Luz Amanda Rincón Martinez fueron inscritas para asistir a la capacitación REPORTES, CONSULTAS y PROCESOS del MACROPROCESO CONTABLE a realizarse el día 27 de abril de 2016, en la sala de capacitación ubicada en el octavo piso de las instalaciones del Ministerio de Hacienda y Crédito Público carrera 8 Nro. 6C– 38, en el horario de 8:00 am a 5:00 pm.</t>
  </si>
  <si>
    <t>BDO LOS INVITA AL SEMINARIO - TALLER HACIA LA IMPLEMENTACIÓN DEL NUEVO REGIMEN DE CONTABILIDAD PÚBLICA EN COLOMBIA EN EL MARCO DE LAS NIIF</t>
  </si>
  <si>
    <t>con el fin de abordar los distintos aspectos que deben tener en cuenta, los funcionarios de las entidades públicas del país, a partir de la aplicación de las Resoluciones 414 de 2014 y 533 de 2015, emitidas por la Contaduría General de la Nación - CGN.</t>
  </si>
  <si>
    <t>DAFP - BDO</t>
  </si>
  <si>
    <t>La secretaria general invita a las personas por medio del correo del miércoles 20/04/2016 08:08 p.m. la invitación fue para las siguientes personas y sus equipos de trabajo Luz Stella Mesa Herran ; Nohora Constanza Siabato Lozano; Luz Stella Patiño Jurado; Luz Amanda Rincon Martinez.</t>
  </si>
  <si>
    <t xml:space="preserve">Capacitación de openKM </t>
  </si>
  <si>
    <t xml:space="preserve">Dar a conocer los lineamientos para incluir la información en el sistema OPENKM. </t>
  </si>
  <si>
    <t xml:space="preserve">El Grupo de Gestión Humana solicitó la capacitación de Openkm con el fin de conocer los lineamientos establecidos para archivar los documentos electrónicos en este sistema. Así mismo la capacitación fue dictada por parte del Grupo de Gestión Documental con la participación de los servidores de Gestión Humana. las evidencias se encuentran en el Grupo de Gestión Documental, así como en la carpeta de capacitación.  </t>
  </si>
  <si>
    <t xml:space="preserve">Panel Virtual Internacional: "Nuevas perspectivas del desarrollo y políticas públicas en América Latina: obstáculos y desafíos" </t>
  </si>
  <si>
    <t>En el marco de la Programación Académica 2015-2016 de la Escuela Iberoamericana de Administración y Políticas Públicas (EIAPP) del CLAD les informamos que se encuentra abierto el registro para la próxima webinar que, en este caso, estará conformada por varios conferencistas constituidos en un Panel Virtual Internacional que abordarán el tema "Nuevas perspectivas del desarrollo y políticas públicas en América Latina: obstáculos y desafíos" (http://www.clad.org/escuela-iberoamericana/convocatorias/webinar2016-clacsodesarrollo).
Esta es una iniciativa que se hace en alianza con otras instituciones, tales como la Caf Banco de Desarrollo de América Latina, Banco Mundial, el Sistema Económico Latinoamericano (SELA), la Comisión Económica para América Latina y el Caribe (CEPAL), el Consejo Latinoamericano de Ciencias Sociales (CLACSO), entre otras, con el fin de favorecer la discusión y el contacto en temas esenciales de las políticas públicas, para enriquecer y ampliar el debate.
A partir de la próxima actividad hemos incorporado información que mejorará efectividad de las Conferencias, dando preferencia a las instituciones que puedan proyectar las Conferencias a un público mayor en salas, oficinas o auditorios, tal y como algunos de ustedes ya lo han realizado de manera eficiente.
Como saben, las convocatorias actualmente abiertas se encuentran acá: http://www.clad.org/escuela-iberoamericana/convocatorias
Las grabaciones y documentos de apoyo de las Conferencias realizadas, incluyendo la última "Evaluación de impacto como herramienta de gestión pública" con Daniel Ortega CAF, se encuentra en la siguiente sección: http://www.clad.org/escuela-iberoamericana/videos-eiapp</t>
  </si>
  <si>
    <t>Para difundir el Panel Virtual Internacional ofrecido por el CLAD que abordará el tema "Nuevas perspectivas del desarrollo y políticas públicas en América Latina: obstáculos y desafíos", además de divulgarlo por medio de la sección de Oferta Académica de la página web, nos gustaría poder proyectarlo en uno de los auditorios del Departamento para que los funcionarios interesados en el tema puedan acceder al mismo. 
Lo anterior teniendo en cuenta que a pesar de ser de carácter abierto, existe un límite técnico de hasta 100 registros o accesos, y que en tal sentido la Secretaría Permanente de la EIAPP dará especial relevancia a aquellos registros institucionales que proyecten la Conferencia a un público mayor en un salón, oficina o auditorio.</t>
  </si>
  <si>
    <t xml:space="preserve">Seminario Técnico: Empleo Público </t>
  </si>
  <si>
    <t xml:space="preserve">La Capacitación se da debido a la necesidad de la Dirección de Empleo Público de conocer las generalidades normativas del empleo publico en Colombia. Por lo Anterior la Dirección Jurídica realizó dicha capacitación  </t>
  </si>
  <si>
    <t xml:space="preserve">10 de mayo/ 18 de mayo/  9 de agosto/ 28 de septiembre/ 5 de octubre/ 12 de octubre  </t>
  </si>
  <si>
    <t xml:space="preserve">Esta capacitación se realizó en dos sesiones y su conferencista fue el Dr. Jose Fernando Ceballos. Esta capacitación iba dirigida a la DEP, por lo cual el GGH convocó por medio de correo electrónico a la DEP. en la primera sesión asistieron 15 servidores de la DEP y en la segunda sesión asistieron 25 dando como promedio de asistencia 20 servidores asistentes. </t>
  </si>
  <si>
    <t xml:space="preserve">Capacitación Contratación </t>
  </si>
  <si>
    <t>Esta capacitación tiene como fin dar a conocer el proceso de contratación a los supervisores de contratos con el fin de realizar seguimiento y control a los contratos actualmente establecidos en la Función Pública.</t>
  </si>
  <si>
    <t>El Grupo de Gestión Humana, convocó a los servidores de la Oficina de TICS así como a los supervisores de contratos. Esta capacitación se realizó conjuntamente con el Grupo de Gestión Documental y el Grupo de Gestión Financiera. Se realizó en la sala de innovación con la participación de 37 servidores.</t>
  </si>
  <si>
    <t xml:space="preserve">Reinducción: El show de los procesos </t>
  </si>
  <si>
    <t>Con el fin de dar a conocer la reingeniería y los cambios que se presentan en el Departamento, se realiza la reinducción con el nombre el show de los procesos. Esta actividad tiene como fin apropiar el Modelo de Gestión,  mapa de procesos implementado en la Función Pública en el 2016.</t>
  </si>
  <si>
    <t xml:space="preserve">En compañía del Grupo de Cambio Cultural y la Oficina Asesora de Planeación se llevo a cabo la actividad del show de los procesos. El GGH realizó la logística pertinente para el desarrollo de la actividad. La evidencia se encuentra en los videos realizados por cada área, así como en registros fotográficos y Boletín Interno. </t>
  </si>
  <si>
    <t xml:space="preserve">Reinducción: Encuentro con la Directora </t>
  </si>
  <si>
    <t xml:space="preserve">En los encuentros con la Directora se da a conocer los cambios que se llevan a cabo en la planta de personal, así como los avances de las áreas misionales </t>
  </si>
  <si>
    <t xml:space="preserve">Marzo -Abril </t>
  </si>
  <si>
    <t>09 de marzo / 26 de abril /</t>
  </si>
  <si>
    <t xml:space="preserve">En los encuentros con la Directora se da a conocer los nuevos lineamientos, grupos internos, enlaces administrativos, así como las actividades que cada proceso realiza. Por lo cual es una reinducción ya que el encuentro con la Directora esta dirigido a todos los servidores de la Entidad. </t>
  </si>
  <si>
    <t>Seminario II Jornada de sensibilización en Sistemas de Seguridad Social para Administradores públicos</t>
  </si>
  <si>
    <t xml:space="preserve">Dar a conocer y sensibilizar a los administradores públicos en el Sistema de Seguridad Social para llevara  cabo el proceso dentro de las Entidades. </t>
  </si>
  <si>
    <t>Junio</t>
  </si>
  <si>
    <t xml:space="preserve">Se realizó coordinación con el colegio de administradores públicos y se informó en el Grupo de Gestión Humana, toda vez, que la capacitación se encontraba dirigida a dicha dependencia. Esta capacitación era por medio streaming y se visualizaba por la pagina de la ESAP. </t>
  </si>
  <si>
    <t>Taller Iberoamericano “Desarrollo del Potencial Humano en el Trabajo”</t>
  </si>
  <si>
    <t xml:space="preserve">Este curso es de modalidad virtual y será desarrollado del 27 de julio del 2016 al 6 de septiembre del 2016. Tiene como objetivo identificar el contexto y los desafíos de las instituciones públicas en la actualidad. 
Del mismo modo pretende reconocer en el potencial de las personas la fuente principal de capital humano, productividad y competitividad organizacionales; así como, dar a conocer algunas técnicas y herramientas que faciliten el desarrollo del potencial del personal colaborador.
Con el fin de alcanzar estos objetivos La Dirección General de Servicio Civil de Costa Rica y la Escuela Iberoamericana de Administración y Políticas Públicas, han previsto otorgar hasta 2 becas completas que exoneran los costos de participación y matrícula del taller. </t>
  </si>
  <si>
    <t>27 de julio del 2016 al 6 de septiembre del 2016</t>
  </si>
  <si>
    <t xml:space="preserve">El jueves 02 de junio se remitió correo desde la Secretaria General a la Coordinadora del GGH con respecto a la convocatoria del CLAD en dos talleres Taller Iberoamericano “Desarrollo del Potencial Humano en el Trabajo” y "Curso Internacional sobre Introducción a la Evaluación de Impactos de Políticas y Programas Públicos". Por lo cual el GGH envío la información por boletín Interno e informo a los lideres de área para difundirla dentro de los equipos de trabajo. No obstante, no se convoco ningún servidor de la Función Pública. </t>
  </si>
  <si>
    <t>"Curso Internacional sobre Introducción a la Evaluación de Impactos de Políticas y Programas Públicos".</t>
  </si>
  <si>
    <t xml:space="preserve">Este curso es de modalidad semi-presencial y será desarrollado del 29 de agosto al 24 de septiembre de 2016. Tiene como objetivo familiarizar a los participantes con el papel de la evaluación en el proceso de políticas y conocer distintos tipos de evaluación. También pretende analizar los alcances y limitaciones de las evaluaciones de impacto; así como, explorar las técnicas cuantitativas y los estándares que debe cumplir. </t>
  </si>
  <si>
    <t>Junio - Agosto</t>
  </si>
  <si>
    <t>29 de agosto de 2016 al 24 de septiembre del 2016</t>
  </si>
  <si>
    <t>El jueves 02 de junio se remitió correo desde la Secretaria General a la Coordinadora del GGH con respecto a la convocatoria del CLAD en dos talleres Taller Iberoamericano “Desarrollo del Potencial Humano en el Trabajo” y "Curso Internacional sobre Introducción a la Evaluación de Impactos de Políticas y Programas Públicos". Por lo cual el GGH envío la información por boletín Interno e informo a los lideres de área para difundirla dentro de los equipos de trabajo. la fecha de la convocatoria esta abierta hasta el 10 de agosto.</t>
  </si>
  <si>
    <t xml:space="preserve">Bilingüismo </t>
  </si>
  <si>
    <t xml:space="preserve">Con el fin de llevar a cabo el proyecto de Bilingüismo, conjuntamente con el SENA se llevó a cabo el proceso de aplicación de diagnostico de nivel, inscripción y demás actividades propias del Proyecto. El objetivo es lograr que Función Pública sea bilingüe llegando a un nivel B1. </t>
  </si>
  <si>
    <t>junio</t>
  </si>
  <si>
    <t xml:space="preserve">* Se dio tramite a la remisión de listados a la DEP para el SENA con los servidores que realizaron la prueba de bilingüismo mediante correo electrónico 
* SENA remite información para hacer la inscripción a los cursos. </t>
  </si>
  <si>
    <t>"Curso Internacional la Nueva Administración Pública en el Siglo XXI"</t>
  </si>
  <si>
    <t>1. Desarrollar y fortalecer las capacidades del uso eficiente y eficaz de los recursos puestos a disposición, a través del estudio de nuevas herramientas y enfoques, con el fin de lograr un mejor desempeño, cambiar la manera de pensar y de actuar en las instituciones públicas, con Ética y transparencia tomando en cuenta la diversidad e inclusión;
2. Crear conciencia sensibilizando a los funcionarios y servidores públicos sobre la necesidad del uso racional de los recursos humanos y materiales principalmente en el combate a la corrupción e incentivando la rendición de cuentas como cultura;
3. Incentivar la aplicación de la perspectiva ética en el desarrollo de las estructuras y procesos de trabajo en la administración pública.</t>
  </si>
  <si>
    <t xml:space="preserve">En el mes de julio se realizó la sensibilización </t>
  </si>
  <si>
    <t xml:space="preserve">Seguimiento al proyecto de Bilingüismo </t>
  </si>
  <si>
    <t xml:space="preserve">Se han remitido correos electroncitos y seguimiento para todos los servidores que realicen la inscripción. Las evidencias se encuentran en la carpeta electrónica de bilingüismo 2016. El 14 de julio por medio de correo electrónico, el SENA informa q no se han establecido los cursos para los servidores de la Función Pública. </t>
  </si>
  <si>
    <t xml:space="preserve">Seminario II: presupuesto publico para administradores Públicos y Funcionarios de la ESAP </t>
  </si>
  <si>
    <t xml:space="preserve">Este seminario tiene por objetivo dar a conocer la administración del presupuesto publico para para aquellos administradores públicos y Funcionarios de la ESAP. </t>
  </si>
  <si>
    <t xml:space="preserve">El miércoles 13/07/2016  se remitió a la coordinadora del Grupo de Gestión Financiera quien es la encargada de los presupuestos, correo electrónico con la información del seminario realizado por la ESAP. "La ESAP está invitando al II Seminario Nacional de presupuesto público que se desarrollará vía streaming, el próximo 26 de julio de 2016 de 8:00 am a 12:30 m. adjunto la imagen. Así las cosas, de manera atenta solicitamos informar por este medio las personas interesadas en ver este seminario para desarrollar el procedimiento establecido". </t>
  </si>
  <si>
    <t>Reinducción de la Estrategia en Gobierno en Línea:</t>
  </si>
  <si>
    <t>Para avanzar en la implementación de la estrategia de gobierno en línea del país, el Ministerio de las TIC invita a las entidades publicas del orden nacional a participar de los talleres especializados realizados en el primer semestre de 2016. Los invitamos a la Reinducción de la Estrategia en Gobierno en Línea que será desarrollada por EL Ministerio de las TIC el próximo 28 de Julio de 2016. Para asistir a la capacitación pre inscríbete en el siguiente correo electrónico previo visto bueno de tu Jefe inmediato: Capacitaciones_Dafp@funcionpublica.gov.co o comunícate con la extensión 175.</t>
  </si>
  <si>
    <t>DAFP / MINTIC</t>
  </si>
  <si>
    <t xml:space="preserve">Se invito por medio de boletín interno a la reinducción de gobierno en línea que se llevo a cabo en el ministerio de las TICS. No obstante no se realizó ninguna inscripción por parte de los servidores. </t>
  </si>
  <si>
    <t>Diplomado Paz a la Acción</t>
  </si>
  <si>
    <t>Coordinado por la ESAP este diplomado tiene como fin a lo largo de sus últimas tres décadas el conflicto armado en Colombia se ha transformado y ha sido enfrentado de diversas maneras por los sucesivos gobiernos. Se pretende comprender las acciones planteadas por el gobierno para adelantar negociaciones de paz.</t>
  </si>
  <si>
    <r>
      <t>29/07/2016</t>
    </r>
    <r>
      <rPr>
        <sz val="10"/>
        <color indexed="63"/>
        <rFont val="Arial"/>
        <family val="2"/>
      </rPr>
      <t> </t>
    </r>
  </si>
  <si>
    <t xml:space="preserve">Se realizó la sensibilización por medio de Boletín interno del lunes 25/07/2016 11:27 a.m. se realizó la inscripción de 1 servidor del GGH y así mismo la solicitud de una contratista verificando si se podría acceder a esta capacitación. </t>
  </si>
  <si>
    <t xml:space="preserve">Se informo por medio de boletín interno y a los computadores de los servidores del desarrollo de la inducción institucional. asistieron 30 servidores entre planta, contratistas y pasantes de las diferentes dependencias. Se evidenciaron oportunidades de mejora que el GGH verificará su viabilidad. </t>
  </si>
  <si>
    <t xml:space="preserve">Capacitaciones con la ESAP </t>
  </si>
  <si>
    <t>EL Departamento de Capacitación de la Escuela Superior de Administración Pública, pone a disposición de las entidades públicas y la ciudadanía en general su oferta de capacitación en educación informal que responde a los lineamientos del Plan Nacional de Desarrollo, Plan Nacional de Formación y Capacitación y los Planes Institucionales de la ESAP.
Esta oferta se deriva del Banco de Programas de la ESAP y se fundamenta en tres líneas estratégicas que en su conjunto pretenden preparar a las instituciones públicas y a la ciudadanía para asumir nuevos retos en el contexto nacional e internacional para responder de manera más efectiva a las demandas sociales por medio de la generación de valor público.
Las tres líneas estratégicas están integradas por áreas de conocimiento a partir de las cuales está organizada la oferta de capacitación.
Consulte las áreas de conocimiento y los eventos de cada una, de acuerdo con las tres líneas estratégicas:</t>
  </si>
  <si>
    <t xml:space="preserve">En el mes de julio se ha realizado el seguimiento de las capacitaciones ofrecidas por el SENA. No obstante y debido a la convocatoria de los cursos, no se ha tenido la confirmación de las fechas para realizar esta actividad. Una vez confirmadas las fechas se estará informando por los medios de comunicación para las inscripciones de los servidores de la Función Pública. </t>
  </si>
  <si>
    <t xml:space="preserve">Seminario Técnico: Función Pública en la construcción de la paz territorial. </t>
  </si>
  <si>
    <t xml:space="preserve">Presentar el estado actual de las conversaciones de paz que el Gobierno Nacional adelanta en La Habana ( Cuba) y reflexionar sobre el papel que el Departamento Administrativo de la Función Pública podrá desempeñar en un escenario de construcción de paz. El encuentro buscaba propiciar un espacio de diálogo y reflexión sobre el rol que deberá jugar nuestra entidad en la fase de construcción de paz que se abrirá en el país tras la firma de un acuerdo para el fin del conflicto. </t>
  </si>
  <si>
    <t xml:space="preserve">Por medio del correo del 12 de febrero se establecen los los objetivos de la capacitación y Sebastián Guerra, Asesor Dirección General como capacitador del seminario. Se envía la información por boletín interno. Por medio de Capacitaciones se confirma nuevamente la capacitación de Función Pública en la construcción de la paz territorial.  Esta actividad fue liderada por el Grupo de Paz, de la Dirección General y se desarrolló en 3 sesiones en los siguientes horarios: 8:30 a 10:00 am., 10:30 a 12:00 m., y de 2:30 a 4:00 p.m. El Seminario Técnico: “Función Pública en la construcción de la paz territorial” permitió a los trabajadores de la entidad tener en cuenta a los actores del conflicto en la construcción de los sistemas, Impulsar la transparencia y la imagen del servidor público en los aplicativos de cara al resto del país y el mundo, para ser multiplicadores de paz.  </t>
  </si>
  <si>
    <t xml:space="preserve">Capacitación en PMI: primera Sesión </t>
  </si>
  <si>
    <t>El objetivo de la capacitación es dar a conocer el tema de gestión de proyectos según lineamientos del PMI, la idea de esta charla es hacer un repaso de los lineamientos que propone el instituto para quienes ya han tomado la capacitación y una introducción para los que no tienen conocimiento del PMI. Inicialmente está dirigida a la Oficina de Planeación y OTIC, por estar directamente relacionados con el tema.</t>
  </si>
  <si>
    <t>De acuerdo a los correos enviados a la señora Astrid Ruiz se decide que la capacitación de PMI será realizada en dos sesiones, la primera fue el 18 de agosto y la segunda está en espera de programación. De acuerdo a la evaluación aplicada en esta primera sesión la capacitación fue útil en temas como, practicas en gerencia de proyectos, articulación de los proyectos de gestión, también sirvió para la construcción y mejoramiento de los procesos, entre otros.</t>
  </si>
  <si>
    <t xml:space="preserve">Se envía un Boletín informando a los servidores y contratistas del DAFP que las inscripciones para el Proyecto de Bilingüismo 2016, ya están abiertas, para realizar la prueba diagnostica y así desarrollar el curso por medio de la plataforma virtual del SENA- SOFIAPLUS </t>
  </si>
  <si>
    <t xml:space="preserve">Ascendiendo al éxito </t>
  </si>
  <si>
    <t>Con apoyo de la aseguradora positiva se recibió al expedicionario y conferencista colombiano Juan Pablo Ruíz, quien ha liderado de manera exitosa tres expediciones colombianas al monte Everest y ha logrado dos veces la cima más alta del mundo. El conferencista utilizó frases impactantes y de gran recordación para transmitirle al auditorio valores como la perseverancia, el trabajo en equipo, el liderazgo, el respeto por los acuerdos, así como los límites y alcances de la condición humana.</t>
  </si>
  <si>
    <t>Se envía información por medio de Boletín interno y se le pide a los funcionarios que confirmen su asistencia en el correo de Capacitaciones Dafp &lt;Capacitaciones_Dafp@funcionpublica.gov.co&gt;, no se recibe confirmación de ninguno.</t>
  </si>
  <si>
    <t>La ética en el contexto laboral e individual</t>
  </si>
  <si>
    <t xml:space="preserve">El SENA ofrece un programa virtual que busca gestionar el talento humano de la organización para lograr los resultados propuestos, allí se abarcarán temas como: Ética y Gestión del talento humano, Comunicación, Trabajo colaborativo y en equipo, Dirección de personas gestión del talento humano
</t>
  </si>
  <si>
    <t>Por medio de Boletín interno se informó a toda la comunidad de Función Pública que el SENA tenía disponible esta capacitación, aún no se tiene copia en el correo de alguna inscripción.</t>
  </si>
  <si>
    <t>Modelo de Gestión y Evaluación de la Capacitación - CLAD</t>
  </si>
  <si>
    <t>Se dictará en modalidad virtual del 29 de agosto al 28 de septiembre de 2016. Los objetivos son: 1) conocer y valorar las distintas etapas e instrumentos que intervienen en el Modelo de Gestión de la Capacitación utilizado por el Servicio Civil chileno; 2) dimensionar la evaluación de la capacitación y la gestión de sus resultados como un factor crítico ; y 3) destacar el rol del gestor en la temática como líder y catalizador del modelo de capacitación, entre otros</t>
  </si>
  <si>
    <t xml:space="preserve">del 29 de agosto al 28 de septiembre </t>
  </si>
  <si>
    <t>Por medio de Boletín interno se informó a toda la comunidad de Función Pública que el CLAD tenía disponible esta capacitación, aún no se tiene copia en el correo de alguna inscripción.</t>
  </si>
  <si>
    <t>Seminario técnico en atención a personas en situación de discapacidad</t>
  </si>
  <si>
    <t>Generar conciencia en los servidores de la Función Pública, respecto del papel que desempeñan en la formulación y materialización de políticas públicas inclusivas, así como frente a la importancia de brindar una adecuada atención a la población en situación de discapacidad en ejercicio de sus funciones y durante el proceso de postconflicto.</t>
  </si>
  <si>
    <t>Debido a la rendición de cuentas realizada el día 31 de Agosto, se decide cancelar está capacitación, se informó por boletín interno a todos los funcionarios y se espera reprogramación, se desarrolla la actividad el 12 de octubre con el nombre Seminario técnico: Formulación de políticas incluyentes y servicio al ciudadano para la población con discapacidad</t>
  </si>
  <si>
    <t>Seminario Técnico de Empleo Público - DDO</t>
  </si>
  <si>
    <t xml:space="preserve">La Capacitación se da debido a la necesidad de la Dirección de Desarrollo Organizacional de conocer las generalidades normativas del empleo publico en Colombia. Por lo Anterior la Dirección Jurídica realizará dicha capacitación en el ICANH.  </t>
  </si>
  <si>
    <t>Por medio del Boletín y por correo interno se programó está capacitación para el 1ero de septiembre en el Auditorio del ICANH de 10:30 a 12:30; se cancela ya que el Doctor Ceballos no puede dictarla y se reprograma para el día Lunes 5 de septiembre en la misma hora, falta confirmar el lugar.</t>
  </si>
  <si>
    <t>Gestión de la Participación Ciudadana en Políticas Públicas - CLAD</t>
  </si>
  <si>
    <t xml:space="preserve">Sus objetivos apuntan a desarrollar una visión clara y comprometida de: 1) la relevancia del rol del ciudadano en las Cartas Iberoamericanas de Calidad en la Gestión Pública y de Participación Ciudadana en la Gestión Pública; 2) la participación ciudadana en la gestión pública como derecho y como responsabilidad cívica; y, 3) la ciudadanía digital como vía para promover el ejercicio cívico de la participación ciudadana con desarrollo y aprovechamiento del capital social. </t>
  </si>
  <si>
    <t xml:space="preserve">Septiembre - Noviembre </t>
  </si>
  <si>
    <t>del 5 de septiembre  al 22 de noviembre</t>
  </si>
  <si>
    <t>Congreso Internacional de Investigación sobre gestión pública - IGP</t>
  </si>
  <si>
    <t>El objetivo de esta capacitación es conocer y difundir los avances de la investigación científica en materia de gestión pública en lo relacionado con la ética y la innovación como generadores dl cambio, el fortalecimiento del proceso de paz como la potenciación del desarrollo de los países.</t>
  </si>
  <si>
    <t>8 y 9 de septiembre</t>
  </si>
  <si>
    <t>Por medio de Boletín interno del 29 al 2 de septiembre se informa a los funcionarios que se pueden inscribir a este congreso internacional donde , el IMEP – Instituto de Estudios del Ministerio Público y la ESAP – Escuela Superior de Administración Pública, presentarán a la sociedad en general un espacio de reflexión, en torno a la investigación en gestión pública.</t>
  </si>
  <si>
    <t xml:space="preserve">Seminario "Presidencia Virgilio Barco: 30 años después. Relevancia y pertinencia de su gobierno" </t>
  </si>
  <si>
    <t>Para conmemorar los 30 años de posesión a la presidencia por parte del señor Virgilio Barco, la Escuela de Gobierno Alberto Lleras Camargo de la Universidad de los Andes y la familia del Presidente Barco, con el apoyo académico del profesor Malcolm Días, han programado la realización de un seminario sobre la relevancia actual del Gobierno Barco que acerque a las nuevas generaciones de colombianos a la historia y a la persona del Presidente Virgilio Barco.</t>
  </si>
  <si>
    <t>DAFP / la Escuela de Gobierno Alberto Lleras Camargo de la Universidad de los Andes y la familia del Presidente Barco</t>
  </si>
  <si>
    <t xml:space="preserve">Se envía información por medio de Boletín interno y se le pide a los funcionarios que confirmen su asistencia en el correo de Capacitaciones Dafp &lt;Capacitaciones_Dafp@funcionpublica.gov.co&gt;.
El lunes 05/09/2016 se remitió la invitación por medio del boletín interno. En este Boletín se mencionaba el lugar, fecha y hora para el evento realizado. No obstante no se inscribió ningún servidor. </t>
  </si>
  <si>
    <t xml:space="preserve">Auditoría a Procesos "Basada en Riesgos Críticos" </t>
  </si>
  <si>
    <t>Liderada por la oficina de control interno, la capacitación se realiza en tres etapas: 1) Planeación Preliminar del Trabajo de Auditoria 2) Ejecución de la Auditoria Interna. 3) Informe de la Auditoria Interna.</t>
  </si>
  <si>
    <t xml:space="preserve">19, 21 de septiembre, 5, 24, 26 de octubre y 4 de noviembre </t>
  </si>
  <si>
    <t xml:space="preserve">
Dando continuidad al Plan Institucional de Capacitación 2016, invitamos a los servidores a asistir a la capacitación de “auditoria Basada en Riesgos” liderada por la Oficina de Control Interno. El cronograma establecido para la capacitación es el siguiente:
</t>
  </si>
  <si>
    <t>Capacitación: La ética en el contexto laboral e individual</t>
  </si>
  <si>
    <t>El Servicio Nacional de Aprendizaje, Sena, ofrece un programa virtual que busca gestionar el talento humano de las entidades para lograr los resultados propuestos.
En la capacitación se abarcarán temas como: 
1.    Ética y Gestión del talento humano
2.    Comunicación
3.    Trabajo colaborativo y en equipo
4.    Dirección de personas y gestión del talento humano
Duración: 40 horas 
Requisitos: Tener conocimiento sobre el manejo de herramientas como, Correo electrónico, Chats, Messenger, procesadores de texto, software de presentación, internet y navegadores.</t>
  </si>
  <si>
    <t xml:space="preserve">Se remitió la información por boletín interno, en el cual se informo, el objetivo y la agenda de la capacitación. No obstante y según la información remitida, no se inscribió ningún servidor al Correo de capacitaciones Función Pública. </t>
  </si>
  <si>
    <t>SEMINARIO “¿CÓMO ES EL MODELO DE SALUD PROPUESTO PARA EL DISTRITO CAPITAL?”</t>
  </si>
  <si>
    <t>La universidad de los Andes extiende una invitación al seminario de Salud Pública.</t>
  </si>
  <si>
    <t>Se realizó la difusión de información por medio de Boletín Interno, sin embargo no se recibe copia de las inscripciones a capacitaciones.</t>
  </si>
  <si>
    <t xml:space="preserve">Jornada de Capacitación en Seguridad Informática básica </t>
  </si>
  <si>
    <t xml:space="preserve">el objetivo de la capacitación es dar a conocer los lineamientos para tener seguridad informática en los archivos electrónicos así como en las paginas de internet que los servidores tienen acceso. </t>
  </si>
  <si>
    <t xml:space="preserve">Se remitió por boletín interno la información de la capacitación, la cual tuvo asistencia de 33 servidores invitados. </t>
  </si>
  <si>
    <t>Gobierno Abierto: transparencia, colaboración, participación - CLAD</t>
  </si>
  <si>
    <t xml:space="preserve">Sus objetivos son: 1) destacar la importancia de las políticas de gobierno abierto como un nuevo tejido de prácticas, valores y cultura dentro del sector público, para permitir re-legitimar al mismo y traer mejorasen la gestión y la calidad de la democracia; y 2) desarrollar la capacidad en los estudiantes de elaborar o proponer razonadamente una estrategia de gobierno abierto para su institución. </t>
  </si>
  <si>
    <t xml:space="preserve">Septiembre- Octubre </t>
  </si>
  <si>
    <t xml:space="preserve">Se llevará a cabo de forma virtual (Campus INAP España) desde el 19 de septiembre hasta el 23 de octubre de 2016. </t>
  </si>
  <si>
    <t>CONFERENCIA: WEBINAR: SEGURIDAD Y PRIVACIDAD DE LA INFORMACIÓN</t>
  </si>
  <si>
    <t>Los Webinars "Miércoles acompañamiento para la excelencia en Gobierno Digital" son un ciclo de conferencias virtuales que abordan temáticas que permiten avanzar en la implementación de la Estrategia de Gobierno en línea y en el desarrollo de los retos del Concurso Máxima Velocidad.</t>
  </si>
  <si>
    <t xml:space="preserve">Se remitió la información por Boletín Interno, no obstante solo se inscribió una persona a la capacitación. Profesional de Capacitación. </t>
  </si>
  <si>
    <t xml:space="preserve">Seminario técnico protocolos de servicio al ciudadano y Modelo de servicio al ciudadano </t>
  </si>
  <si>
    <t xml:space="preserve">El Seminario técnico protocolos de servicio al ciudadano y Modelo de servicio al ciudadano tiene como fin dar a conocer el modelo de servicio al Ciudadano, así como los protocolos establecidos en Función Pública para que todos los servidores atiendan los diferentes canales. 
Esta Capacitación esta a cargo del Grupo de Servicio al Ciudadano Institucional. </t>
  </si>
  <si>
    <t>Se remitió por boletín interno la siguiente información: Nombre del Seminario Técnico: Protocolos de Servicio - Modelo Servicio al Ciudadano, Conferencista: Jaime Humberto Jimenez Vergel, Hora: 2 sesiones: 2:00 a 3:30 y de 3:30 a 4:30 (archivo adjunto), Lugar: Auditorio piso 2, Fecha: 22 de septiembre de 2016 . La asistencia a la actividad fue de 101, entre servidores y contratistas. se programó nuevamente una capacitación para el próximo 05 de octubre de 2016.</t>
  </si>
  <si>
    <t xml:space="preserve">II Seminario: Así se habla en Público </t>
  </si>
  <si>
    <t xml:space="preserve">Este seminario tiene como fin dar a conocer las técnicas para hablar en público. Invitación realizada por la Escuela Superior de administración Pública - ESAP donde se realizaría vía streaming a todos los servidores públicos </t>
  </si>
  <si>
    <t xml:space="preserve">Se realizó la difusión de información por medio de Boletín Interno, donde explicaba </t>
  </si>
  <si>
    <t>TALLER: “USO DE DATOS: PORTAL DATOS ABIERTOS”</t>
  </si>
  <si>
    <t xml:space="preserve">Este taller tiene por objetivo enseñar las funcionalidades del nuevo portal de datos abiertos del Estado colombiano, específicamente con respecto a uso de datos por medio de visualizaciones como mapas georreferenciados, mapas de calor y gráficos estadísticos. </t>
  </si>
  <si>
    <t xml:space="preserve">Se remitió la información por Boletín Interno pero no se recibió información al correo de Capacitaciones Función Pública </t>
  </si>
  <si>
    <t>Capacitación en políticas públicas</t>
  </si>
  <si>
    <t>De conformidad con el Plan Institucional de Capacitación, y los cursos ofrecidos por la ESAP</t>
  </si>
  <si>
    <t xml:space="preserve">Del 27 de septiembre al 1 de octubre </t>
  </si>
  <si>
    <t>Por medio de Boletín interno se informó a toda la comunidad de Función Pública que la ESAP tenía disponible esta capacitación, aún no se tiene copia en el correo de alguna inscripción.</t>
  </si>
  <si>
    <t>Curso Internacional: "Innovación en el Cumplimiento de los Objetivos de la Gestión Pública"</t>
  </si>
  <si>
    <t>1. Analizar la importancia de la innovación pública desde la perspectiva del contexto colombiano, procurando una contextualización de sus experiencias y lecciones, que favorezcan la potenciación de acción de innovación en otros entornos de la gestión pública latinoamericana.
2. Contribuir a la con-creación de un modelo de innovación pública para la gestión pública colombiana en dinámicas de post conflicto, mediante el Intercambio de experiencias y el enriquecimiento de los puntos de vista de los participantes.
3. Procurar el mejoramiento de la operatividad de las organizaciones públicas, por medio de la consolidación de una gestión pública generadora de nuevas ideas y con capacidad para la solución de problemas y necesidades que afectan el nivel de vida del conglomerado social.
4. Consolidar una red de innovación para la gestión pública en América Latina y el Caribe que entrelace relaciones y operaciones que ocurren en distintos territorios, originando “un nuevo dominio relacional y operacional que resulte sorprendente y deseable a la vez.”
5. Propiciar un ambiente innovador y generador de ideas útiles para la con creación de valor público en la gestión pública, a partir de un dialogo de saberes con visión y sentido de contexto.</t>
  </si>
  <si>
    <t>La Escuela Iberoamericana de Administración y Políticas Públicas (EIAPP), en el marco de la Programación Académica 2015-2016, abre la convocatoria junto a la Escuela Superior de Administración Pública (ESAP) de Colombia para recibir postulaciones al "Curso Internacional sobre Innovación en el Cumplimiento de los Objetivos de la Gestión Pública", de carácter semipresencial (Campus Virtual CLAD y Bogotá, Colombia), a llevarse a cabo del 5 de octubre al 30 de noviembre de 2016.</t>
  </si>
  <si>
    <t>Seminario Técnico: Empleo Público por áreas - OTIC</t>
  </si>
  <si>
    <t xml:space="preserve">Se remitió información por Boletín interno, donde se remitía la agenda de la información. Esta capacitación fue liderada por la Dirección Jurídica y así mismo, fue dirigida a la OTIC. </t>
  </si>
  <si>
    <t>Diplomado Paz a la Acción - II corte</t>
  </si>
  <si>
    <t xml:space="preserve">Del 28 de septiembre al 15 de octubre </t>
  </si>
  <si>
    <t>Curso Internacional: "Calidad en la Gestión Pública"</t>
  </si>
  <si>
    <t>1. Mejorar la oferta de los servicios públicos a los ciudadanos, por medio de la promoción del aprendizaje y el intercambio de experiencias sobre la gestión de calidad y la calidad de la gestión en los países de América Latina.
2. Promover la calidad y la mejora de la gestión pública como elementos indispensables para la acción gubernamental efectiva.
3. Intercambiar información sobre modelos y herramientas de mejora de la gestión y el aseguramiento de calidad, utilizados actualmente de manera exitosa en la Administración Pública de Iberoamérica.
4. Mejorar el nivel de comprensión sobre las estrategias, métodos y herramientas que propone la Carta Iberoamericana de Calidad en la Gestión Pública, facilitando la participación en el desarrollo de iniciativas de mejora en su organización.</t>
  </si>
  <si>
    <t xml:space="preserve">La Escuela Iberoamericana de Administración y Políticas Públicas (EIAPP), en el marco de la Programación Académica 2015-2016, abre la convocatoria junto a la Universidad Continental de la República del Perú para recibir postulaciones al "Curso Internacional sobre Calidad en la Gestión Pública", bajo la modalidad, a llevarse a cabo del 24 de octubre al 16 de diciembre de 2016.
</t>
  </si>
  <si>
    <t>TALLER MULTIPLICADORES DE CONTROL SOCIAL</t>
  </si>
  <si>
    <t>Taller dirigido a veedores, líderes sociales y servidores públicos, diseñado por la ESAP y el Departamento Administrativo de la Función Pública, DAFP con el fin de fortalecer la participación ciudadana a través del desarrollo del control social a la Gestión Pública.</t>
  </si>
  <si>
    <t xml:space="preserve">Se remitió por boletín interno la difusión de información. no obstante ningún servidor se inscribió al correo de capacitaciones función pública </t>
  </si>
  <si>
    <t xml:space="preserve">Seminario técnico protocolos de servicio al ciudadano Y Modelo de servicio al ciudadano </t>
  </si>
  <si>
    <t xml:space="preserve">Se realizó el seminario Técnico: Protocolos de Servicio a las personas de servicios generales, recepción. Esta actividad se desarrollo en la sala de Juntas del Grupo de Gestión Contractual . La asistencia fue de 11 personas. </t>
  </si>
  <si>
    <t>Chat temático:  Publicación en canales de interacción</t>
  </si>
  <si>
    <t>MinTICs invita a los servidores a participar de los Encuentros Virtuales - Administración Sitios Web Territoriales, con el fin de apoyar e incentivar la generación de capacidades institucionales para el uso estratégico de estas herramientas y continuar avanzando en la implementación de la estrategia.</t>
  </si>
  <si>
    <t>Por medio de Boletín interno se informó a toda la comunidad de Función Pública que MinTic tenía disponible esta capacitación, aún no se tiene copia en el correo de alguna inscripción.</t>
  </si>
  <si>
    <t>Capacitación en PMI: Segunda sesión</t>
  </si>
  <si>
    <t xml:space="preserve">Se realizó la segunda sesión Capacitación en PMI, en la cual asistieron 13 servidores invitados. </t>
  </si>
  <si>
    <t xml:space="preserve">Curso Internacional: "Formación para Formadores" </t>
  </si>
  <si>
    <t>Los formadores comprenderán de qué forma:
a) los nuevos modelos pedagógicos están basados en el aprendizaje, la comprensión y fundamentados en la psicología cognitiva;
b) el nuevo rol del docente ha cambiado significativamente en los últimos años;
c) el aprendizaje no puede darse al margen de los procesos motivacional y emocional de las personas;
d) los adultos aprenden de acuerdo a fundamentos y particularidades psicopedagógicas que son características en dicha etapa de la vida;
e) el proceso de evaluación se inicia y continúa con el proceso de enseñanza y con el proceso de aprendizaje;
f) los distintos propósitos del proceso de evaluación deben estar presentes en las prácticas de enseñanza para diagnosticar, promover y certificar el aprendizaje;
g) la planificación es una herramienta clave para el éxito de cualquier tarea docente;
h) la profundidad de los contenidos enseñados exige de la jerarquización y selección experta del formador;
i) gran parte de la tarea docente reside en la “ingeniería didáctica”, diseño de actividades y consignas completas;
j) la reflexión sobre las prácticas docentes realimentan el proceso de mejora del formador.</t>
  </si>
  <si>
    <t>Del 3 de octubre al 3 de noviembre</t>
  </si>
  <si>
    <t xml:space="preserve">Por medio del correo de capacitación el día 02 de septiembre se remitió la información a los líderes de área para la difusión de la información. Así mismo, se remitió por medio de Boletín Interno para las postulaciones de los servidores. las postulaciones vencen el 8 de septiembre de 2016. No se efectuó ninguna inscripción al correo de capacitaciones Función Pública </t>
  </si>
  <si>
    <t>Curso Iberoamericano: "Ambientes Web y Gestión Colaborativa para la Entrega de Servicios Públicos"</t>
  </si>
  <si>
    <t>1. Ser responsables e integrantes de equipos de áreas relacionadas a Gobierno Electrónico o área de sistemas
2. Ser responsables e integrantes de equipos de desarrollos integrales o específicos de Intranets (tanto en comunicación como en el aspecto informático)
3. Ser responsables e integrantes de equipos de Recursos Humanos interesados en trabajar sobre ambientes web colaborativos
4. Ser integrantes de Centros Documentales.
5. Ser integrantes de áreas sustantivas de entrega de servicios a la ciudadanía.</t>
  </si>
  <si>
    <t>Del 3 de Octubre al 7 de Febrero</t>
  </si>
  <si>
    <t xml:space="preserve">Por medio del correo de capacitación el día 02 de septiembre se remitió la información a los líderes de área para la difusión de la información. Así mismo, se remitió por medio de Boletín Interno para las postulaciones de los servidores. las postulaciones vencen el 7 de septiembre de 2016.  No se efectuó ninguna inscripción al correo de capacitaciones Función Pública </t>
  </si>
  <si>
    <t>Curso Internacional "Sistema de Alta Dirección Pública. Experiencia Chilena"</t>
  </si>
  <si>
    <t>Transferir y conocer la experiencia Chilena en la instalación de políticas de modernización del Estado, específicamente en temas de gestión, alta dirección pública y de desarrollo de personas, con el fin de propiciar la discusión y la generación de redes en países pertenecientes al CLAD.</t>
  </si>
  <si>
    <t xml:space="preserve">Del 3 al 28 de octubre </t>
  </si>
  <si>
    <t xml:space="preserve">Por medio del correo de capacitación el día 02 de septiembre se remitió la información a los líderes de área para la difusión de la información. Así mismo, se remitió por medio de Boletín Interno para las postulaciones de los servidores. las postulaciones vencen el 8 de septiembre de 2016.  No se efectuó ninguna inscripción al correo de capacitaciones Función Pública </t>
  </si>
  <si>
    <t xml:space="preserve">Se realizó la invitación por boletín interno en dos sesiones, en las cuales asistieron 55 servidores. </t>
  </si>
  <si>
    <t xml:space="preserve">Curso Internacional: "El Servidor Público como Formador. Herramientas para Agregar Valor al Capital Humano" </t>
  </si>
  <si>
    <t>Transferir y conocer la experiencia Chilena en la instalación de políticas de modernización del Estado, específicamente en temas de gestión, alta dirección pública y de desarrollo de personas, con el fin de propiciar la discusión y la generación de redes en países pertenecientes al CLAD.
1. Planificar y gestionar procesos formativos articulando recursos y personas a través del trabajo en equipo.
2. Construir la legitimidad de la capacitación haciendo intervenir diversidad de actores en la formulación de la demanda y en la gestión del proceso de capacitación.
3. Generar y sistematizar espacios de formación que favorezcan la circulación del conocimiento organizacional, utilizando estrategias y modalidades superadoras y aprovechando el potencial de las nuevas tecnologías de la comunicación.
4. Formar equipos de trabajo que compartan la visión de la capacitación como herramienta orientada a generar capacidades en las personas y en las organizaciones y a promover espacios de articulación entra- e interinstitucional.</t>
  </si>
  <si>
    <t xml:space="preserve">DAFP / CLAD </t>
  </si>
  <si>
    <t xml:space="preserve">Por medio de boletín interno se envío la invitación para las postulaciones de los servidores, las postulaciones vencen el 5 de octubre de 2016.  No se efectuó ninguna inscripción al correo de capacitaciones Función Pública </t>
  </si>
  <si>
    <t>Seminario Técnico de Empleo Público - Subdirección, Oficina de Control Interno, Oficina Asesora de Planeación</t>
  </si>
  <si>
    <t xml:space="preserve">La Capacitación se da debido a la necesidad de la Dirección de Empleo Público de conocer las generalidades normativas del empleo publico en Colombia. Por lo anterior, la Dirección Jurídica realizó dicha capacitación  </t>
  </si>
  <si>
    <t xml:space="preserve">Debido al quorum de la capacitación fue necesario reprogramarlo para el 31 de octubre de 2016 con la ultima sesión </t>
  </si>
  <si>
    <t>Gira de presentación CO. Meta 2018</t>
  </si>
  <si>
    <t>El Ministerio TIC e impulsa Colombia presentan CO. Meta 2018, una iniciativa enfocada en buscar que la industria y entidades públicas se unan para impactar directamente en la relación ciudadano  
con el Estado a través del uso de las TIC.
La meta con esta convocatoria es crear la primera comunidad de innovación colaborativa en donde todos los actores del ecosistema T.I. colaboren y compartan los riegos y beneficios que trae consigo este tipo de procesos de innovación, teniendo al Estado como aliado principal y haciendo un aporte clave a la creciente economía digital colombiana.</t>
  </si>
  <si>
    <t xml:space="preserve">Se realizó la difusión de la información, sin embargo  No se efectuó ninguna inscripción al correo de capacitaciones Función Pública </t>
  </si>
  <si>
    <t>Prácticas de Transparencia y Anticorrupción</t>
  </si>
  <si>
    <t>La Escuela Superior de Administración Pública – ESAP los invita al curso Prácticas de Transparencia y Anticorrupción será desarrollado por el Docente Efraín Hincapié González.
Los interesados podrán inscribirse en el siguiente Link: http://sirecec2.esap.edu.co/direccion-nacional/departamento-capacitacion/5232</t>
  </si>
  <si>
    <t xml:space="preserve">Se realizó la difusión de la información del Lugar: Auditorio Camilo Torres de la ESAP Bogotá, calle 44 N° 53-37, Día: 6 de octubre de 2016, Hora: 8:00 am a 5:00 pm., Asistencia: PRESENCIAL, Horas: 8, Numero de cupos: 300,  Coordinador(a): Yannet Pardo Pardo, Fecha de inicio evento: 06/10/2016 10:58, Fecha finalización: 06/10/2016 10:58, Fecha inicio de inscripciones: 15/09/2016,  Fecha cierre de inscripciones: 04/10/2016. No se efectuó ninguna inscripción al correo de capacitaciones Función Pública </t>
  </si>
  <si>
    <t>Curso Internacional: “Financiación de Instituciones Públicas en el Contexto del Desarrollo Local Sostenible”</t>
  </si>
  <si>
    <t>1. Reflexionar, comentar, compartir, polemizar y enriquecer los conceptos y argumentos que respaldan la responsabilidad social de la universidad y la innovación en los procesos universitarios, de manera particular los de la gestión económica- financiera, destacar los elementos que integran su sistema de dirección.
2. Destacar el papel de la planificación financiera para respaldar los procesos universitarios en su permanente y sistemática innovación
3. Analizar el papel de los objetivos estratégicos como elemento rector de la planificación y su relación con las actividades y los recursos.
4. Mostrar la contabilidad gubernamental como ciencia enfocada hacia las exigencias sociales y tecnológicas del modelo económico cubano actual.
5. Evaluar experiencias en el uso de financiamiento complementario, vías de captación y gestión.</t>
  </si>
  <si>
    <t xml:space="preserve">El curso está dirigido a servidores públicos de los órganos de la administración de los países de Iberoamérica, que por sus funciones, necesitan capacitarse para participar en los procesos de diseño, implantación y evaluación de las estrategias de financiación de las instituciones públicas en el contexto del desarrollo local sostenible. Se envío información por boletín interno, las postulaciones vencen el Lunes 10 de Octubre.  No se efectuó ninguna inscripción al correo de capacitaciones Función Pública </t>
  </si>
  <si>
    <t>MECI, con énfasis en riesgos</t>
  </si>
  <si>
    <t>La Escuela Superior de Administración Pública – ESAP, dictará un seminario sobre la actualización de MECI,  con énfasis en los riesgos y la interrelaciones con otros sistemas de gestión, que implique un manejo integral de la organización, en busca de optimizar su capacidad de gestión, que garantice el cumplimiento de los objetivos institucionales.
Los interesados podrán inscribirse en el siguiente Link: http://sirecec2.esap.edu.co/direccion-nacional/departamento-capacitacion/5202</t>
  </si>
  <si>
    <t xml:space="preserve">Se realizó la difusión de la información, Lugar: AUDITORIO CAMILO TORRES,  Horas: 8, Numero de cupos: 300, Coordinador(a): YAMIL GALINDO CASTELLANOS, Fecha de inicio evento: 10/10/2016 16:40,   Fecha finalización: 10/10/2016 16:41,  Fecha inicio de inscripciones: 13/09/2016,  Fecha cierre de inscripciones: 07/10/2016.  No se efectuó ninguna inscripción al correo de capacitaciones Función Pública </t>
  </si>
  <si>
    <t>SEMINARIO TÉCNICO “Función Pública se prepara para la atención a población con discapacidad en el proceso de postconflicto”</t>
  </si>
  <si>
    <t>Generar conciencia en los servidores de la Función Pública, respecto del papel que desempeñan en la formulación y materialización de políticas públicas inclusivas, así como frente a la importancia de brindar una adecuada atención a la población en situación de discapacidad en ejercicio de sus funciones y durante el proceso de postconflicto</t>
  </si>
  <si>
    <t>Se envío información por boletín interno y fue desarrollado en la jornada de la mañana el día 12 de octubre.</t>
  </si>
  <si>
    <t>Cursos de Liderazgo que están a cargo de COURSERA</t>
  </si>
  <si>
    <t>Estimados servidores, la Dirección de Gestión del Conocimiento los invita a los siguientes cursos de Liderazgo que están a cargo de COURSERA. Adjunto se encontrarán la información para acceder a los enlaces e iniciar tu curso. No te lo pierdas, son gratuitos sin certificado</t>
  </si>
  <si>
    <t xml:space="preserve">Se remitió la información por boletín Interno, No se efectuó ninguna inscripción al correo de capacitaciones Función Pública </t>
  </si>
  <si>
    <t>Seminario Técnico de Empleo Público - Dirección de Participación, transparencia y Servicio al Ciudadano</t>
  </si>
  <si>
    <t xml:space="preserve">La Capacitación se da debido a la necesidad de la Dirección de Empleo Público de conocer las generalidades normativas del empleo publico en Colombia. Por lo Anterior, la Dirección Jurídica realizó dicha capacitación  </t>
  </si>
  <si>
    <t xml:space="preserve">Se realizó el seminario técnico en generalidades de empleo público con la asistencia de 19 servidores. esta información fue difundida por boletín interno. </t>
  </si>
  <si>
    <t>Seminario técnico: Formulación de políticas incluyentes y servicio al ciudadano para la población con discapacidad</t>
  </si>
  <si>
    <t xml:space="preserve">Se remitió por Boletín 10 de octubre la información de la capacitación. A este seminario asistieron 119 servidores. </t>
  </si>
  <si>
    <t xml:space="preserve"> Encuentros Virtuales - Administración Sitios Web Territoriales</t>
  </si>
  <si>
    <t>MinTic invita a los servidores a participar de los Encuentros Virtuales - Administración Sitios Web Territoriales, con el fin de apoyar e incentivar la generación de capacidades institucionales para el uso estratégico de estas herramientas y continuar avanzando en la implementación de la estrategia.</t>
  </si>
  <si>
    <t xml:space="preserve">Tema: Publicación en canales de: Contratación (Publicación por medio CSV), Fecha: Jueves 13 de octubre de 2016, Hora: 9:00 am a 11:00 am, Lugar: http://www.altamira-huila.gov.co/index.shtml. No obstante, no hubo ninguna inscripción al correo de capacitaciones función pública. </t>
  </si>
  <si>
    <t>Chat temático: Publicación en canales de contratación</t>
  </si>
  <si>
    <t>La Dirección de Gobierno en línea del Ministerio de Tecnologías de la Información y las Comunicaciones lo invita a participar de los Encuentros Virtuales - Administración Sitios Web Territoriales, con el fin de apoyar e incentivar la generación de capacidades institucionales para el uso estratégico de estas herramientas y continuar avanzando en la implementación de la estrategia</t>
  </si>
  <si>
    <t xml:space="preserve">Se remitió por Boletín 10 de octubre, donde asistieron 1 servidor.  </t>
  </si>
  <si>
    <t xml:space="preserve">Dar  a conocer los contenidos de OFFICE 365  a los servidores de la OTIC con el fin de dar asesoramiento a los servidores de la Función Pública con respecto al office 365. </t>
  </si>
  <si>
    <t xml:space="preserve">Se remitió la información a los correos electrónicos de los invitados a la capacitación. Esta sesión estaría dirigida a la oficina de OTIC en la cual asistieron 5 servidores de lo cuales estaban invitados. </t>
  </si>
  <si>
    <t>Charla Sistema General de Pensiones</t>
  </si>
  <si>
    <t>Dirigida a todos los funcionarios sin importar la edad ni el fondo de pensiones al cual se encuentren afiliados. En esta charla se explican los dos regímenes que actualmente coexisten en Colombia</t>
  </si>
  <si>
    <t xml:space="preserve">DAFP / COLPENSIONES </t>
  </si>
  <si>
    <t xml:space="preserve">Se remitió la información por boletín interno y asistieron 31 servidores de los 130 invitados. </t>
  </si>
  <si>
    <t>Difusión de información: GESTION ESTRATEGICA DEL TALENTO HUMANO POR COMPETENCIAS</t>
  </si>
  <si>
    <t>El Seminario se realizará en el Auditorio Camilo Torres de la ESAP y tiene como propósito identificar los modelos de gestión por competencias adoptados en Colombia, así como reconocer los diferentes subsistemas de la gestión del talento humano a través de los modelos de competencias. Se trabajaran temas como: • Modelo comportamental • Modelo funcional • Modelo Constructivista • Subsistemas de la Gestión del Talento Humano.</t>
  </si>
  <si>
    <t xml:space="preserve">Los interesados podrán inscribirse en el siguiente Link: http://sirecec2.esap.edu.co/direccion-nacional/departamento-capacitacion/5615, Organiza: Departamento de Capacitación, Lugar: AUDITORIO CAMILO TORRES  Horas: 8, Numero de cupos: 450, Coordinador(a): BLANCA ELSY ZABALA RODRIGUEZ, Fecha de inicio evento: 20/10/2016 16:58, Fecha finalización: 20/10/2016 16:56, Fecha inicio de inscripciones: 11/10/2016, Fecha cierre de inscripciones: 20/10/2016. No obstante, no hubo ninguna inscripción al correo de capacitaciones función pública. 
</t>
  </si>
  <si>
    <t>Seminario Técnico de Empleo Público - Dirección General y Meritocracia</t>
  </si>
  <si>
    <t>Debido al quorum de la capacitación fue necesario reprogramarlo para el 31 de octubre de 2016 con la ultima sesión</t>
  </si>
  <si>
    <t xml:space="preserve">Seminario: Actualización Normativa en Seguridad Social </t>
  </si>
  <si>
    <t xml:space="preserve">El objetivo del seminario es tratar los siguientes temas: nueva estructura de archivo plano, modificación en los tipos de planilla existentes, modificación a tipos de cotizante, modificación de novedades PILA, controles adicionales en liquidación de su planilla, cotización por días área cotizantes independientes, ajustes en el manejo de nómina de pensionados, entre otras. </t>
  </si>
  <si>
    <t xml:space="preserve">La invitación es remitida por COMPENSAR el 18 de octubre en el fin de realizar la inscripción de los servidores que realizan el procedimiento de parafiscales. La inscripción se realizó por medio de correo electrónico el 18 de octubre de 2016. </t>
  </si>
  <si>
    <t>Seminario “Preparándonos para la paz: la educación como motor de la construcción de paz”.</t>
  </si>
  <si>
    <t>Tema: Preparándonos para la paz: la Educación como motor de la construcción de paz</t>
  </si>
  <si>
    <t>DAFP/ ANDES</t>
  </si>
  <si>
    <t>Se envía por boletín interno del 24 al 28 de octubre de 2016.</t>
  </si>
  <si>
    <t>Seminario Técnico de Empleo Público - Dirección de Gestión del conocimiento y Dirección de Gestión y Desempeño Inst.</t>
  </si>
  <si>
    <t>Curso Internacional: "Gestión de la Calidad en la Administración Pública</t>
  </si>
  <si>
    <t>1. Que el participante tenga un acercamiento al modelo de Gestión de Calidad e implemente los principios, implicaciones y sus mecanismos para responder a las necesidades.
2. Adquiera una visión diferente de la Gestión de Calidad, conozca y ponga en práctica los principios en su puesto de trabajo.
3. Favorecer a un mejor desempeño de los funcionarios públicos, cambiando la manera de pensar y de actuar en las organizaciones públicas, bajo un marco ético y de transparencia, en un entorno que teniendo en cuenta la diversidad, promueva a su vez la inclusión.
4. Así mismo crear conciencia sensibilizando a los funcionarios y servidores públicos sobre la necesidad del uso racional de los recursos humanos y materiales principalmente en el combate a la corrupción e incentivando la rendición de cuentas como cultura.
5. Facilitar el estudio de los mecanismos que permiten la implementación del modelo de Gestión de Calidad.
6. Conocer los indicadores, factores y políticas públicas de la Gestión de Calidad.</t>
  </si>
  <si>
    <t xml:space="preserve">Se remitió la información por medio de Boletín del 18 de octubre.  Así mismo, se remito por medio de correo electrónico a los lideres de área, para poder realizar a difusión de información. No obstante, no se efectuó ninguna inscripción al correo de capacitaciones Función Pública. </t>
  </si>
  <si>
    <t>Curso Internacional: "Liderazgo Público: Herramientas y Valores"</t>
  </si>
  <si>
    <t>Al cierre del curso los participantes:
• Sea capaz de identificar, describir y comunicar los principales rasgos de las transformaciones políticas, económicas, sociales y éticas que afectan a las administraciones públicas.
• Sea capaz de dirigir equipos de personas:
1. Motivando a las personas.
2. Superando las resistencias al cambio.
3. Facilitando la toma de decisiones participativas.
• Identifique y sepa cómo utilizar las principales herramientas de gestión de las organizaciones públicas:
1. Planificación estratégica.
2. Diseño, evaluación y control de políticas públicas.
3. Dirección de proyectos. Gestión del cambio de las organizaciones.</t>
  </si>
  <si>
    <t>Curso Internacional: "Herramientas y Tipos Evaluación de Políticas y Programas Públicos"</t>
  </si>
  <si>
    <t>Este taller tiene como objetivo capacitar a los participantes en cómo las evaluaciones pueden generar evidencia útil para el diseño e implementación de programas y políticas que realmente funcionen. El curso pretende:
• Abordar la gestión de la evaluación de programas y políticas públicas dentro del enfoque de gestión para resultados.
• Familiarizar a los participantes con el papel de la evaluación en el proceso de políticas y conocer distintos tipos de evaluación (usos, instrumentos y objetivos)
• Hacer entender y comparar las diferentes metodologías de evaluación de programas y políticas públicas.</t>
  </si>
  <si>
    <t>Seminario Técnico de Empleo Público - Secretaria General Dirección de Gestión del conocimiento y Dirección de Gestión y Desempeño Inst., Dirección General y Meritocracia, Subdirección, Oficina de Control Interno, Oficina Asesora de Planeación</t>
  </si>
  <si>
    <t xml:space="preserve">Se remitió por boletín interno la información de la capacitación. La asistencia fue de 30 servidores. </t>
  </si>
  <si>
    <t>Seminario Preparándonos para la paz</t>
  </si>
  <si>
    <t xml:space="preserve">Este seminario tiene por objetivo dar a conocer los acuerdos del proceso de paz y así mismo lo que continua para las entidades del estado. Este seminario es liderado por la ESAP e invita a todos los servidores </t>
  </si>
  <si>
    <t xml:space="preserve">No se efectuó ninguna inscripción al correo de capacitaciones Función Pública </t>
  </si>
  <si>
    <t>El Futuro de la Paz en Colombia y las relaciones con los EE.UU.</t>
  </si>
  <si>
    <t>La Escuela de Gobierno Alberto Lleras Camargo hace extensiva la invitación de
- El futuro de la paz en Colombia y las relaciones con los EE.UU.</t>
  </si>
  <si>
    <t>DAFP / Universidad de los Andes</t>
  </si>
  <si>
    <t xml:space="preserve">Se envía por Boletín interno 31 al 4 de noviembre de 2016. No obstante, no se efectuó ninguna inscripción al correo de capacitaciones Función Pública </t>
  </si>
  <si>
    <t>Funcionalidad y configuración herramientas de office 365 para lideres Técnicos</t>
  </si>
  <si>
    <t>Dar a conocer la funcionalidad y configuración de la herramienta office 365 a la Oficina de TIC y al Grupo de Gestión Administrativa,</t>
  </si>
  <si>
    <t>Se efectuó la difusión de la información al Boletín Interno y a todos los servidores invitados. La asistencia fue de 9 servidores de los cuales estaban invitados la Oficina de TIC y al Grupo de Gestión Administrativa,</t>
  </si>
  <si>
    <t>Conversatorio: La elecciones en EE.UU. ¿Qué está en juego?</t>
  </si>
  <si>
    <t>La Escuela de Gobierno Alberto Lleras Camargo extiende la invitación a los servidores de las entidades a participar en el Conversatorio: La elecciones en EE.UU. ¿Qué está en juego? Con el fin de verificar que impacto tiene las elecciones en el país.</t>
  </si>
  <si>
    <t>Configuración y Uso Sharepoint Office 365</t>
  </si>
  <si>
    <t>Dar a conocer la funcionalidad y configuración de la herramienta office 365 a la Oficina de TIC y al  Grupo de Comunicaciones Estratégicas</t>
  </si>
  <si>
    <t>Se remitió por medio de correo electrónico la difusión de información para Oficina de TIC y al  Grupo de Comunicaciones Estratégicas, así como por medio de Outlook. La asistencia fue de 16 servidores de los 69 servidores invitados.</t>
  </si>
  <si>
    <t>Taller Historial Laboral</t>
  </si>
  <si>
    <t>Para todos los afiliados a Colpensiones. En este taller se les enseña a los afiliados a leer y entender su historia laboral. También se explican las posibles inconsistencias y como corregirlas</t>
  </si>
  <si>
    <t>DAFP/ COLPENSIONES</t>
  </si>
  <si>
    <t xml:space="preserve">Se envío por boletín interno del 24 al 28 de octubre de 2016. la asistencia fue de 32 servidores de los 130 invitados. </t>
  </si>
  <si>
    <t>Chat temático: Google apps</t>
  </si>
  <si>
    <t>La Dirección de Gobierno en línea del Ministerio de Tecnologías de la Información y las Comunicaciones lo invita a participar de los Encuentros Virtuales - Administración Sitios Web Territoriales, con el fin de apoyar e incentivar la generación de capacidades institucionales para el uso estratégico de estas herramientas y continuar avanzando en la implementación de la estrategia.</t>
  </si>
  <si>
    <t>DAFP/ MINTIC</t>
  </si>
  <si>
    <t>Difusión: CULTURA DE LA TRANSPARENCIA Y CULTURA DE LA INTEGRIDAD Y SU RELACIÓN CON EL BUEN GOBIERNO</t>
  </si>
  <si>
    <t>El curso se realizará en la ESAP - Bogotá y estará orientado por el docente Jorge Eliecer Pastran, se desarrollará en tres (3) sesiones, los días 8 y 9 de noviembre de 2016 de 8:00 am a 5:00 pm y el día 10 de noviembre de 2016 de 8:00 am a 12 m. para 24 horas académicas</t>
  </si>
  <si>
    <t xml:space="preserve">Se remitió por medio de boletín interno la información Difusión: CULTURA DE LA TRANSPARENCIA Y CULTURA DE LA INTEGRIDAD Y SU RELACIÓN CON EL BUEN GOBIERNO. No obstante, no se inscribió ningún servidor al correo de capacitaciones Función Pública.  </t>
  </si>
  <si>
    <t xml:space="preserve">Dar a conocer la funcionalidad y configuración de la herramienta office 365 a la Dirección de Empleo Público, al Grupo de Gestión Contractual y al Grupo de Gestión Financiera </t>
  </si>
  <si>
    <t xml:space="preserve">Se envío por correo electrónico y se cito a los servidores. La asistencia fue de 16 servidores. </t>
  </si>
  <si>
    <t>CAPACITACIÓN:  ARQUITECTURA EMPRESARIAL – “Una mirada desde TOGAF"</t>
  </si>
  <si>
    <t>El Objetivo de la capacitación es dar a conocer las definiciones, conceptos y relación con las herramientas y marcos específicos con los que trabajamos en el Departamento.</t>
  </si>
  <si>
    <t xml:space="preserve">Se remitió por medio de boletín interno la información y la inscripción fue de 13 servidores. asistieron un total de 13 servidores.  </t>
  </si>
  <si>
    <t xml:space="preserve">Detección de necesidades de capacitación 2017 </t>
  </si>
  <si>
    <t xml:space="preserve">El GGH remitió a los correos electrónicos el enlace de la encuesta de detección de necesidades de capacitación con el objetivo de recopilar información para la elaboración de actividades en el Plan institucional de Capacitación que contribuyan al fortalecimiento de habilidades y competencias de acuerdo a las necesidades de los servidores. Por lo anterior, se ve la necesidad de realizar una encuesta la cual consta de 11 preguntas de selección múltiple. Esta información será entregada al Comité de Capacitación  y Estímulos. </t>
  </si>
  <si>
    <t>2 de noviembre al 2 de diciembre de 2016</t>
  </si>
  <si>
    <t xml:space="preserve">Se remitió por Boletín interno el enlace para el diligenciamiento de la Encuesta de necesidades de capacitación, así mismo, se remitió por correo electroncito pieza grafica de la información. Por otro lado, se desarrollo la estrategia de prender el computador y se visualizara la encuesta a diligenciar.  </t>
  </si>
  <si>
    <t>Dar a conocer la funcionalidad y configuración de la herramienta office 365 a la Dirección de Desarrollo Organizacional a la Dirección de Gestión y Desempeño Institucional y al Grupo de Gestión Humana</t>
  </si>
  <si>
    <t xml:space="preserve">Se remitió la información por boletín interno y la asistencia fue de 16 servidores. </t>
  </si>
  <si>
    <t>Taller: Explorando el Sistema Estadístico Nacional.</t>
  </si>
  <si>
    <t>El taller será desarrollado en una sesión el día 9 de noviembre del año 2016 de 8:30 a.m. a 11:30 a.m., se invitaron a los enlaces administrativos y tendrá lugar en el Auditorio del Departamento Administrativo de la Función Pública.</t>
  </si>
  <si>
    <t xml:space="preserve">Se remitió la información por boletín interno y la asistencia fue de 17 servidores. </t>
  </si>
  <si>
    <t xml:space="preserve">Cultura de la Transparencia y Cultura de la integridad y su relación con el buen Gobierno </t>
  </si>
  <si>
    <t>El curso se realizará en la ESAP - Bogotá y estará orientado por el docente Jorge Eliecer Pastrana, se desarrollará en tres (3) sesiones, los días 8 y 9 de noviembre de 2016 de 8:00 am a 5:00 pm y el día 10 de noviembre de 2016 de 8:00 am a 12 m. para 24 horas académicas</t>
  </si>
  <si>
    <t>DAFP/ESAP</t>
  </si>
  <si>
    <t>8, 9 y 10 de noviembre de 2016</t>
  </si>
  <si>
    <t xml:space="preserve">Se envía por Boletín interno 31 al 4 de noviembre de 2016. No obstante, no se inscribió ningún servidor al correo de capacitaciones Función Pública.  </t>
  </si>
  <si>
    <t>Difusión de Información: Invitaciones de la ENA -  École nationale d'administration</t>
  </si>
  <si>
    <t xml:space="preserve">Cada año, la ENA selecciona alrededor de 80 candidatos para sus ciclos internacionales de largo plazo y los ofrecidos por los Institutos Regionales de Administración (IRA); Cuenta con 3 ciclos: Curso Internacional de IRA (CiIRA)- •• Curso Internacional largo (CIL) - Curso Internacional de Entrenamiento Avanzado (CIP): </t>
  </si>
  <si>
    <t>DAFP/ENA</t>
  </si>
  <si>
    <t>Dar a conocer la funcionalidad y configuración de la herramienta office 365 a la Dirección de Participación Transparencia y Servicio al Ciudadano a la Dirección Jurídica y al Grupo de Gestión Administrativa</t>
  </si>
  <si>
    <t xml:space="preserve">Se remitió la información por boletín interno y la asistencia fue de 5 servidores. </t>
  </si>
  <si>
    <t>Lanzamiento del libro La economía colombiana del siglo XX</t>
  </si>
  <si>
    <t xml:space="preserve">
La Escuela de Gobierno Alberto Lleras Camargo extiende la invitación al Lanzamiento del libro la economía colombiana del siglo XX. Un recorrido por la historia y sus protagonistas
</t>
  </si>
  <si>
    <t>Conferencia: Economía política de las reformas del sector de agua potable.</t>
  </si>
  <si>
    <t>La Universidad de los Andes extiende la invitación a la Conferencia: Economía política de las reformas del sector de agua potable.</t>
  </si>
  <si>
    <t xml:space="preserve">Se envía por Boletín interno 15 al 18 de noviembre de 2016. No obstante, no se inscribió ningún servidor al correo de capacitaciones Función Pública.  </t>
  </si>
  <si>
    <t>Conferencia: Construyendo informes de política</t>
  </si>
  <si>
    <t>La Universidad de los Andes extiende la invitación a la Conferencia: Construyendo informes de política: la experiencia de la intervención comunitaria para el dengue en Girardot, Colombia</t>
  </si>
  <si>
    <t>Dar a conocer la funcionalidad y configuración de la herramienta office 365 a la Dirección General/ Secretaria General a la Dirección de Gestión del Conocimiento a la Oficina de Control Interno y al Grupo de Servicio al Ciudadano</t>
  </si>
  <si>
    <t xml:space="preserve">Se remitió la información por medio de Boletín Interno, la asistencia fue de 12 servidores de 67 servidores invitados. </t>
  </si>
  <si>
    <t>Curso internacional: “Técnicas de presupuestación eficiente y análisis de impacto</t>
  </si>
  <si>
    <t>El objetivo principal de la actividad es posibilitar un espacio de reflexión y de debate sobre las tendencias y las técnicas más eficientes en el ámbito de la presupuestación.</t>
  </si>
  <si>
    <t>DAFP/ CLAD</t>
  </si>
  <si>
    <t>11 al 18 de noviembre de 2016</t>
  </si>
  <si>
    <t xml:space="preserve">Se envío invitación por medio de Boletín Interno 26 de septiembre de2016. No obstante, no se inscribió ningún servidor al correo de capacitaciones Función Pública.  </t>
  </si>
  <si>
    <t>Dar a conocer la funcionalidad y configuración de la herramienta office 365 a la Oficina Asesora de Planeación a la Subdirección (incluido Grupo de Comunicaciones y al Grupo de Gestión Documental</t>
  </si>
  <si>
    <t xml:space="preserve">Se remitió la información por medio de boletín interno y la asistencia fue de 8 servidores de 15 servidores invitados. </t>
  </si>
  <si>
    <t xml:space="preserve">Capacitación para WEB locales </t>
  </si>
  <si>
    <t xml:space="preserve">Esta capacitación tiene por objetivo dar a conocer los lineamientos de la publicación de la información y esta dirigida a la oficina de TIC y a los web locales de cada área. </t>
  </si>
  <si>
    <t xml:space="preserve">Se remitió la información por medio de correo electro ciño a través del jefe de la Oficina de TIC. La asistencia fue de 19 servidores de los 43 invitados. </t>
  </si>
  <si>
    <t xml:space="preserve">CAPACITACIÓN BONOS PENSIONALES. </t>
  </si>
  <si>
    <t xml:space="preserve">En el marco de la Ruta del Pensionado, la Unidad Administrativa Especial de Pensiones de Cundinamarca, como entidad abanderada en materia pensional en el Departamento, de manera atenta lo invita a participar de la capacitación que dictarán funcionarios de la Oficina de Bonos Pensionales (OBP) del   Ministerio de Hacienda y Crédito Público, en coordinación con funcionarios de esta Unidad, los días miércoles 16 y jueves 17 de noviembre de 2016, en el horario comprendido entre las 8:00 am hasta las 5:00 pm (con intervalo de dos (2) horas de almuerzo, entre las 12:00 m y las 2:00 pm), en la sede de la Gobernación de Cundinamarca Salón de Gobernadores, ubicada en la calle 26 No. 51-53 piso 1, de la ciudad de Bogotá D.C.
Los temas serán los siguientes:
• Normatividad de Bonos Pensionales. 
• Aplicativo de Bonos Pensionales. 
• Certificaciones Laborales. </t>
  </si>
  <si>
    <t>16 y 17 de noviembre de 2016</t>
  </si>
  <si>
    <t xml:space="preserve">Se remitió por correo electrónico el pasado 10 de noviembre de 2016 al servidor de GGH quien tiene como procedimiento la expedición de bonos pensionales. La aprobación de la capacitación fue realizada por el jefe inmediato el viernes 11 de noviembre. </t>
  </si>
  <si>
    <t>Taller de Pre-pensionados</t>
  </si>
  <si>
    <t>Para los afiliados que se encuentran a cinco años o menos de la edad legal de pensión. En esta charla se tratan temas de normatividad, reconocimiento, historia laboral y requisitos para pensionarse</t>
  </si>
  <si>
    <t xml:space="preserve">Se envío por boletín interno del 24 al 28 de octubre de 2016. Asistieron 10 servidores de los 29 servidores invitados. </t>
  </si>
  <si>
    <t>Seguimiento y Evaluación de los Proyectos de Aprendizaje en Equipo - PAE</t>
  </si>
  <si>
    <t xml:space="preserve">Se realizará seguimiento de los Proyectos de Aprendizaje en Equipo – PAE 2016 desarrollados en la presente vigencia. Esta actividad se efectuará con el fin de recopilar evidencias de lo realizado de acuerdo con las actividades planeadas. Por lo anterior, solicitamos amablemente, tener las evidencias que soporten los avances de los proyectos. </t>
  </si>
  <si>
    <t>21 y 22 de Noviembre</t>
  </si>
  <si>
    <t xml:space="preserve">Se envío por Boletín interno 15 al 18 de noviembre de 2016. la asistencia fue de 15 servidores. </t>
  </si>
  <si>
    <t>MÉRITO Y CARRERA ADMINISTRATIVA. EL CAMINO PARA LA MODERNIZACIÓN Y EFICIENCIA DEL ESTADO COLOMBIANO</t>
  </si>
  <si>
    <t xml:space="preserve">El objetivo del curso es dar a conocer el nuevo Acuerdo 565 de 2016 que suprime el Acuerdo 137 de 2010, sobre la Evaluación del Desempeño Laboral, el cual empezara a regir el próximo 1 de febrero de 2017. Así mismo, se expondrán los principales formatos diseñados en Excel y su forma de diligenciamiento. </t>
  </si>
  <si>
    <t xml:space="preserve">Se remitió a la Comisión de Personal para la asistencia de los mismo. Se informo por Boletín Interno el 15 de noviembre de 2016. </t>
  </si>
  <si>
    <t>Taller “Escuela de Datos”</t>
  </si>
  <si>
    <t>L as Oficinas de Tecnologías de la Información y las Comunicaciones –OTIC y Oficina Asesora de Planeación, con ocasión de las actividades ejecutadas para viabilizar la consecución de productos a obtener en alcance a la ejecución del Contrato interadministrativo No. 217 de 2016  con la firma CINTEL, y específicamente con desarrollo del componente denominado TIC para Gobierno Abierto en la Función Pública el cual involucra temas críticos como el Acceso a la información pública, publicación y divulgación de Datos Abiertos e Innovación abierta</t>
  </si>
  <si>
    <t>DAFP / CINTEL</t>
  </si>
  <si>
    <t xml:space="preserve">Cada Director Técnico, Jefe de Oficina o Coordinador, identifica y designa dos (2) servidores para tomar el taller (al menos 1), que tengan conocimiento en el negocio (Función Pública) y en la información que se produce en cada uno de los (15) procesos. </t>
  </si>
  <si>
    <t>Contratación estatal 4</t>
  </si>
  <si>
    <t xml:space="preserve">La Escuela Superior de Administración Pública lo invita a participar en el curso de Contratación Estatal, estará orientado por el Docente Capacitador Jorge Hernán Beltrán Pardo y tratará las siguientes temáticas: 
- Planeación Contractual
- Selección Contractual y Ejecución
- Supervisión
Será desarrollada en tres (3) sesiones los días 28 de noviembre, 5 y 12 de diciembre de 2016, de 8:00 am a 5:00 pm, en el aula Eduardo Santos de la ESAP Bogotá, calle 44 N° 53-37.
</t>
  </si>
  <si>
    <t xml:space="preserve">28 de noviembre, 5 y 12 de Diciembre </t>
  </si>
  <si>
    <t>Se envío por Boletín interno 21 al 25 de noviembre de 2016.</t>
  </si>
  <si>
    <t>Se realizó la invitación de la inducción institucional a los nuevos servidores.</t>
  </si>
  <si>
    <t>Capacitación en Gobierno en Línea – GEL</t>
  </si>
  <si>
    <r>
      <t xml:space="preserve">Dando continuidad al plan institucional de capacitaciones los invitamos cordialmente a la capacitación sobre Estrategia Gobierno en Línea – GEL, está dirigida a todos los funcionarios de la entidad y se desarrollará en dos sesiones el día </t>
    </r>
    <r>
      <rPr>
        <u/>
        <sz val="10"/>
        <rFont val="Arial"/>
        <family val="2"/>
      </rPr>
      <t>30 de noviembre de 2016</t>
    </r>
    <r>
      <rPr>
        <sz val="10"/>
        <rFont val="Arial"/>
        <family val="2"/>
      </rPr>
      <t xml:space="preserve"> en horas de la mañana en el Auditorio de la Función Pública.</t>
    </r>
  </si>
  <si>
    <t>Se envío por Boletín interno 21 al 25 de noviembre de 2016. La asistencia fue de 67 servidores de los 233 invitados.</t>
  </si>
  <si>
    <t>Chat temático: Sistema electrónico de contratación pública</t>
  </si>
  <si>
    <t xml:space="preserve">La Dirección de Gobierno en línea del Ministerio de Tecnologías de la Información y las Comunicaciones lo invita a participar de los Encuentros Virtuales - Administración Sitios Web Territoriales, con el fin de apoyar e incentivar la generación de capacidades institucionales para el uso estratégico de estas herramientas y continuar avanzando en la implementación de la estrategia. </t>
  </si>
  <si>
    <t>Se remitió por Boletín interno el 28 de noviembre de 2016. la inscripción fue de una persona. No obstante y por cupos limitados las Inscripciones se cerraron.</t>
  </si>
  <si>
    <t>Capacitación para Supervisores y Enlaces administrativos</t>
  </si>
  <si>
    <t xml:space="preserve">Dando continuidad al Plan Institucional de Capacitación, la secretaria general a través de su Grupo de Gestión Contractual, de manera atenta, invita a la capacitación para los supervisores y enlaces administrativos. Esta capacitación tiene por objetivo dar a conocer los lineamientos para cierre de fin de año de los temas contractuales. </t>
  </si>
  <si>
    <t>Se remitió por boletín interno la información de la capacitación. Así mismo, se cito a los servidores por medio de Outlook.</t>
  </si>
  <si>
    <t>Curso virtual de Seguridad Social en Colombia</t>
  </si>
  <si>
    <t>Los invitamos a inscribirse al curso virtual de Seguridad Social en Colombia, organizado por la Organización Iberoamericana de Seguridad Social -OISS- y Colpensiones.</t>
  </si>
  <si>
    <t xml:space="preserve">Se realizó la invitación por medio de la Dirección General el miércoles, 07 de diciembre de 2016 12:03 p.m. se inscribieron 2 servidores del Departamento. </t>
  </si>
  <si>
    <t xml:space="preserve"> Recolectar, analizar y organizar  la información obtenida a partir de la encuesta de expectativa d 2016 diligenciada por los servidores.</t>
  </si>
  <si>
    <t>Se recolectó satisfactoriamente la información necesaria para ser usada como insumo en el programa de  bienestar e 2016, para tal fin fueron diligenciadas 143 encuentas.</t>
  </si>
  <si>
    <t xml:space="preserve">Publicar la  información de todos los servicios que ofrece la caja de compensación </t>
  </si>
  <si>
    <t>primer semana de Febrero</t>
  </si>
  <si>
    <t>Se publico la informacion en las carteleras</t>
  </si>
  <si>
    <t xml:space="preserve">Programar Visitas de asesoría de la Caja de Compensación </t>
  </si>
  <si>
    <t xml:space="preserve">5 servidores acudiern a la asesoria de servicios </t>
  </si>
  <si>
    <t>Elaborar del Plan de Bienestar Social e Incentivos</t>
  </si>
  <si>
    <t>Formular y elaborar el plan de bienestar Social e Incentivos 2016, a partir de la detección, recolección y análisis del diagnóstico de necesidades que arrojó la encuesta de expectativa 2016 y la medición de Clima Laboral 2015.</t>
  </si>
  <si>
    <t xml:space="preserve">Febrero - Marzo </t>
  </si>
  <si>
    <t xml:space="preserve">ABRIL </t>
  </si>
  <si>
    <t xml:space="preserve">Se sostuvo durante los mese de ferbrero y marzo reuniones con la Caja de Compensación Familiar Compensar y Synergy con el fin de realizar el cronograma de actividades de Bienestar y la estrategia de Intervención. </t>
  </si>
  <si>
    <t xml:space="preserve">primer semana de marzo </t>
  </si>
  <si>
    <t xml:space="preserve">Se publico la informacion en carteleras y parte d ela informacion se divulgo en boletin interno </t>
  </si>
  <si>
    <t xml:space="preserve">Celebrar Dia de la Mujer </t>
  </si>
  <si>
    <t xml:space="preserve">Conmemorar y exaltar la  participación activa  de la mujer en el vida laboral y su igualdad de condiciones en la misma, atendiendo lo estipulado en  el CONPES 161 de 2013 
(Equidad de género para la mujer).
 </t>
  </si>
  <si>
    <t xml:space="preserve">Se envio por intermedio del protector de pantalla un mensaje felicitando a todas las mujeres del departamento en su dia </t>
  </si>
  <si>
    <t>Celebrar Día del Hombre</t>
  </si>
  <si>
    <t>Reconocer el importante papel que desempeña el hombre en la sociedad tanto en  su vida familiar y  laboral.</t>
  </si>
  <si>
    <t xml:space="preserve">18 de marzo </t>
  </si>
  <si>
    <t xml:space="preserve">Se envio por intermedio del protector de pantalla un mensaje felicitando a totos los hombres del departamento en su dia </t>
  </si>
  <si>
    <t xml:space="preserve">8 servidores acudiern a la asesoria de servicios </t>
  </si>
  <si>
    <t>primer semana de Abril</t>
  </si>
  <si>
    <t xml:space="preserve">Se publico la informacion en carteleras y parte de la información se divulgo en boletin interno </t>
  </si>
  <si>
    <t>Reunion Para el Análisis y  desarrollo de la Oferta - Valor  -Empleado (OVE)</t>
  </si>
  <si>
    <t xml:space="preserve">Diagnosticar el estado actual de la estrategia(s) de Gestion Humana que impactan a los servidores públicos de la entidad </t>
  </si>
  <si>
    <t xml:space="preserve">15 de Abril </t>
  </si>
  <si>
    <t>Se analiso la informacion recolectada con los miembros de cambio cultural y gestion humana</t>
  </si>
  <si>
    <t xml:space="preserve">Celebrar Día de la Secretaria </t>
  </si>
  <si>
    <t>Reconocer el trabajo, dedicación y apoyo constante que las secretarias ofrecen a su equipo de trabajo.</t>
  </si>
  <si>
    <t xml:space="preserve">28 de Abril </t>
  </si>
  <si>
    <t xml:space="preserve">Se realizo un desayuno en el restaurante la sociedad donde acompaño a las secretarias la directora y todo su equipo de trabajo </t>
  </si>
  <si>
    <t>Intervencion Clima Laboral -Diseñar y divulgar  la Oferta- Valor - Empleado (OVE)</t>
  </si>
  <si>
    <t xml:space="preserve">Diseñar las actividades OVE y la estrategia de divulgación de las mismas </t>
  </si>
  <si>
    <t xml:space="preserve">29 de abril </t>
  </si>
  <si>
    <t>Se realizaron 3 reuniooens en le mes con el find e consolidar informacion y contruir el contexto para la OVE</t>
  </si>
  <si>
    <t>Entregar de forma  trimestral el  informe de gestión.</t>
  </si>
  <si>
    <t xml:space="preserve">Nos visito el viermes 22 de abril la asesora </t>
  </si>
  <si>
    <t>Celebrar Día de la Madre</t>
  </si>
  <si>
    <t>Realizar un reconocimiento  a las servidoras madres de la Entidad  por su importante papel en la sociedad y su mérito a la labor con sus hijos.</t>
  </si>
  <si>
    <t>08 de Mayo</t>
  </si>
  <si>
    <t xml:space="preserve">Se trajo un acompañamiento musical para las madres y con el apoyo de comunicación se publico informacion relaixonada a esta celebracion junto a un audio de felicitacion por parte de la directora </t>
  </si>
  <si>
    <t>mayo</t>
  </si>
  <si>
    <t>primer semana de Mayo</t>
  </si>
  <si>
    <t xml:space="preserve">Se publico la informacion en carteleras y parte d ela informacion se divulgo en boletin interno, registro fotografico  </t>
  </si>
  <si>
    <t>taller Comunicación asertiva - Universidad Central</t>
  </si>
  <si>
    <t xml:space="preserve">fortalecer competencias blandas de nuestros servidores </t>
  </si>
  <si>
    <t xml:space="preserve">Universidad Central </t>
  </si>
  <si>
    <t xml:space="preserve">11 de mayo </t>
  </si>
  <si>
    <t xml:space="preserve">Se desarrollo el taller desde las 2:00 pm hasta las 6:00 conla participacion de 13 funcionarios </t>
  </si>
  <si>
    <t xml:space="preserve">10 de mayo </t>
  </si>
  <si>
    <t xml:space="preserve">Mayo 10,  visita de asesora de EPS,  viernes 6 de mayo visita de asesora compensar servicios caja de compensacion </t>
  </si>
  <si>
    <t>intervencion en clima laboral (OVE)</t>
  </si>
  <si>
    <t xml:space="preserve">Presentacion de la OVE al grupod e Gestion Humana </t>
  </si>
  <si>
    <t>COMPENSAR -SINERGY</t>
  </si>
  <si>
    <t>3 de Junio</t>
  </si>
  <si>
    <t xml:space="preserve">Se presento la propuesta de intervencion en clima, se programo una nueva fecha para realizar la presnetacion a la Secretaria General </t>
  </si>
  <si>
    <t>7 de Julio</t>
  </si>
  <si>
    <t xml:space="preserve">Taller de Emprendimeinto al que asistieron 8 personas de 16 invitadas </t>
  </si>
  <si>
    <t xml:space="preserve">20 de Junio </t>
  </si>
  <si>
    <t xml:space="preserve">Se presento y se aprobo la propuesta de OVE y queda pendiente el diseño de las piezas y el despliegue de la campaña </t>
  </si>
  <si>
    <t>Cursos de Extensión
Colegio Mayor de Cundinamarca
Primer Semestre</t>
  </si>
  <si>
    <t>Ofrecer a los servidores y sus familiares cursos en diferentes lúdicas  para el desarrollo de habilidades manuales a través del aprendizaje de diferentes oficios.</t>
  </si>
  <si>
    <t>Servidores prepensionados y Familiares del DAFP</t>
  </si>
  <si>
    <t>COLMAYOR</t>
  </si>
  <si>
    <t xml:space="preserve">junio </t>
  </si>
  <si>
    <t xml:space="preserve">colmayor </t>
  </si>
  <si>
    <t xml:space="preserve">Se inscribieron 4 personas a los cursos </t>
  </si>
  <si>
    <t xml:space="preserve">Olimpiadas internas  Fúncion Pública  </t>
  </si>
  <si>
    <t xml:space="preserve">Brindar a los servidores un espacio recreodeportivo, que permita promover la integración con su equipo de trabajo contribuyendo con un ambiente laboral sano; así como ofrecer dentro de la jornada laboral un espacio que aporte a la disminución de los niveles de estrés en los servidores interviniendo el riesgo psicosocial en aras de mantener la
calidad de vida del equipo humano de la Entidad. (Rana, Bocha, Ping pong, voleibol, video juegos wii) </t>
  </si>
  <si>
    <t xml:space="preserve">Junio-julio  </t>
  </si>
  <si>
    <t>iniciaron el 20 de Junio</t>
  </si>
  <si>
    <t xml:space="preserve">Participación de 25 personas compitiendo en Bolos en Nintendo Wii, Greistly Karine Vega Perez  campeona de bolos 
tenis de mesa, 8 mujeres y 31 hombres </t>
  </si>
  <si>
    <t xml:space="preserve">primer semana de Junio </t>
  </si>
  <si>
    <t xml:space="preserve">Se público en las carteleras y se envio informacion para el boletin interno </t>
  </si>
  <si>
    <t>Celebrar Día del Padre</t>
  </si>
  <si>
    <t xml:space="preserve">Se trajo por parte de la caja de compensacion un cuentero que amenizo por 1 hora a aproximadamente 30 servidores que asistieron al evento </t>
  </si>
  <si>
    <t>Celebrar Día del conductor</t>
  </si>
  <si>
    <t>15 de julio</t>
  </si>
  <si>
    <t>Se realizo desayuno con los conductores y lo jesfes directos de cada uno, no asistieron 2 conductores (vacaciones e incapacidad)</t>
  </si>
  <si>
    <t>primer semana de Julio</t>
  </si>
  <si>
    <t xml:space="preserve">Se publico en las carteleras y se envio informacion para el boletin interno </t>
  </si>
  <si>
    <t>julio 5 de 2016</t>
  </si>
  <si>
    <t xml:space="preserve">6 servidores acudiern a la asesoria de servicios </t>
  </si>
  <si>
    <t xml:space="preserve">primer semana de Agosto </t>
  </si>
  <si>
    <t>Reconocimiento - Pensionados (día del pensionado)</t>
  </si>
  <si>
    <t>Realizar un reconocimiento y exaltar la labor realizada por los servidores que trabajaron en la Función Pública y salieron pensionados de la Entidad en la vigencia 2016</t>
  </si>
  <si>
    <t>26 de Agosto</t>
  </si>
  <si>
    <t xml:space="preserve">Se envio tarjeta por correo electronico </t>
  </si>
  <si>
    <t xml:space="preserve">Asesoria a 7 servidores de la entidad </t>
  </si>
  <si>
    <t xml:space="preserve">Lanzamiento OVE (oferta valor empleado </t>
  </si>
  <si>
    <t xml:space="preserve">Dar a conocer la estrategia d eintervencion en clima laboral </t>
  </si>
  <si>
    <t xml:space="preserve">lideres </t>
  </si>
  <si>
    <t xml:space="preserve">COMPNESAR / GGH </t>
  </si>
  <si>
    <t xml:space="preserve">Se realizo con los lideres de la entidad quienen de manera simbolica entregaron su corazon como muestra del compromiso adquirido con la estrategia </t>
  </si>
  <si>
    <t xml:space="preserve">02  de Septiembre </t>
  </si>
  <si>
    <t xml:space="preserve">Asesoria a 5 servidores de la entidad </t>
  </si>
  <si>
    <t xml:space="preserve">30 de septiembre </t>
  </si>
  <si>
    <t xml:space="preserve">Asistieron 7 servidores de 16 convocados </t>
  </si>
  <si>
    <t xml:space="preserve">celebracion Hallowen </t>
  </si>
  <si>
    <t xml:space="preserve">invitar a las areas a participar en concurso de disfrazes que busca abrir un espasio de integracaion y participacion para los servidores y sus familias </t>
  </si>
  <si>
    <t>COMPENSAR/FNH</t>
  </si>
  <si>
    <t>28  De Octubre</t>
  </si>
  <si>
    <t>Desarrollar  Vacaciones Recreativas
Primer periodo</t>
  </si>
  <si>
    <t xml:space="preserve">Incluir al núcleo familiar de los servidores del Departamento en el Plan de Bienestar brindando espacios de recreación, diversión, deporte  e integración. </t>
  </si>
  <si>
    <t>10,11,12 y 13 de Octubre</t>
  </si>
  <si>
    <t xml:space="preserve">Participaraon 19 entidades y en promedio 510 niños durante los 5 dias.
Dia 1: parque la florida 
Dia 2: museos candelaria 
Dia 3: parque entre nubes 
Dia 4: Biblioteca Julio Mario Santodomingo
Dia 5: Parquie Jaime Duque </t>
  </si>
  <si>
    <t xml:space="preserve">04 de Octubre </t>
  </si>
  <si>
    <t xml:space="preserve">Visita el 4 de octubre asesoria a 5 servidors en eservicios de caja </t>
  </si>
  <si>
    <t xml:space="preserve">Taller Líderes  sesión 1 : Construcción y definición del modelo de lider en la Función Pública </t>
  </si>
  <si>
    <t xml:space="preserve">octubre </t>
  </si>
  <si>
    <t xml:space="preserve">sujeto a disponibilidad </t>
  </si>
  <si>
    <t xml:space="preserve">Taller Líderes  sesión 2 : Construcción y definición del modelo de líder en la Función Pública </t>
  </si>
  <si>
    <t xml:space="preserve">primer semana de Noviembre </t>
  </si>
  <si>
    <t xml:space="preserve">Realizar Torneo de bocha </t>
  </si>
  <si>
    <t xml:space="preserve">diciembre </t>
  </si>
  <si>
    <t>semana 1,2 y tres de Noviembre</t>
  </si>
  <si>
    <t xml:space="preserve">Realizar Feria de talento familiar </t>
  </si>
  <si>
    <t xml:space="preserve">6 de diciembre </t>
  </si>
  <si>
    <t xml:space="preserve">Se incribieron 10 personas entre servidores y familiares en horario de 9 am a 4 pm </t>
  </si>
  <si>
    <t>Código de Ética y Buen Gobierno " Valorarte"</t>
  </si>
  <si>
    <t xml:space="preserve">29,30 de Noviembre </t>
  </si>
  <si>
    <t xml:space="preserve">primer semana de Diciembre </t>
  </si>
  <si>
    <t>Desarrollar Vacaciones Recreativas
Segundo periodo</t>
  </si>
  <si>
    <t>1,2,5,6,7 de Diciembre</t>
  </si>
  <si>
    <t xml:space="preserve">Se visitaron 5 lugares diferentes 
* aula ambiental Soratama 
*parque las piedars del tunjo 
* Parque Simon Bolivar 
*Maloka 
*Cine Unicentro Occidente 
</t>
  </si>
  <si>
    <t xml:space="preserve">Cierre de gestión 2016 </t>
  </si>
  <si>
    <t xml:space="preserve">
Reconocer la labor realizada durante el 2016 por parte de los servidores de la Función Pública y promover un espacio de integración.
</t>
  </si>
  <si>
    <t xml:space="preserve">16 de Diciembre </t>
  </si>
  <si>
    <t xml:space="preserve">Cooordianar Novenas Navideñas </t>
  </si>
  <si>
    <t xml:space="preserve">Realizar un espacio de reflexión e integración entre las áreas del Departamento. </t>
  </si>
  <si>
    <r>
      <t xml:space="preserve">Donación Navideña
</t>
    </r>
    <r>
      <rPr>
        <b/>
        <sz val="11"/>
        <rFont val="Calibri"/>
        <family val="2"/>
      </rPr>
      <t>(Fundaciones)</t>
    </r>
  </si>
  <si>
    <t xml:space="preserve">Promover los valores de la entidad enmarcados en el Decálogo de ética. </t>
  </si>
  <si>
    <t>Felicitar en el dia de sus cumpleaños a todos los servidores de l DAFP</t>
  </si>
  <si>
    <t>Diario según calendario de cumpleaños</t>
  </si>
  <si>
    <t>Las fechas  y actividades programadas en el procedimiento de bienestar estan sujetas a aprobacion.</t>
  </si>
  <si>
    <t>Se preio a los tres mejores equipos según su calificación</t>
  </si>
  <si>
    <t xml:space="preserve">Fortalecer el conocimiento y la recordación de los valores institucionales, promoviendo comportamientos éticos, con sentido de transparencia y
correcta gestión al interior del Departamento de acuerdo a lo dispuesto en nuestro Decálogo de valores; resaltar la importancia de la participación de ambos sexos en igualdad de condiciones en diferentes escenarios de la vida social, promoviendo la equidad de género en la Entidad, según CONPES 161 DE 2013. </t>
  </si>
  <si>
    <t>Crear un espacio de integración con los servidores y familiares de la Función Pública  , donde demuestren  sus talentos y habilidades haciendo participes a sus compañeros de trabajo, promoviendo  el emprendimiento y la creatividad.</t>
  </si>
  <si>
    <t xml:space="preserve">Transversal </t>
  </si>
  <si>
    <t>Esta actividad se reprogramó para el año 2017 debido a que no fue posible programar la fecha con los líderes. No obstante, las horas se utilizarán como intervención de clima laboral para 4 áreas del departamento en 2017.</t>
  </si>
  <si>
    <t>El 28 de noviembre de 2016 se realizó difusión de información de la estrategia ‘Valorarte’ que se desarrolló el año pasado en la Función Pública destacaba los valores de nuestra entidad. Este año, e hilado a esta estrategia, se recuerda el Decálogo de Ética y Buen Gobierno que adoptó el Departamento mediante la Resolución 636 de 2014.</t>
  </si>
  <si>
    <t xml:space="preserve"> Recolectar, analizar y organizar  la información obtenida a  partir de la encuesta de expectativa  2016 diligenciada por los servidores.</t>
  </si>
  <si>
    <t xml:space="preserve">1 al 31 de enero </t>
  </si>
  <si>
    <t xml:space="preserve">FINALIZADA  </t>
  </si>
  <si>
    <t>Establecer con la ARL el cronograma de actividades 2016</t>
  </si>
  <si>
    <t>Establecer el plan de trabajo para el año 2016 con la ARL Positiva</t>
  </si>
  <si>
    <t xml:space="preserve"> Coordinador GGH-Líder SYST </t>
  </si>
  <si>
    <t xml:space="preserve">ARL Positiva- Coordinador GGH-Líder SYST </t>
  </si>
  <si>
    <t>21 de enero</t>
  </si>
  <si>
    <t>Se programa reunión en la primera semana de febrero para realizar presentación del  Decreto 1072 de 2015 - SG-SST</t>
  </si>
  <si>
    <t>Sensibilizar contra el Cáncer Infantil</t>
  </si>
  <si>
    <t>Dar a conocer a los servidores públicos de la Entidad acerca de la importancia de Entornos Laborales Saludables, así como hacer énfasis en la prevención del Cáncer Infantil</t>
  </si>
  <si>
    <t>15 de Febrero</t>
  </si>
  <si>
    <t>Se informo por mediante el boletín interno  del día 15 de febrero.</t>
  </si>
  <si>
    <t xml:space="preserve">Elaborar del Plan de Trabajo del Procedimiento de Seguridad y Salud en el Trabajo. </t>
  </si>
  <si>
    <t>Formular y elaborar el plan de Seguridad  y Salud en el Trabajo 2016, a partir de estadísticas, análisis de necesidades que arroja la encuesta de expectativa de los Planes de Bienestar Social y medición de riesgo psicosocial del año 2014.</t>
  </si>
  <si>
    <t xml:space="preserve">18 al 29 de febrero </t>
  </si>
  <si>
    <t>El Copasst aprobó el Plan SG-SST por medio de reunión del día 18 de marzo, se envía para aprobación de la Coordinadora del GGH y de la SG</t>
  </si>
  <si>
    <t>Revisar con la ARL Positiva los compromisos adquiridos en la primera reunión</t>
  </si>
  <si>
    <t>Presentación nuevo asesor y programación de reuniones en la Entidad para la asesoría en la implementación del Sistema de Gestión en Seguridad y Salud en el Trabajo</t>
  </si>
  <si>
    <t>18 de febrero</t>
  </si>
  <si>
    <t>Debido a Cambio de gestor por parte de la ARL Positiva se da la reunión hasta el 18 de febrero, se establece las necesidades del GGH-Función Pública y se programa reunión el 26 de febrero.</t>
  </si>
  <si>
    <t>Revisar con la ARL Positiva los compromisos adquiridos en la segunda reunión</t>
  </si>
  <si>
    <t xml:space="preserve">Revisar los documentos del SG-SST, establecer fechas de asesoría y proyectar el cronograma de actividades para el año 2016 </t>
  </si>
  <si>
    <t xml:space="preserve">26 de febrero </t>
  </si>
  <si>
    <t>La Gestora de ARL, no pudo asistir a la reunión programada por motivos laborales, se reprograma para el jueves 3 de marzo</t>
  </si>
  <si>
    <t>Sensibilizar en la importancia de los cuidados auditivos.</t>
  </si>
  <si>
    <t>Dar a conocer a los servidores públicos de la Entidad acerca de la importancia de Entornos Laborales Saludables, así como hacer énfasis en los cuidados auditivos en los servidores</t>
  </si>
  <si>
    <t>3 de Marzo</t>
  </si>
  <si>
    <t>Se informo por mediante el boletín interno  del día 29 de Febrero</t>
  </si>
  <si>
    <t>Sensibilizar en la importancia de  los cuidado del Riñón</t>
  </si>
  <si>
    <t>Dar a conocer a los servidores públicos de la Entidad acerca de la importancia de Entornos Laborales Saludables, así como hacer énfasis en el cuidado y la prevención de las enfermedades renales</t>
  </si>
  <si>
    <t>12 de Marzo</t>
  </si>
  <si>
    <t>Se informo por mediante el boletín interno  del día 12 de febrero.</t>
  </si>
  <si>
    <t>Evaluar Sistema de Gestión de Seguridad y Salud en el Trabajo de la Entidad</t>
  </si>
  <si>
    <t>Entregar documento para el seguimiento y evaluación del Sistema de Gestión de Seguridad y Salud en el Trabajo</t>
  </si>
  <si>
    <t>15 de marzo</t>
  </si>
  <si>
    <t>Se realizaron observaciones a la entrega de la evaluación para hacer los ajustes respectivos del SG-SST</t>
  </si>
  <si>
    <t>Sensibilizar en la importancia de los cuidado la Salud Bucodental</t>
  </si>
  <si>
    <t>Dar a conocer a los servidores públicos de la Entidad acerca de la importancia de Entornos Laborales Saludables, así como hacer énfasis en la prevención de enfermedades bucales y dentales</t>
  </si>
  <si>
    <t>20 de Marzo</t>
  </si>
  <si>
    <t>Se informo por mediante el boletín interno  del día 14 de marzo.</t>
  </si>
  <si>
    <t>Sensibilizar en la importancia de los cuidados  del Agua</t>
  </si>
  <si>
    <t>Dar a conocer a los servidores públicos de la Entidad acerca de la importancia de Entornos Laborales Saludables, así como hacer énfasis en el cuidado y ahorro del Agua</t>
  </si>
  <si>
    <t>22 de Marzo</t>
  </si>
  <si>
    <t>Se envió  nota para el boletín interno el día  18 de marzo, pero no fue publicada.</t>
  </si>
  <si>
    <t xml:space="preserve">Revisión, aprobación  y publicación del Plan de Trabajo del Procedimiento de Seguridad y Salud en el Trabajo. </t>
  </si>
  <si>
    <t>El Plan de SG-SST fue publicado en su primera versión el día 31 de marzo de 2016</t>
  </si>
  <si>
    <t>Sensibilizar en el reconocimiento de los síntomas y  los cuidados  contra el Cáncer de Colon</t>
  </si>
  <si>
    <t>Dar a conocer a los servidores públicos de la Entidad acerca de la importancia de Entornos Laborales Saludables, así como hacer énfasis en   la prevención del Cáncer de Colon</t>
  </si>
  <si>
    <t>Se informo por mediante el boletín interno  del día 28 de marzo.</t>
  </si>
  <si>
    <t>Sensibilizar en Riesgo Cardiovascular</t>
  </si>
  <si>
    <t>Desarrollar actividades inherentes para el levantamiento del perfil de riesgos de la Entidad , para consolidar la información de caracterización de los servidores del Departamento sobre su condiciones físicas y de salud actuales a fin de explorar la posibilidad de estructurar las primeras fases del plan de entorno de vida saludable.</t>
  </si>
  <si>
    <t>Universidad Javeriana</t>
  </si>
  <si>
    <t>Abril -Junio</t>
  </si>
  <si>
    <t>Con el apoyo de la Universidad Javeriana se realizaron actividades por cada dependencia de la Entidad, para la prevención de Enfermedades no transmisibles y prevenir riesgos cardiovasculares</t>
  </si>
  <si>
    <t>Establecer reunión con la  brigadas de emergencia.</t>
  </si>
  <si>
    <t>05 de Abril</t>
  </si>
  <si>
    <t>Los brigadistas concluyeron que es necesario recibir capacitación en esta vigencia: en :
Evacuación
Incendios
Primeros auxilios básicos y avanzados
Traslado
Quemaduras
Accidentes laborales</t>
  </si>
  <si>
    <t>Sensibilizar en la importancia de la Actividad Física</t>
  </si>
  <si>
    <t>Dar a conocer a los servidores públicos de la Entidad acerca de la importancia de Entornos Laborales Saludables y la importancia de la actividad física en el trabajo</t>
  </si>
  <si>
    <t>6 de Abril</t>
  </si>
  <si>
    <t xml:space="preserve">Con el apoyo de la Universidad Javeriana y Coldeportes se realizó por cada dependencia de la Entidad, jornada de pausas activas para incentivar la actividad física en los servidores </t>
  </si>
  <si>
    <t>Capacitar al COPASST sobre la normatividad vigente.</t>
  </si>
  <si>
    <t>26 de Abril</t>
  </si>
  <si>
    <t>Se realiza reunión con la Gestora de la ARL, para realizar la presentación a los miembros del COPASST y los lineamientos de SG-SST, y el porque no se ha iniciado las capacitaciones  al Comité por parte de la ARL</t>
  </si>
  <si>
    <t>Celebrar el día de la Seguridad y Salud en el Trabajo</t>
  </si>
  <si>
    <t>Dar a conocer a los servidores públicos de la Entidad acerca de la importancia de Entornos Laborales Saludables, así como dar a conocer los nuevos lineamientos en SST</t>
  </si>
  <si>
    <t>Con apoyo de la Universidad Javeriana, se realizó chequeo de la presión arterial, frecuencia cardiaca e índice de masa corporal en varias dependencias de la Entidad.</t>
  </si>
  <si>
    <t>Formar en primeros auxilios a la brigada de emergencia empresarial, sin practica.</t>
  </si>
  <si>
    <t>11 de Mayo</t>
  </si>
  <si>
    <t>Con apoyo de la Universidad Javeriana, se realizó capacitación en primeros auxilios básicos y traslado de enfermos</t>
  </si>
  <si>
    <t>Sensibilizar en la importancia de los cuidados  de la Hipertensión</t>
  </si>
  <si>
    <t>Dar a conocer a los servidores públicos de la Entidad acerca de la importancia de Entornos Laborales Saludables, así como hacer énfasis en la prevención de la llamada enfermedad silenciosa</t>
  </si>
  <si>
    <t>17 de Mayo</t>
  </si>
  <si>
    <t>Con apoyo de la Facultad de Enfermería de la Universidad Javeriana se realizo toma de presión arterial a lo servidores y contratista de la Entidad, en sus respectivos puesto de trabajo</t>
  </si>
  <si>
    <t>Sensibilizar en la importancia de del no consumo de tabaco</t>
  </si>
  <si>
    <t>Dar a conocer a los servidores públicos de la Entidad acerca de la importancia de Entornos Laborales Saludables, así como hacer énfasis en la política de alcohol, drogas y fumadores.</t>
  </si>
  <si>
    <t>31 de Mayo</t>
  </si>
  <si>
    <t xml:space="preserve">Se informo por mediante el boletín interno  </t>
  </si>
  <si>
    <t>Difundir los hábitos de vida saludable, preparación de alimentos, recomendaciones nutricionales</t>
  </si>
  <si>
    <t>Promover y fomentar el desarrollo de hábitos alimenticios saludables en los servidores y contratistas de la Función Pública.</t>
  </si>
  <si>
    <t>14 de junio</t>
  </si>
  <si>
    <t>Por medio de boletín interno se difundió la importancia de hábitos de vida saludable para los servidores y contratistas de la Entidad</t>
  </si>
  <si>
    <t xml:space="preserve">Sensibilizar en la importancia de donar de Sangre </t>
  </si>
  <si>
    <t xml:space="preserve">Dar a conocer a los servidores públicos de la Entidad acerca de la importancia de Entornos Laborales Saludables, así como hacer énfasis en  donar sangre </t>
  </si>
  <si>
    <t>brindar Asesoría y asistencia técnica en el diseño de indicadores de estructura, proceso  y resultado  del SG-SST ,</t>
  </si>
  <si>
    <t>28 de Junio</t>
  </si>
  <si>
    <t>Se realizo capacitación el  martes 5 de julio debido a complicaciones medicas del capacitador. 
Los integrantes que participaron en la capacitación quedaron con el compromiso de multiplicar la información a los integrantes que no pudieron asistir</t>
  </si>
  <si>
    <t>Intervenir  Pedagógicamente  (teatral) en Prevención de Riesgos Laborales - (mínimo 3 horas con 2 actores por evento)</t>
  </si>
  <si>
    <t>Sensibilizar y ofrecer a los servidores un espacio  donde puedan conocer las herramientas básicas para el manejo del estrés, atendiendo e interviniendo los Riesgos en la Entidad.</t>
  </si>
  <si>
    <t>01 de julio</t>
  </si>
  <si>
    <t>Con apoyo de la ARL Positiva se realizó presentación teatral para la prevención de accidentes laborales en la Entidad</t>
  </si>
  <si>
    <t>Promover el  autocuidado, manejo del estrés, hábitos de vida saludable</t>
  </si>
  <si>
    <t>Por medio de boletín interno se realizo sensibilización en manejo de estrés</t>
  </si>
  <si>
    <t>Sensibilizar y ofrecer a los servidores un espacio  donde puedan conocer las herramientas básicas para el manejo del estrés, atendiendo e interviniendo los Riesgo  en la Entidad.</t>
  </si>
  <si>
    <t>Con apoyo de la ARL Positiva se realizó presentación teatral para incentivar los habitos de vida saludable</t>
  </si>
  <si>
    <t>Capacitar  sobre prevención de enfermedades , cáncer de seno, próstata, cuello uterino</t>
  </si>
  <si>
    <t xml:space="preserve">Promover la prevención de enfermedades no trasmisibles, fomentando los hábitos de vida saludable y promoviendo el autocuidado  </t>
  </si>
  <si>
    <t>Mediante boletin interno se promueve el autocuidado  y   la prevención de enfermedades no transmisible</t>
  </si>
  <si>
    <t xml:space="preserve">Capacitar al comité de convivencia Laboral </t>
  </si>
  <si>
    <t>Capacitar al Comité de Convivencia Laboral en la Normatividad vigente, convivencia laboral y prevención del riego psicosocial para el manejo adecuado de los diferentes casos que se o puedan presentar ante el Comité</t>
  </si>
  <si>
    <t>La capacitación programada para el comité se ralizara en el mes de septiembre, debido a: en primera insatancia el capacitador no pudo asistir a la hora acordada y en la segunda citación se cruzó con encuntro con la Directora</t>
  </si>
  <si>
    <t xml:space="preserve">Sensibilizar en la importancia del consumo de Frutas </t>
  </si>
  <si>
    <t xml:space="preserve">Dar a conocer a los servidores públicos de la Entidad acerca de la importancia de Entornos Laborales Saludables,  así como hacer énfasis en el consumo de frutas </t>
  </si>
  <si>
    <t>04 de Agosto</t>
  </si>
  <si>
    <t xml:space="preserve">En el Boetin interno se transmitio la informacion medio de boletin interno </t>
  </si>
  <si>
    <t>Se realizo actividad con el apoyo de la ARL Positiva a 4 servidores de la Entidad</t>
  </si>
  <si>
    <t xml:space="preserve"> </t>
  </si>
  <si>
    <t>Revisar las diferentes necesidades, inventarios y capacitación en EPP</t>
  </si>
  <si>
    <t>Identificar los Elementos de Protección Personal, así como su adecuado uso, para evitar que un servidor tenga contacto directo con factores de riesgo que le pueden ocasionar una lesión o enfermedad.</t>
  </si>
  <si>
    <t>La actividad fue se remplazada por seguimiento en ergonomia a los servidores de la Entidad, po asesoria de la ARL Positiva</t>
  </si>
  <si>
    <t>12 de Octubre</t>
  </si>
  <si>
    <t>Debido a cambio de operador logistico  por parte de la ARL se reprogramo ésta actividad para el mes de octubre</t>
  </si>
  <si>
    <t>Difundir los hábitos de vida saludable y recomendaciones nutricionales</t>
  </si>
  <si>
    <t>8 de Septiembre</t>
  </si>
  <si>
    <t>Por medio de Boletin Interno se difuncio informacion sobre hablitos de vida saludable</t>
  </si>
  <si>
    <t>Septiembre - octubre</t>
  </si>
  <si>
    <t>$1`928.000</t>
  </si>
  <si>
    <t>Fueron citados a examenes medicos ocupacionales 68 servidores de los cuales asitieron 58,  el informe será por Unimsalud (Contratista) en el mes de noviembre.</t>
  </si>
  <si>
    <t xml:space="preserve">Promover durante una semana la adopción de habilitos y estilos de vida saludables </t>
  </si>
  <si>
    <t>Caja de Compensación- EPS`S- ARL -Comunicaciones- GGH</t>
  </si>
  <si>
    <t>26 al 30 de Septiembre</t>
  </si>
  <si>
    <t>Jornada de donacón d sangre
habitos de vida saludable
pausas activas</t>
  </si>
  <si>
    <t xml:space="preserve">Sensibilizar en el reconocimiento de los síntomas y  los cuidados de la Obesidad </t>
  </si>
  <si>
    <t>Dar a conocer a los servidores públicos de la Entidad  acerca de la importancia de Entornos Laborales Saludables, así como hacer énfasis en los riesgos causados por el sobrepeso, la obesidad y el consumo de grasas saturadas</t>
  </si>
  <si>
    <t>Por medio de Boletin Interno se difuncio informacion sobre cuidado del corazon</t>
  </si>
  <si>
    <t xml:space="preserve">Sensibilizar en la importancia de los cuidado del Corazón </t>
  </si>
  <si>
    <t xml:space="preserve">Dar a conocer a los servidores públicos de la Entidad  acerca de la importancia de Entornos Laborales Saludables, así como hacer énfasis en el cuidado del corazón </t>
  </si>
  <si>
    <t>brindar Asistencia y/o Asesoría frente al desarrollo de inspecciones planeadas por la organización para la identificación oportuna de las condiciones sub-estándar de los procesos que generan incidentes y accidentes.</t>
  </si>
  <si>
    <t>27 de Septiembre</t>
  </si>
  <si>
    <t xml:space="preserve">Asistio 1 miembros del Copasst </t>
  </si>
  <si>
    <t>Sensibilizar en la importancia de los cuidado de la Visión</t>
  </si>
  <si>
    <t>Sensibilizar a los servidores públicos de la Entidad acerca de la importancia de Entornos Laborales Saludables, así como hacer énfasis en el cuidado visual y las técnicas para evitar la fatiga visual</t>
  </si>
  <si>
    <t>Por medio de Boletin Interno se difuncio informacion sobre los cuidados de la visión</t>
  </si>
  <si>
    <t xml:space="preserve">Sensibilizar en la importancia de los cuidado de la Salud Mental </t>
  </si>
  <si>
    <t>Dar a conocer a los servidores públicos de la Entidad  acerca de la importancia de Entornos Laborales Saludables, así como hacer énfasis de la situación de las personas con trastorno mental y sus familias.</t>
  </si>
  <si>
    <t>10 de Octubre</t>
  </si>
  <si>
    <t>Por medio de Boletin Interno se difuncio informacion sobre los cuidados de la Salud Mental</t>
  </si>
  <si>
    <t xml:space="preserve">Sensibilizar en la importancia de los cuidado en la Alimentación </t>
  </si>
  <si>
    <t>Dar a conocer a los servidores públicos de la Entidad  acerca de la importancia de Entornos Laborales Saludables, así como hacer énfasis del problema alimentario mundial y fortalecer la solidaridad en la lucha contra el hambre, la desnutrición y la pobreza</t>
  </si>
  <si>
    <t>Por medio de Boletin Interno se difuncio informacion sobre los cuidados de la alimentación</t>
  </si>
  <si>
    <t>Simulacro de Evacuación</t>
  </si>
  <si>
    <t>Realizar simulacro de evacuación con el fin de preparar a los servidores ante un evento de emergencia, atendiendo lo dispuesto en la Resolución 1016 de marzo 31 de 1989.</t>
  </si>
  <si>
    <t>26 de Octubre</t>
  </si>
  <si>
    <t xml:space="preserve">• Se requiere una alarma que suene toda la Entidad  para  evacuación en casos de emergencia
• Designación de brigadistas  por parte de los líderes de procesos de las áreas.
• Incentivos para los brigadistas 
• Los brigadistas no tienen distintivos como chalecos, brazaletes y pitos
• Las camillas que en la actualidad tiene la Entidad son muy pesadas, se requieren cambio.
• Video para que los visitantes a la Función Pública conozcan el Plan de emergencias y contingencias de la Entidad </t>
  </si>
  <si>
    <t>Sensibilizar en el reconocimiento de los síntomas y  los cuidados  de la Diabetes</t>
  </si>
  <si>
    <t>Dar a conocer a los servidores públicos de la Entidad acerca de la importancia de Entornos Laborales Saludables, así como hacer énfasis de la educación y prevención de la Diabetes</t>
  </si>
  <si>
    <t>Por medio de Boletin Interno se difuncio informacion sobre cuidados  de la Diabetes</t>
  </si>
  <si>
    <t>Sensibilizar en la importancia de del no consumo de alcohol</t>
  </si>
  <si>
    <t>Dar a conocer a los servidores públicos de la Entidad acerca de la importancia de Entornos Laborales Saludables, así como hacer énfasis en la enfermedad del alcoholismo.</t>
  </si>
  <si>
    <t>Por medio de Boletin Interno se difuncio informacion sobre importancia de del no consumo de alcohol</t>
  </si>
  <si>
    <t>Jornada de  salud oral</t>
  </si>
  <si>
    <t>Realizar acciones de promoción y prevención en salud oral en los servidores de la Entidad</t>
  </si>
  <si>
    <t>Emermedica</t>
  </si>
  <si>
    <t>17 de Noviembre</t>
  </si>
  <si>
    <t xml:space="preserve">Emermedica, no tiene disponible esta capacitacion por lo caul se solicita el cambio a Prevención de enfermedades </t>
  </si>
  <si>
    <t>Formar integral de la brigada de emergencia empresarial, con practica.</t>
  </si>
  <si>
    <t>Fortalecer los conocimientos del Grupo de brigadistas y realizar continuidad al plan de capacitación dirigido a este grupo de servidores, se realizará una retroalimentación de los conceptos  aprendidos durante el año 2016 en primeros auxilios.</t>
  </si>
  <si>
    <t xml:space="preserve">18 de Noviembre </t>
  </si>
  <si>
    <t>Por medio de la ARL Positiva se realiza capacitación en atención de emergencias - sin practica</t>
  </si>
  <si>
    <t>Sensibilizar en el reconocimiento de los síntomas y  los cuidados del EPOC</t>
  </si>
  <si>
    <t>Dar a conocer a los servidores públicos de la Entidad acerca de la importancia de Entornos Laborales Saludables así, como hacer énfasis en  la comprensión y promoción del EPOC</t>
  </si>
  <si>
    <t>Por medio de Boletin Interno se difuncio informacion sobre los cuidados del EPOC</t>
  </si>
  <si>
    <t>Capacitar en prevención de enfermedades , cáncer de seno, próstata, cuello uterino</t>
  </si>
  <si>
    <t>25 de Noviembre</t>
  </si>
  <si>
    <t xml:space="preserve">Se ejecuta la actividad por medio de folleto entregado a todos los servidore y toma de presion arterial (mismo día), </t>
  </si>
  <si>
    <t>Se realiza reunión del comité debido a un posible caso de acoso laboral.</t>
  </si>
  <si>
    <t>Charla habitos de vida saludable</t>
  </si>
  <si>
    <t>Dar a conocer a los servidores públicos de la Entidad acerca de la importancia de Entornos Laborales Saludables, así como hacer énfasisen hábitos de vida saludable</t>
  </si>
  <si>
    <t>Patricia Arboleda, Psiquiatra general, niños y adolescentes</t>
  </si>
  <si>
    <t>1 de Diciembre</t>
  </si>
  <si>
    <t xml:space="preserve">Fueron citados 50 servidores 
Con el apoyo de la Doc. Patricia Arboleda, Psiquiatra general, niños y adolescentes, se realiza la charla </t>
  </si>
  <si>
    <t>Capacitación en enfermdedades previsibles</t>
  </si>
  <si>
    <t>Dar a conocer a los servidores públicos de la Entidad acerca de la importancia de Entornos Laborales Saludables, así como el enfasis en enfermedades previsibles</t>
  </si>
  <si>
    <t>12 de Diciembre</t>
  </si>
  <si>
    <t xml:space="preserve">Fueron citados 50 servidores 
Con el apoyo de Emermedica se realiza la capacitación </t>
  </si>
  <si>
    <t>Las pausas activas se realizan en las diferentes dependencias de la Entidad los días: martes, miercoles y viernes.</t>
  </si>
  <si>
    <t>Se realiza convocatoria mensual del Comité por parte del GGH</t>
  </si>
  <si>
    <t>Describir los accidentes de trabajo y la manera de prevenirlos</t>
  </si>
  <si>
    <t>Sensibilizar a los servidores de la Entidad en la prevención  y  el que hacer en caso de ocurrir accidentes de trabajo</t>
  </si>
  <si>
    <t>Por medio de Boletín interno se informa a los servidores de la Entidad de los riesgo y prevención de accidentes</t>
  </si>
  <si>
    <t>Con apoyo de la Facultad de Enfermería de la Universidad Javeriana se realizo inspección al puesto de trabajo y se dejó folleto con los lineamientos básicos de ergonomía para los servidores de la Función Pública</t>
  </si>
  <si>
    <t>Seguimiento Enfermedad Laboral</t>
  </si>
  <si>
    <t>Realizar una vez al mes una sesión de pausa activa dirigida a  servidores de la Entidad  que presentan enfermedad laboral o presentan diagnóstico no satisfactorio con el fin de realizar seguimiento y control a este grupo de servidores.</t>
  </si>
  <si>
    <t xml:space="preserve">Se realiza seguimiento de  conformidad con los casos existentes o nuevos </t>
  </si>
  <si>
    <t>Se realiza convocatoria mensual del Comité por parte del GGH de conformidad con los presuntos casos de acoso laboral o covivencia en la Entidad</t>
  </si>
  <si>
    <t xml:space="preserve">Se disfrazaron el 90 % de las areas y se conto con la asistencia de aproximadamente 60 niños hijos de los servidores de la entidad </t>
  </si>
  <si>
    <r>
      <t xml:space="preserve">                                                                        ACTIVIDADES PROGRAMA DE BIENESTAR SOCIAL, SALUD OCUPACIONAL Y CAPACITACIÓN
</t>
    </r>
    <r>
      <rPr>
        <sz val="14"/>
        <color indexed="60"/>
        <rFont val="Arial"/>
        <family val="2"/>
      </rPr>
      <t>Fecha de Actualización: diciembre 30 de 2016</t>
    </r>
  </si>
  <si>
    <r>
      <t xml:space="preserve">                                                                        ACTIVIDADES PROGRAMA DE BIENESTAR SOCIAL, SALUD OCUPACIONAL Y CAPACITACIÓN
</t>
    </r>
    <r>
      <rPr>
        <sz val="16"/>
        <color indexed="60"/>
        <rFont val="Arial"/>
        <family val="2"/>
      </rPr>
      <t>Fecha de Actualización: 30 de Diciembre 2016</t>
    </r>
  </si>
  <si>
    <t xml:space="preserve">   ACTIVIDADES PROGRAMA DE BIENESTAR SOCIAL, SEGURIDAD Y SALUD EN EL TRABAJO Y CAPACITACIÓN
Fecha de Actualización: 30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</si>
</sst>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_);_(* \(#,##0\);_(* &quot;-&quot;??_);_(@_)"/>
    <numFmt numFmtId="165" formatCode="_ &quot;$&quot;\ * #,##0_ ;_ &quot;$&quot;\ * \-#,##0_ ;_ &quot;$&quot;\ * &quot;-&quot;??_ ;_ @_ "/>
    <numFmt numFmtId="166" formatCode="[$-240A]d&quot; de &quot;mmmm&quot; de &quot;yyyy;@"/>
    <numFmt numFmtId="167" formatCode="[$-F800]dddd\,\ mmmm\ dd\,\ yyyy"/>
  </numFmts>
  <fonts count="31" x14ac:knownFonts="1">
    <font>
      <sz val="11"/>
      <color theme="1"/>
      <name val="Calibri"/>
      <family val="2"/>
      <scheme val="minor"/>
    </font>
    <font>
      <sz val="11"/>
      <color theme="1"/>
      <name val="Calibri"/>
      <family val="2"/>
      <scheme val="minor"/>
    </font>
    <font>
      <b/>
      <sz val="14"/>
      <color theme="9" tint="-0.499984740745262"/>
      <name val="Arial"/>
      <family val="2"/>
    </font>
    <font>
      <sz val="14"/>
      <color indexed="60"/>
      <name val="Arial"/>
      <family val="2"/>
    </font>
    <font>
      <sz val="10"/>
      <name val="Arial"/>
      <family val="2"/>
    </font>
    <font>
      <b/>
      <sz val="10"/>
      <color theme="9" tint="-0.499984740745262"/>
      <name val="Arial"/>
      <family val="2"/>
    </font>
    <font>
      <sz val="11"/>
      <name val="Arial"/>
      <family val="2"/>
    </font>
    <font>
      <sz val="9"/>
      <name val="Arial"/>
      <family val="2"/>
    </font>
    <font>
      <b/>
      <sz val="9"/>
      <name val="Arial"/>
      <family val="2"/>
    </font>
    <font>
      <b/>
      <sz val="11"/>
      <name val="Arial"/>
      <family val="2"/>
    </font>
    <font>
      <b/>
      <sz val="10"/>
      <name val="Arial"/>
      <family val="2"/>
    </font>
    <font>
      <b/>
      <sz val="11"/>
      <color theme="9" tint="-0.499984740745262"/>
      <name val="Calibri"/>
      <family val="2"/>
      <scheme val="minor"/>
    </font>
    <font>
      <sz val="11"/>
      <color indexed="60"/>
      <name val="Calibri"/>
      <family val="2"/>
    </font>
    <font>
      <sz val="11"/>
      <name val="Calibri"/>
      <family val="2"/>
      <scheme val="minor"/>
    </font>
    <font>
      <sz val="11"/>
      <color rgb="FF000000"/>
      <name val="Calibri"/>
      <family val="2"/>
      <scheme val="minor"/>
    </font>
    <font>
      <b/>
      <sz val="11"/>
      <name val="Calibri"/>
      <family val="2"/>
      <scheme val="minor"/>
    </font>
    <font>
      <sz val="11"/>
      <color rgb="FF000000"/>
      <name val="Arial"/>
      <family val="2"/>
    </font>
    <font>
      <sz val="10"/>
      <color theme="1"/>
      <name val="Arial"/>
      <family val="2"/>
    </font>
    <font>
      <sz val="10"/>
      <color rgb="FFFF0000"/>
      <name val="Arial"/>
      <family val="2"/>
    </font>
    <font>
      <sz val="10"/>
      <color rgb="FF000000"/>
      <name val="Arial"/>
      <family val="2"/>
    </font>
    <font>
      <b/>
      <i/>
      <u/>
      <sz val="10"/>
      <name val="Arial"/>
      <family val="2"/>
    </font>
    <font>
      <b/>
      <sz val="10"/>
      <color indexed="21"/>
      <name val="Arial"/>
      <family val="2"/>
    </font>
    <font>
      <b/>
      <sz val="16"/>
      <color theme="9" tint="-0.499984740745262"/>
      <name val="Arial"/>
      <family val="2"/>
    </font>
    <font>
      <sz val="16"/>
      <color indexed="60"/>
      <name val="Arial"/>
      <family val="2"/>
    </font>
    <font>
      <sz val="10"/>
      <color indexed="63"/>
      <name val="Arial"/>
      <family val="2"/>
    </font>
    <font>
      <u/>
      <sz val="10"/>
      <name val="Arial"/>
      <family val="2"/>
    </font>
    <font>
      <b/>
      <sz val="14"/>
      <color indexed="60"/>
      <name val="Arial"/>
      <family val="2"/>
    </font>
    <font>
      <b/>
      <sz val="10"/>
      <color indexed="60"/>
      <name val="Arial"/>
      <family val="2"/>
    </font>
    <font>
      <b/>
      <sz val="9"/>
      <color indexed="60"/>
      <name val="Arial"/>
      <family val="2"/>
    </font>
    <font>
      <sz val="11"/>
      <name val="Calibri"/>
      <family val="2"/>
    </font>
    <font>
      <b/>
      <sz val="11"/>
      <name val="Calibri"/>
      <family val="2"/>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indexed="64"/>
      </patternFill>
    </fill>
    <fill>
      <patternFill patternType="solid">
        <fgColor indexed="52"/>
        <bgColor indexed="64"/>
      </patternFill>
    </fill>
    <fill>
      <patternFill patternType="solid">
        <fgColor theme="9"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cellStyleXfs>
  <cellXfs count="329">
    <xf numFmtId="0" fontId="0" fillId="0" borderId="0" xfId="0"/>
    <xf numFmtId="0" fontId="4" fillId="0" borderId="0" xfId="0" applyFont="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justify"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15" fontId="4" fillId="0" borderId="8" xfId="0" applyNumberFormat="1" applyFont="1" applyBorder="1" applyAlignment="1">
      <alignment horizontal="center" vertical="center" wrapText="1"/>
    </xf>
    <xf numFmtId="9"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justify" vertical="center"/>
    </xf>
    <xf numFmtId="0" fontId="4" fillId="0" borderId="8" xfId="0" applyFont="1" applyFill="1" applyBorder="1" applyAlignment="1">
      <alignment horizontal="center" vertical="center"/>
    </xf>
    <xf numFmtId="15" fontId="4" fillId="0" borderId="8"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4" fillId="0" borderId="0" xfId="0" applyFont="1" applyFill="1"/>
    <xf numFmtId="0" fontId="4" fillId="0" borderId="8" xfId="0" applyFont="1" applyFill="1" applyBorder="1" applyAlignment="1">
      <alignment horizontal="left" vertical="center"/>
    </xf>
    <xf numFmtId="0" fontId="4" fillId="0" borderId="8" xfId="0" applyFont="1" applyFill="1" applyBorder="1" applyAlignment="1">
      <alignment horizontal="justify"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8" xfId="0" applyNumberFormat="1" applyFont="1" applyFill="1" applyBorder="1" applyAlignment="1">
      <alignment horizontal="left" vertical="center" wrapText="1"/>
    </xf>
    <xf numFmtId="0" fontId="4" fillId="0" borderId="10" xfId="0" applyFont="1" applyBorder="1" applyAlignment="1">
      <alignment horizontal="justify" vertical="center" wrapText="1"/>
    </xf>
    <xf numFmtId="0" fontId="4" fillId="0" borderId="9"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vertical="center" wrapText="1"/>
    </xf>
    <xf numFmtId="0" fontId="7" fillId="0" borderId="0" xfId="0" applyFont="1"/>
    <xf numFmtId="0" fontId="4" fillId="0" borderId="8" xfId="0" applyNumberFormat="1" applyFont="1" applyBorder="1" applyAlignment="1">
      <alignment horizontal="justify" vertical="center"/>
    </xf>
    <xf numFmtId="9" fontId="4" fillId="0" borderId="8" xfId="0" applyNumberFormat="1" applyFont="1" applyBorder="1" applyAlignment="1">
      <alignment horizontal="center" vertical="center" wrapText="1"/>
    </xf>
    <xf numFmtId="0" fontId="4" fillId="3" borderId="8" xfId="0" applyFont="1" applyFill="1" applyBorder="1" applyAlignment="1">
      <alignment horizontal="center" vertical="center"/>
    </xf>
    <xf numFmtId="0" fontId="7" fillId="0" borderId="0" xfId="0" applyFont="1" applyFill="1"/>
    <xf numFmtId="0" fontId="8" fillId="0" borderId="0" xfId="0" applyFont="1" applyFill="1"/>
    <xf numFmtId="166" fontId="7" fillId="0" borderId="0" xfId="0" applyNumberFormat="1" applyFont="1" applyFill="1"/>
    <xf numFmtId="0" fontId="9" fillId="0" borderId="0" xfId="0" applyFont="1" applyFill="1"/>
    <xf numFmtId="0" fontId="10" fillId="0" borderId="0" xfId="0" applyFont="1" applyFill="1"/>
    <xf numFmtId="0" fontId="10" fillId="0" borderId="0" xfId="0" applyFont="1"/>
    <xf numFmtId="0" fontId="4" fillId="4" borderId="8" xfId="0" applyFont="1" applyFill="1" applyBorder="1" applyAlignment="1">
      <alignment horizontal="center" vertical="center"/>
    </xf>
    <xf numFmtId="15" fontId="4" fillId="4" borderId="8"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xf>
    <xf numFmtId="0" fontId="4" fillId="4" borderId="9" xfId="0"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8"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9" fontId="4" fillId="4" borderId="10" xfId="0" applyNumberFormat="1"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center"/>
    </xf>
    <xf numFmtId="0" fontId="13" fillId="4" borderId="8" xfId="4" applyFont="1" applyFill="1" applyBorder="1" applyAlignment="1" applyProtection="1">
      <alignment horizontal="left" vertical="center" wrapText="1"/>
    </xf>
    <xf numFmtId="0" fontId="13" fillId="0" borderId="8" xfId="4" applyFont="1" applyFill="1" applyBorder="1" applyAlignment="1" applyProtection="1">
      <alignment horizontal="center" vertical="center" wrapText="1"/>
    </xf>
    <xf numFmtId="0" fontId="13" fillId="4" borderId="8" xfId="4" applyFont="1" applyFill="1" applyBorder="1" applyAlignment="1" applyProtection="1">
      <alignment horizontal="center" vertical="center" wrapText="1"/>
    </xf>
    <xf numFmtId="0" fontId="13" fillId="0" borderId="8" xfId="4" applyFont="1" applyFill="1" applyBorder="1" applyAlignment="1">
      <alignment horizontal="center" vertical="center" wrapText="1"/>
    </xf>
    <xf numFmtId="0" fontId="13" fillId="0" borderId="8" xfId="4" applyFont="1" applyFill="1" applyBorder="1" applyAlignment="1">
      <alignment horizontal="left" vertical="center" wrapText="1"/>
    </xf>
    <xf numFmtId="0" fontId="13" fillId="4" borderId="10" xfId="4" applyFont="1" applyFill="1" applyBorder="1" applyAlignment="1" applyProtection="1">
      <alignment horizontal="center" vertical="center" wrapText="1"/>
    </xf>
    <xf numFmtId="0" fontId="13" fillId="0" borderId="10" xfId="4" applyFont="1" applyFill="1" applyBorder="1" applyAlignment="1" applyProtection="1">
      <alignment horizontal="center" vertical="center" wrapText="1"/>
    </xf>
    <xf numFmtId="0" fontId="13" fillId="0" borderId="10" xfId="4" applyFont="1" applyFill="1" applyBorder="1" applyAlignment="1">
      <alignment horizontal="center" vertical="center" wrapText="1"/>
    </xf>
    <xf numFmtId="0" fontId="13" fillId="0" borderId="8" xfId="4" applyFont="1" applyFill="1" applyBorder="1" applyAlignment="1">
      <alignment horizontal="center" vertical="center"/>
    </xf>
    <xf numFmtId="0" fontId="13" fillId="6" borderId="8" xfId="4" applyFont="1" applyFill="1" applyBorder="1" applyAlignment="1">
      <alignment horizontal="center" vertical="center"/>
    </xf>
    <xf numFmtId="0" fontId="14" fillId="0" borderId="8" xfId="0" applyFont="1" applyBorder="1" applyAlignment="1">
      <alignment horizontal="left" vertical="center" wrapText="1"/>
    </xf>
    <xf numFmtId="0" fontId="13" fillId="0" borderId="8" xfId="5" applyFont="1" applyFill="1" applyBorder="1" applyAlignment="1">
      <alignment horizontal="center" vertical="center" wrapText="1"/>
    </xf>
    <xf numFmtId="16" fontId="13" fillId="4" borderId="8" xfId="4" applyNumberFormat="1" applyFont="1" applyFill="1" applyBorder="1" applyAlignment="1" applyProtection="1">
      <alignment horizontal="center" vertical="center" wrapText="1"/>
    </xf>
    <xf numFmtId="0" fontId="0" fillId="0" borderId="8" xfId="0" applyFont="1" applyBorder="1" applyAlignment="1">
      <alignment horizontal="left" vertical="center" wrapText="1"/>
    </xf>
    <xf numFmtId="0" fontId="13" fillId="4" borderId="8" xfId="5" applyFont="1" applyFill="1" applyBorder="1" applyAlignment="1">
      <alignment horizontal="center" vertical="center" wrapText="1"/>
    </xf>
    <xf numFmtId="0" fontId="13" fillId="4" borderId="8" xfId="4" applyFont="1" applyFill="1" applyBorder="1" applyAlignment="1">
      <alignment horizontal="center" vertical="center"/>
    </xf>
    <xf numFmtId="0" fontId="0" fillId="4" borderId="8" xfId="0" applyFont="1" applyFill="1" applyBorder="1" applyAlignment="1">
      <alignment horizontal="left" vertical="center" wrapText="1"/>
    </xf>
    <xf numFmtId="0" fontId="13" fillId="4" borderId="8" xfId="4" applyFont="1" applyFill="1" applyBorder="1" applyAlignment="1">
      <alignment horizontal="left" vertical="center" wrapText="1"/>
    </xf>
    <xf numFmtId="0" fontId="13" fillId="0" borderId="8" xfId="4" applyFont="1" applyFill="1" applyBorder="1" applyAlignment="1" applyProtection="1">
      <alignment horizontal="center" vertical="center"/>
      <protection locked="0"/>
    </xf>
    <xf numFmtId="166" fontId="13" fillId="0" borderId="0" xfId="4" applyNumberFormat="1"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6" fillId="0" borderId="0" xfId="0" applyFont="1" applyAlignment="1">
      <alignment horizontal="justify" wrapText="1"/>
    </xf>
    <xf numFmtId="0" fontId="4" fillId="0" borderId="9" xfId="0" applyFont="1" applyFill="1" applyBorder="1" applyAlignment="1">
      <alignment vertical="center" wrapText="1"/>
    </xf>
    <xf numFmtId="0" fontId="4" fillId="0" borderId="8" xfId="0" applyFont="1" applyFill="1" applyBorder="1" applyAlignment="1">
      <alignment vertical="center"/>
    </xf>
    <xf numFmtId="164" fontId="17" fillId="0" borderId="8" xfId="1" applyNumberFormat="1" applyFont="1" applyBorder="1" applyAlignment="1">
      <alignment horizontal="center" vertical="center"/>
    </xf>
    <xf numFmtId="164" fontId="17" fillId="4" borderId="8" xfId="1" applyNumberFormat="1" applyFont="1" applyFill="1" applyBorder="1" applyAlignment="1">
      <alignment horizontal="center" vertical="center"/>
    </xf>
    <xf numFmtId="164" fontId="17" fillId="4" borderId="10" xfId="1" applyNumberFormat="1" applyFont="1" applyFill="1" applyBorder="1" applyAlignment="1">
      <alignment horizontal="center" vertical="center"/>
    </xf>
    <xf numFmtId="0" fontId="18" fillId="0" borderId="0" xfId="0" applyFont="1"/>
    <xf numFmtId="0" fontId="4" fillId="4" borderId="9" xfId="0" applyFont="1" applyFill="1" applyBorder="1" applyAlignment="1">
      <alignment horizontal="center" vertical="center"/>
    </xf>
    <xf numFmtId="9" fontId="4" fillId="4" borderId="9" xfId="0" applyNumberFormat="1" applyFont="1" applyFill="1" applyBorder="1" applyAlignment="1">
      <alignment horizontal="center" vertical="center"/>
    </xf>
    <xf numFmtId="0" fontId="17" fillId="4" borderId="8" xfId="0" applyFont="1" applyFill="1" applyBorder="1" applyAlignment="1">
      <alignment horizontal="center" vertical="center"/>
    </xf>
    <xf numFmtId="0" fontId="17" fillId="0" borderId="8" xfId="0" applyFont="1" applyFill="1" applyBorder="1" applyAlignment="1">
      <alignment vertical="center" wrapText="1"/>
    </xf>
    <xf numFmtId="15" fontId="17" fillId="4"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xf>
    <xf numFmtId="0" fontId="17" fillId="0" borderId="0" xfId="0" applyFont="1"/>
    <xf numFmtId="0" fontId="17" fillId="0" borderId="8" xfId="0" applyFont="1" applyFill="1" applyBorder="1" applyAlignment="1">
      <alignment horizontal="center" vertical="center"/>
    </xf>
    <xf numFmtId="0" fontId="17" fillId="4" borderId="8" xfId="0" applyFont="1" applyFill="1" applyBorder="1" applyAlignment="1">
      <alignment horizontal="left" vertical="center" wrapText="1"/>
    </xf>
    <xf numFmtId="0" fontId="17" fillId="0" borderId="8" xfId="0" applyFont="1" applyBorder="1" applyAlignment="1">
      <alignment vertical="center" wrapText="1"/>
    </xf>
    <xf numFmtId="0" fontId="17" fillId="0" borderId="8" xfId="0" applyFont="1" applyBorder="1" applyAlignment="1">
      <alignment horizontal="justify" vertical="center"/>
    </xf>
    <xf numFmtId="0" fontId="17" fillId="0" borderId="8" xfId="0" applyFont="1" applyBorder="1" applyAlignment="1">
      <alignment horizontal="center" vertical="center"/>
    </xf>
    <xf numFmtId="9" fontId="17" fillId="0" borderId="8" xfId="0" applyNumberFormat="1" applyFont="1" applyBorder="1" applyAlignment="1">
      <alignment horizontal="center" vertical="center"/>
    </xf>
    <xf numFmtId="165" fontId="17" fillId="0" borderId="8" xfId="2" applyNumberFormat="1" applyFont="1" applyBorder="1" applyAlignment="1">
      <alignment horizontal="center" vertical="center"/>
    </xf>
    <xf numFmtId="9" fontId="17" fillId="0" borderId="8" xfId="0" applyNumberFormat="1" applyFont="1" applyFill="1" applyBorder="1" applyAlignment="1">
      <alignment horizontal="center" vertical="center"/>
    </xf>
    <xf numFmtId="15" fontId="17" fillId="0" borderId="8" xfId="0" applyNumberFormat="1" applyFont="1" applyFill="1" applyBorder="1" applyAlignment="1">
      <alignment horizontal="center" vertical="center" wrapText="1"/>
    </xf>
    <xf numFmtId="166" fontId="4" fillId="0" borderId="8" xfId="0" applyNumberFormat="1" applyFont="1" applyFill="1" applyBorder="1" applyAlignment="1">
      <alignment horizontal="center" vertical="center" wrapText="1"/>
    </xf>
    <xf numFmtId="166" fontId="4" fillId="0" borderId="0" xfId="0" applyNumberFormat="1" applyFont="1" applyFill="1"/>
    <xf numFmtId="0" fontId="19" fillId="0" borderId="0" xfId="0" applyFont="1" applyAlignment="1">
      <alignment horizontal="justify" wrapText="1"/>
    </xf>
    <xf numFmtId="2" fontId="4" fillId="0" borderId="0" xfId="0" applyNumberFormat="1" applyFont="1" applyFill="1"/>
    <xf numFmtId="0" fontId="5" fillId="2" borderId="8" xfId="0" applyFont="1" applyFill="1" applyBorder="1" applyAlignment="1">
      <alignment horizontal="center" vertical="center" wrapText="1"/>
    </xf>
    <xf numFmtId="0" fontId="4" fillId="4" borderId="8"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protection locked="0"/>
    </xf>
    <xf numFmtId="1" fontId="4" fillId="4" borderId="8" xfId="0" applyNumberFormat="1" applyFont="1" applyFill="1" applyBorder="1" applyAlignment="1" applyProtection="1">
      <alignment horizontal="center" vertical="center" wrapText="1"/>
    </xf>
    <xf numFmtId="16" fontId="4" fillId="0" borderId="8" xfId="0" applyNumberFormat="1" applyFont="1" applyFill="1" applyBorder="1" applyAlignment="1" applyProtection="1">
      <alignment horizontal="center" vertical="center" wrapText="1"/>
    </xf>
    <xf numFmtId="0" fontId="4" fillId="4" borderId="9" xfId="0" applyFont="1" applyFill="1" applyBorder="1" applyAlignment="1">
      <alignment vertical="center" wrapText="1"/>
    </xf>
    <xf numFmtId="0" fontId="4" fillId="4" borderId="9" xfId="0"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16" fontId="4" fillId="4" borderId="8"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xf>
    <xf numFmtId="0" fontId="4" fillId="4" borderId="10" xfId="0" applyFont="1" applyFill="1" applyBorder="1" applyAlignment="1" applyProtection="1">
      <alignment horizontal="center" vertical="center" wrapText="1"/>
    </xf>
    <xf numFmtId="1" fontId="4" fillId="4" borderId="10" xfId="0" applyNumberFormat="1" applyFont="1" applyFill="1" applyBorder="1" applyAlignment="1" applyProtection="1">
      <alignment horizontal="center" vertical="center" wrapText="1"/>
    </xf>
    <xf numFmtId="1" fontId="4" fillId="4" borderId="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left" vertical="center" wrapText="1"/>
    </xf>
    <xf numFmtId="0" fontId="10" fillId="0" borderId="15" xfId="0" applyFont="1" applyFill="1" applyBorder="1" applyAlignment="1"/>
    <xf numFmtId="0" fontId="10" fillId="0" borderId="18" xfId="0" applyFont="1" applyFill="1" applyBorder="1" applyAlignment="1"/>
    <xf numFmtId="0" fontId="10" fillId="0" borderId="12" xfId="0" applyFont="1" applyFill="1" applyBorder="1" applyAlignment="1">
      <alignment vertical="center" wrapText="1"/>
    </xf>
    <xf numFmtId="0" fontId="10" fillId="0" borderId="18" xfId="0" applyFont="1" applyFill="1" applyBorder="1" applyAlignment="1">
      <alignment vertical="center" wrapText="1"/>
    </xf>
    <xf numFmtId="166" fontId="4" fillId="0" borderId="0" xfId="0" applyNumberFormat="1" applyFont="1" applyFill="1" applyAlignment="1">
      <alignment horizontal="center"/>
    </xf>
    <xf numFmtId="0" fontId="5" fillId="2" borderId="8" xfId="0" applyFont="1" applyFill="1" applyBorder="1" applyAlignment="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top" wrapText="1"/>
      <protection locked="0"/>
    </xf>
    <xf numFmtId="0" fontId="10" fillId="0" borderId="14" xfId="0" applyFont="1" applyFill="1" applyBorder="1" applyAlignment="1">
      <alignment horizontal="left"/>
    </xf>
    <xf numFmtId="0" fontId="10" fillId="0" borderId="17" xfId="0" applyFont="1" applyFill="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17" fillId="4" borderId="9" xfId="0" applyFont="1" applyFill="1" applyBorder="1" applyAlignment="1" applyProtection="1">
      <alignment horizontal="left" vertical="center" wrapText="1"/>
      <protection locked="0"/>
    </xf>
    <xf numFmtId="0" fontId="4" fillId="0" borderId="8" xfId="3" applyFont="1" applyFill="1" applyBorder="1" applyAlignment="1" applyProtection="1">
      <alignment horizontal="left" vertical="center" wrapText="1"/>
      <protection locked="0"/>
    </xf>
    <xf numFmtId="0" fontId="4" fillId="4" borderId="8" xfId="3"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8" xfId="0" applyFont="1" applyFill="1" applyBorder="1" applyAlignment="1">
      <alignment horizontal="left"/>
    </xf>
    <xf numFmtId="0" fontId="4" fillId="0" borderId="1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protection locked="0"/>
    </xf>
    <xf numFmtId="0" fontId="10" fillId="0" borderId="15" xfId="0" applyFont="1" applyFill="1" applyBorder="1" applyAlignment="1">
      <alignment horizontal="left"/>
    </xf>
    <xf numFmtId="0" fontId="10" fillId="0" borderId="18" xfId="0" applyFont="1" applyFill="1" applyBorder="1" applyAlignment="1">
      <alignment horizontal="left"/>
    </xf>
    <xf numFmtId="0" fontId="10" fillId="0" borderId="1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 fillId="0" borderId="0" xfId="0" applyFont="1" applyFill="1" applyAlignment="1">
      <alignment horizontal="left"/>
    </xf>
    <xf numFmtId="0" fontId="6" fillId="0" borderId="0" xfId="0" applyFont="1" applyFill="1" applyAlignment="1">
      <alignment horizontal="left"/>
    </xf>
    <xf numFmtId="0" fontId="6" fillId="0" borderId="0" xfId="0" applyFont="1" applyAlignment="1">
      <alignment horizontal="left"/>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0" xfId="0" applyFont="1" applyAlignment="1">
      <alignment vertical="center" wrapText="1"/>
    </xf>
    <xf numFmtId="15"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9" fontId="4" fillId="0" borderId="9" xfId="0" applyNumberFormat="1" applyFont="1" applyBorder="1" applyAlignment="1">
      <alignment horizontal="center" vertical="center"/>
    </xf>
    <xf numFmtId="0" fontId="4" fillId="0" borderId="0" xfId="0" applyFont="1" applyAlignment="1">
      <alignment vertical="center"/>
    </xf>
    <xf numFmtId="0" fontId="4" fillId="0" borderId="9" xfId="0" applyFont="1" applyBorder="1" applyAlignment="1">
      <alignment horizontal="justify" vertical="center"/>
    </xf>
    <xf numFmtId="0" fontId="4" fillId="0" borderId="23"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0" xfId="0" applyFont="1" applyFill="1" applyAlignment="1">
      <alignment vertical="center"/>
    </xf>
    <xf numFmtId="165" fontId="4" fillId="0" borderId="8" xfId="2" applyNumberFormat="1" applyFont="1" applyBorder="1" applyAlignment="1">
      <alignment horizontal="center" vertical="center"/>
    </xf>
    <xf numFmtId="0" fontId="19" fillId="0" borderId="8" xfId="0" applyFont="1" applyBorder="1" applyAlignment="1">
      <alignment horizontal="left" vertical="center" wrapText="1" readingOrder="1"/>
    </xf>
    <xf numFmtId="0" fontId="4" fillId="0" borderId="0" xfId="0" applyFont="1" applyAlignment="1">
      <alignment horizontal="justify" vertical="center"/>
    </xf>
    <xf numFmtId="0" fontId="19" fillId="0" borderId="8" xfId="0" applyFont="1" applyBorder="1" applyAlignment="1">
      <alignment horizontal="left" vertical="center" readingOrder="1"/>
    </xf>
    <xf numFmtId="0" fontId="4" fillId="0" borderId="21" xfId="0" applyFont="1" applyFill="1" applyBorder="1" applyAlignment="1">
      <alignment horizontal="left" vertical="center" wrapText="1"/>
    </xf>
    <xf numFmtId="0" fontId="19" fillId="0" borderId="8" xfId="0" applyFont="1" applyBorder="1" applyAlignment="1">
      <alignment vertical="center" wrapText="1"/>
    </xf>
    <xf numFmtId="0" fontId="19" fillId="0" borderId="8" xfId="0" applyFont="1" applyBorder="1" applyAlignment="1">
      <alignment horizontal="justify" vertical="center"/>
    </xf>
    <xf numFmtId="0" fontId="19" fillId="0" borderId="8" xfId="0" applyFont="1" applyFill="1" applyBorder="1" applyAlignment="1">
      <alignment horizontal="left" vertical="center" wrapText="1"/>
    </xf>
    <xf numFmtId="0" fontId="19" fillId="0" borderId="8" xfId="0" applyFont="1" applyFill="1" applyBorder="1" applyAlignment="1">
      <alignment vertical="center" wrapText="1"/>
    </xf>
    <xf numFmtId="0" fontId="5" fillId="2" borderId="24" xfId="0" applyFont="1" applyFill="1" applyBorder="1" applyAlignment="1">
      <alignment horizontal="center" vertical="center" wrapText="1"/>
    </xf>
    <xf numFmtId="0" fontId="29" fillId="6" borderId="8" xfId="6" applyFont="1" applyFill="1" applyBorder="1" applyAlignment="1" applyProtection="1">
      <alignment horizontal="left" vertical="center" wrapText="1"/>
    </xf>
    <xf numFmtId="0" fontId="29" fillId="0" borderId="8" xfId="6" applyFont="1" applyFill="1" applyBorder="1" applyAlignment="1" applyProtection="1">
      <alignment horizontal="center" vertical="center" wrapText="1"/>
    </xf>
    <xf numFmtId="0" fontId="29" fillId="6" borderId="8" xfId="6" applyFont="1" applyFill="1" applyBorder="1" applyAlignment="1" applyProtection="1">
      <alignment horizontal="center" vertical="center" wrapText="1"/>
    </xf>
    <xf numFmtId="1" fontId="29" fillId="0" borderId="8" xfId="6" applyNumberFormat="1" applyFont="1" applyFill="1" applyBorder="1" applyAlignment="1" applyProtection="1">
      <alignment horizontal="center" vertical="center" wrapText="1"/>
    </xf>
    <xf numFmtId="0" fontId="29" fillId="0" borderId="8" xfId="6" applyFont="1" applyFill="1" applyBorder="1" applyAlignment="1" applyProtection="1">
      <alignment horizontal="center" vertical="center" wrapText="1"/>
      <protection locked="0"/>
    </xf>
    <xf numFmtId="1" fontId="29" fillId="0" borderId="9" xfId="6" applyNumberFormat="1" applyFont="1" applyFill="1" applyBorder="1" applyAlignment="1" applyProtection="1">
      <alignment horizontal="center" vertical="center" wrapText="1"/>
    </xf>
    <xf numFmtId="1" fontId="29" fillId="6" borderId="8" xfId="6" applyNumberFormat="1" applyFont="1" applyFill="1" applyBorder="1" applyAlignment="1" applyProtection="1">
      <alignment horizontal="center" vertical="center" wrapText="1"/>
    </xf>
    <xf numFmtId="0" fontId="29" fillId="6" borderId="8" xfId="6" applyFont="1" applyFill="1" applyBorder="1" applyAlignment="1" applyProtection="1">
      <alignment horizontal="center" vertical="center" wrapText="1"/>
      <protection locked="0"/>
    </xf>
    <xf numFmtId="0" fontId="0" fillId="6" borderId="0" xfId="0" applyFill="1"/>
    <xf numFmtId="0" fontId="29" fillId="0" borderId="8" xfId="6" applyNumberFormat="1" applyFont="1" applyFill="1" applyBorder="1" applyAlignment="1" applyProtection="1">
      <alignment horizontal="center" vertical="center" wrapText="1"/>
    </xf>
    <xf numFmtId="0" fontId="29" fillId="6" borderId="10" xfId="6" applyFont="1" applyFill="1" applyBorder="1" applyAlignment="1" applyProtection="1">
      <alignment horizontal="left" vertical="center" wrapText="1"/>
    </xf>
    <xf numFmtId="0" fontId="29" fillId="0" borderId="10" xfId="6" applyFont="1" applyFill="1" applyBorder="1" applyAlignment="1" applyProtection="1">
      <alignment horizontal="center" vertical="center" wrapText="1"/>
    </xf>
    <xf numFmtId="0" fontId="29" fillId="6" borderId="10" xfId="6" applyFont="1" applyFill="1" applyBorder="1" applyAlignment="1" applyProtection="1">
      <alignment horizontal="center" vertical="center" wrapText="1"/>
    </xf>
    <xf numFmtId="0" fontId="9" fillId="0" borderId="10" xfId="6" applyFont="1" applyFill="1" applyBorder="1" applyAlignment="1"/>
    <xf numFmtId="0" fontId="29" fillId="0" borderId="8" xfId="0" applyFont="1" applyFill="1" applyBorder="1" applyAlignment="1" applyProtection="1">
      <alignment horizontal="left" vertical="center" wrapText="1"/>
    </xf>
    <xf numFmtId="0" fontId="29" fillId="0" borderId="8"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67" fontId="29" fillId="6" borderId="8" xfId="6" applyNumberFormat="1" applyFont="1" applyFill="1" applyBorder="1" applyAlignment="1" applyProtection="1">
      <alignment horizontal="center" vertical="center" wrapText="1"/>
    </xf>
    <xf numFmtId="0" fontId="29" fillId="6" borderId="8" xfId="6" applyFont="1" applyFill="1" applyBorder="1" applyAlignment="1" applyProtection="1">
      <alignment horizontal="center" vertical="top" wrapText="1"/>
      <protection locked="0"/>
    </xf>
    <xf numFmtId="0" fontId="29" fillId="6" borderId="8" xfId="6" applyFont="1" applyFill="1" applyBorder="1" applyAlignment="1">
      <alignment horizontal="center" vertical="center" wrapText="1"/>
    </xf>
    <xf numFmtId="16" fontId="29" fillId="6" borderId="8" xfId="6" applyNumberFormat="1" applyFont="1" applyFill="1" applyBorder="1" applyAlignment="1" applyProtection="1">
      <alignment horizontal="center" vertical="center" wrapText="1"/>
      <protection locked="0"/>
    </xf>
    <xf numFmtId="0" fontId="29" fillId="4" borderId="8" xfId="6" applyFont="1" applyFill="1" applyBorder="1" applyAlignment="1" applyProtection="1">
      <alignment horizontal="left" vertical="center" wrapText="1"/>
    </xf>
    <xf numFmtId="0" fontId="29" fillId="4" borderId="8" xfId="6" applyFont="1" applyFill="1" applyBorder="1" applyAlignment="1" applyProtection="1">
      <alignment horizontal="center" vertical="center" wrapText="1"/>
    </xf>
    <xf numFmtId="0" fontId="29" fillId="6" borderId="9" xfId="6" applyFont="1" applyFill="1" applyBorder="1" applyAlignment="1" applyProtection="1">
      <alignment horizontal="center" vertical="center" wrapText="1"/>
      <protection locked="0"/>
    </xf>
    <xf numFmtId="0" fontId="29" fillId="6" borderId="8" xfId="6" applyFont="1" applyFill="1" applyBorder="1" applyAlignment="1">
      <alignment horizontal="left" vertical="center" wrapText="1"/>
    </xf>
    <xf numFmtId="0" fontId="29" fillId="0" borderId="8" xfId="6" applyFont="1" applyFill="1" applyBorder="1" applyAlignment="1" applyProtection="1">
      <alignment horizontal="center" vertical="top" wrapText="1"/>
      <protection locked="0"/>
    </xf>
    <xf numFmtId="0" fontId="29" fillId="0" borderId="8" xfId="6" applyFont="1" applyFill="1" applyBorder="1" applyAlignment="1">
      <alignment horizontal="center" vertical="center" wrapText="1"/>
    </xf>
    <xf numFmtId="0" fontId="29" fillId="0" borderId="9" xfId="6" applyFont="1" applyFill="1" applyBorder="1" applyAlignment="1" applyProtection="1">
      <alignment horizontal="center" vertical="center" wrapText="1"/>
      <protection locked="0"/>
    </xf>
    <xf numFmtId="0" fontId="29" fillId="6" borderId="8" xfId="6" applyFont="1" applyFill="1" applyBorder="1" applyAlignment="1" applyProtection="1">
      <alignment horizontal="left" vertical="center"/>
    </xf>
    <xf numFmtId="0" fontId="7" fillId="0" borderId="8" xfId="6" applyFont="1" applyBorder="1"/>
    <xf numFmtId="0" fontId="29" fillId="0" borderId="8" xfId="6" applyFont="1" applyFill="1" applyBorder="1" applyAlignment="1" applyProtection="1">
      <alignment horizontal="center" vertical="center"/>
      <protection locked="0"/>
    </xf>
    <xf numFmtId="0" fontId="9" fillId="0" borderId="8" xfId="6" applyFont="1" applyFill="1" applyBorder="1" applyAlignment="1"/>
    <xf numFmtId="0" fontId="11" fillId="2" borderId="8" xfId="4" applyFont="1" applyFill="1" applyBorder="1" applyAlignment="1">
      <alignment horizontal="center" vertical="center" wrapText="1"/>
    </xf>
    <xf numFmtId="0" fontId="13" fillId="0" borderId="0" xfId="4" applyFont="1" applyAlignment="1">
      <alignment vertical="center"/>
    </xf>
    <xf numFmtId="0" fontId="13" fillId="0" borderId="0" xfId="4" applyFont="1" applyAlignment="1">
      <alignment horizontal="left" vertical="center"/>
    </xf>
    <xf numFmtId="0" fontId="15" fillId="0" borderId="0" xfId="4" applyFont="1" applyAlignment="1">
      <alignment horizontal="center" vertical="center"/>
    </xf>
    <xf numFmtId="0" fontId="13" fillId="4" borderId="0" xfId="4" applyFont="1" applyFill="1" applyAlignment="1">
      <alignment vertical="center" wrapText="1"/>
    </xf>
    <xf numFmtId="0" fontId="13" fillId="0" borderId="0" xfId="4" applyFont="1" applyAlignment="1">
      <alignment horizontal="center" vertical="center"/>
    </xf>
    <xf numFmtId="0" fontId="11" fillId="2" borderId="8" xfId="4" applyFont="1" applyFill="1" applyBorder="1" applyAlignment="1">
      <alignment horizontal="left" vertical="center" wrapText="1"/>
    </xf>
    <xf numFmtId="0" fontId="13" fillId="0" borderId="8" xfId="4" applyFont="1" applyBorder="1" applyAlignment="1">
      <alignment horizontal="center" vertical="center"/>
    </xf>
    <xf numFmtId="0" fontId="0" fillId="0" borderId="8" xfId="0" applyFont="1" applyBorder="1" applyAlignment="1">
      <alignment horizontal="center" vertical="center" wrapText="1"/>
    </xf>
    <xf numFmtId="0" fontId="13" fillId="0" borderId="0" xfId="5" applyFont="1" applyAlignment="1">
      <alignment vertical="center"/>
    </xf>
    <xf numFmtId="0" fontId="0" fillId="7" borderId="8" xfId="0" applyFont="1" applyFill="1" applyBorder="1" applyAlignment="1">
      <alignment horizontal="center" vertical="center" wrapText="1"/>
    </xf>
    <xf numFmtId="0" fontId="13" fillId="4" borderId="8" xfId="5" applyFont="1" applyFill="1" applyBorder="1" applyAlignment="1">
      <alignment horizontal="center" vertical="center"/>
    </xf>
    <xf numFmtId="0" fontId="13" fillId="4" borderId="8" xfId="5" applyFont="1" applyFill="1" applyBorder="1" applyAlignment="1">
      <alignment horizontal="left" vertical="center" wrapText="1"/>
    </xf>
    <xf numFmtId="0" fontId="0"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0" fontId="14" fillId="4" borderId="0" xfId="0" applyFont="1" applyFill="1" applyAlignment="1">
      <alignment horizontal="center" vertical="center" wrapText="1"/>
    </xf>
    <xf numFmtId="0" fontId="13" fillId="4" borderId="8" xfId="4" applyFont="1" applyFill="1" applyBorder="1" applyAlignment="1">
      <alignment horizontal="left" vertical="center"/>
    </xf>
    <xf numFmtId="0" fontId="4" fillId="4" borderId="10" xfId="0" applyNumberFormat="1" applyFont="1" applyFill="1" applyBorder="1" applyAlignment="1" applyProtection="1">
      <alignment horizontal="left" vertical="center" wrapText="1"/>
    </xf>
    <xf numFmtId="0" fontId="13" fillId="4" borderId="8" xfId="4" applyFont="1" applyFill="1" applyBorder="1" applyAlignment="1">
      <alignment horizontal="center" vertical="center" wrapText="1"/>
    </xf>
    <xf numFmtId="0" fontId="13" fillId="0" borderId="8" xfId="5" applyFont="1" applyBorder="1" applyAlignment="1">
      <alignment horizontal="center" vertical="center"/>
    </xf>
    <xf numFmtId="0" fontId="15" fillId="0" borderId="0" xfId="4" applyFont="1" applyFill="1" applyAlignment="1">
      <alignment horizontal="center" vertical="center"/>
    </xf>
    <xf numFmtId="0" fontId="13" fillId="0" borderId="0" xfId="4" applyFont="1" applyFill="1" applyAlignment="1">
      <alignment vertical="center"/>
    </xf>
    <xf numFmtId="16" fontId="13" fillId="0" borderId="0" xfId="4" applyNumberFormat="1" applyFont="1" applyFill="1" applyAlignment="1">
      <alignment horizontal="center" vertical="center"/>
    </xf>
    <xf numFmtId="0" fontId="13" fillId="0" borderId="0" xfId="4" applyFont="1" applyFill="1" applyAlignment="1">
      <alignment horizontal="center" vertical="center" wrapText="1"/>
    </xf>
    <xf numFmtId="0" fontId="13" fillId="0" borderId="10" xfId="4" applyFont="1" applyFill="1" applyBorder="1" applyAlignment="1">
      <alignment horizontal="left" vertical="center" wrapText="1"/>
    </xf>
    <xf numFmtId="1" fontId="29" fillId="4" borderId="8" xfId="6" applyNumberFormat="1" applyFont="1" applyFill="1" applyBorder="1" applyAlignment="1" applyProtection="1">
      <alignment horizontal="center" vertical="center" wrapText="1"/>
    </xf>
    <xf numFmtId="1" fontId="29" fillId="4" borderId="9" xfId="6" applyNumberFormat="1" applyFont="1" applyFill="1" applyBorder="1" applyAlignment="1" applyProtection="1">
      <alignment horizontal="center" vertical="center" wrapText="1"/>
    </xf>
    <xf numFmtId="0" fontId="29" fillId="4" borderId="8" xfId="6" applyFont="1" applyFill="1" applyBorder="1" applyAlignment="1" applyProtection="1">
      <alignment horizontal="center" vertical="center" wrapText="1"/>
      <protection locked="0"/>
    </xf>
    <xf numFmtId="1" fontId="29" fillId="4" borderId="8" xfId="6" applyNumberFormat="1" applyFont="1" applyFill="1" applyBorder="1" applyAlignment="1" applyProtection="1">
      <alignment horizontal="center" vertical="center" wrapText="1"/>
      <protection locked="0"/>
    </xf>
    <xf numFmtId="0" fontId="27" fillId="9" borderId="4"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7" fillId="9" borderId="7"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4" fillId="4"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9" fontId="4" fillId="4" borderId="10" xfId="0" applyNumberFormat="1" applyFont="1" applyFill="1" applyBorder="1" applyAlignment="1">
      <alignment horizontal="center" vertical="center"/>
    </xf>
    <xf numFmtId="9" fontId="4" fillId="4" borderId="9" xfId="0" applyNumberFormat="1" applyFont="1" applyFill="1" applyBorder="1" applyAlignment="1">
      <alignment horizontal="center" vertical="center"/>
    </xf>
    <xf numFmtId="0" fontId="10" fillId="5" borderId="4" xfId="0" applyFont="1" applyFill="1" applyBorder="1" applyAlignment="1">
      <alignment horizontal="left" vertical="center"/>
    </xf>
    <xf numFmtId="0" fontId="10" fillId="5" borderId="19"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4" fillId="4" borderId="10"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1" fontId="4" fillId="4" borderId="10"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10" fillId="5" borderId="10"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1" fillId="2" borderId="8" xfId="4" applyFont="1" applyFill="1" applyBorder="1" applyAlignment="1">
      <alignment horizontal="center" vertical="center" wrapText="1"/>
    </xf>
    <xf numFmtId="0" fontId="15" fillId="5" borderId="10" xfId="4" applyFont="1" applyFill="1" applyBorder="1" applyAlignment="1">
      <alignment horizontal="left" vertical="center" wrapText="1"/>
    </xf>
    <xf numFmtId="0" fontId="15" fillId="5" borderId="16" xfId="4" applyFont="1" applyFill="1" applyBorder="1" applyAlignment="1">
      <alignment horizontal="left" vertical="center" wrapText="1"/>
    </xf>
    <xf numFmtId="0" fontId="15" fillId="5" borderId="11" xfId="4" applyFont="1" applyFill="1" applyBorder="1" applyAlignment="1">
      <alignment horizontal="left" vertical="center"/>
    </xf>
    <xf numFmtId="0" fontId="15" fillId="5" borderId="22" xfId="4" applyFont="1" applyFill="1" applyBorder="1" applyAlignment="1">
      <alignment horizontal="left" vertical="center"/>
    </xf>
    <xf numFmtId="0" fontId="15" fillId="0" borderId="11" xfId="4" applyFont="1" applyFill="1" applyBorder="1" applyAlignment="1">
      <alignment horizontal="center" vertical="center" wrapText="1"/>
    </xf>
    <xf numFmtId="0" fontId="15" fillId="0" borderId="12" xfId="4" applyFont="1" applyFill="1" applyBorder="1" applyAlignment="1">
      <alignment horizontal="center" vertical="center" wrapText="1"/>
    </xf>
    <xf numFmtId="0" fontId="15" fillId="0" borderId="13" xfId="4" applyFont="1" applyFill="1" applyBorder="1" applyAlignment="1">
      <alignment horizontal="center" vertical="center" wrapText="1"/>
    </xf>
    <xf numFmtId="0" fontId="15" fillId="0" borderId="30"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31" xfId="4" applyFont="1" applyFill="1" applyBorder="1" applyAlignment="1">
      <alignment horizontal="center" vertical="center" wrapText="1"/>
    </xf>
    <xf numFmtId="0" fontId="15" fillId="0" borderId="22" xfId="4" applyFont="1" applyFill="1" applyBorder="1" applyAlignment="1">
      <alignment horizontal="center" vertical="center" wrapText="1"/>
    </xf>
    <xf numFmtId="0" fontId="15" fillId="0" borderId="18" xfId="4" applyFont="1" applyFill="1" applyBorder="1" applyAlignment="1">
      <alignment horizontal="center" vertical="center" wrapText="1"/>
    </xf>
    <xf numFmtId="0" fontId="15" fillId="0" borderId="20" xfId="4"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9" fillId="8" borderId="10" xfId="6" applyFont="1" applyFill="1" applyBorder="1" applyAlignment="1">
      <alignment horizontal="left" vertical="center" wrapText="1"/>
    </xf>
    <xf numFmtId="0" fontId="9" fillId="8" borderId="9" xfId="6" applyFont="1" applyFill="1" applyBorder="1" applyAlignment="1">
      <alignment horizontal="left" vertical="center" wrapText="1"/>
    </xf>
    <xf numFmtId="0" fontId="9" fillId="8" borderId="10" xfId="6" applyFont="1" applyFill="1" applyBorder="1" applyAlignment="1">
      <alignment horizontal="left" vertical="center"/>
    </xf>
    <xf numFmtId="0" fontId="9" fillId="8" borderId="9" xfId="6" applyFont="1" applyFill="1" applyBorder="1" applyAlignment="1">
      <alignment horizontal="left" vertical="center"/>
    </xf>
    <xf numFmtId="0" fontId="29" fillId="4" borderId="10" xfId="3" applyFont="1" applyFill="1" applyBorder="1" applyAlignment="1" applyProtection="1">
      <alignment horizontal="left" vertical="center" wrapText="1"/>
      <protection locked="0"/>
    </xf>
    <xf numFmtId="0" fontId="29" fillId="4" borderId="9" xfId="3" applyFont="1" applyFill="1" applyBorder="1" applyAlignment="1" applyProtection="1">
      <alignment horizontal="left" vertical="center" wrapText="1"/>
      <protection locked="0"/>
    </xf>
    <xf numFmtId="0" fontId="9" fillId="0" borderId="14" xfId="6" applyFont="1" applyFill="1" applyBorder="1" applyAlignment="1">
      <alignment horizontal="center" vertical="center" wrapText="1"/>
    </xf>
    <xf numFmtId="0" fontId="9" fillId="0" borderId="15" xfId="6" applyFont="1" applyFill="1" applyBorder="1" applyAlignment="1">
      <alignment horizontal="center" vertical="center" wrapText="1"/>
    </xf>
    <xf numFmtId="0" fontId="9" fillId="0" borderId="26" xfId="6" applyFont="1" applyFill="1" applyBorder="1" applyAlignment="1">
      <alignment horizontal="center" vertical="center" wrapText="1"/>
    </xf>
    <xf numFmtId="0" fontId="9" fillId="0" borderId="32" xfId="6" applyFont="1" applyFill="1" applyBorder="1" applyAlignment="1">
      <alignment horizontal="center" vertical="center" wrapText="1"/>
    </xf>
    <xf numFmtId="0" fontId="9" fillId="0" borderId="0" xfId="6" applyFont="1" applyFill="1" applyBorder="1" applyAlignment="1">
      <alignment horizontal="center" vertical="center" wrapText="1"/>
    </xf>
    <xf numFmtId="0" fontId="9" fillId="0" borderId="33" xfId="6" applyFont="1" applyFill="1" applyBorder="1" applyAlignment="1">
      <alignment horizontal="center" vertical="center" wrapText="1"/>
    </xf>
    <xf numFmtId="0" fontId="9" fillId="0" borderId="27" xfId="6" applyFont="1" applyFill="1" applyBorder="1" applyAlignment="1">
      <alignment horizontal="center" vertical="center" wrapText="1"/>
    </xf>
    <xf numFmtId="0" fontId="9" fillId="0" borderId="28" xfId="6" applyFont="1" applyFill="1" applyBorder="1" applyAlignment="1">
      <alignment horizontal="center" vertical="center" wrapText="1"/>
    </xf>
    <xf numFmtId="0" fontId="9" fillId="0" borderId="29" xfId="6" applyFont="1" applyFill="1" applyBorder="1" applyAlignment="1">
      <alignment horizontal="center" vertical="center" wrapText="1"/>
    </xf>
  </cellXfs>
  <cellStyles count="7">
    <cellStyle name="Millares" xfId="1" builtinId="3"/>
    <cellStyle name="Moneda" xfId="2" builtinId="4"/>
    <cellStyle name="Normal" xfId="0" builtinId="0"/>
    <cellStyle name="Normal 2" xfId="6"/>
    <cellStyle name="Normal 3" xfId="3"/>
    <cellStyle name="Normal 5" xfId="4"/>
    <cellStyle name="Normal 5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349624</xdr:colOff>
      <xdr:row>0</xdr:row>
      <xdr:rowOff>0</xdr:rowOff>
    </xdr:from>
    <xdr:to>
      <xdr:col>1</xdr:col>
      <xdr:colOff>941295</xdr:colOff>
      <xdr:row>1</xdr:row>
      <xdr:rowOff>48060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624" y="0"/>
          <a:ext cx="4267200" cy="1090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0</xdr:row>
      <xdr:rowOff>180975</xdr:rowOff>
    </xdr:from>
    <xdr:to>
      <xdr:col>3</xdr:col>
      <xdr:colOff>0</xdr:colOff>
      <xdr:row>1</xdr:row>
      <xdr:rowOff>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80975"/>
          <a:ext cx="29527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3286125</xdr:colOff>
      <xdr:row>52</xdr:row>
      <xdr:rowOff>57150</xdr:rowOff>
    </xdr:from>
    <xdr:to>
      <xdr:col>2</xdr:col>
      <xdr:colOff>4704710</xdr:colOff>
      <xdr:row>54</xdr:row>
      <xdr:rowOff>66676</xdr:rowOff>
    </xdr:to>
    <xdr:sp macro="" textlink="">
      <xdr:nvSpPr>
        <xdr:cNvPr id="4" name="3 CuadroTexto"/>
        <xdr:cNvSpPr txBox="1"/>
      </xdr:nvSpPr>
      <xdr:spPr>
        <a:xfrm>
          <a:off x="5667375" y="45091350"/>
          <a:ext cx="1418585"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solidFill>
            </a:rPr>
            <a:t> </a:t>
          </a:r>
          <a:r>
            <a:rPr lang="es-CO" sz="1050" b="1">
              <a:solidFill>
                <a:schemeClr val="bg1"/>
              </a:solidFill>
            </a:rPr>
            <a:t>BIENESTAR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303067</xdr:colOff>
      <xdr:row>1</xdr:row>
      <xdr:rowOff>126423</xdr:rowOff>
    </xdr:from>
    <xdr:to>
      <xdr:col>2</xdr:col>
      <xdr:colOff>2465242</xdr:colOff>
      <xdr:row>1</xdr:row>
      <xdr:rowOff>1069398</xdr:rowOff>
    </xdr:to>
    <xdr:pic>
      <xdr:nvPicPr>
        <xdr:cNvPr id="3" name="2 Imagen" descr="cid:76FA456F-FDB6-4D39-84E3-097AB9F99257@dafp.local"/>
        <xdr:cNvPicPr>
          <a:picLocks noChangeAspect="1" noChangeArrowheads="1"/>
        </xdr:cNvPicPr>
      </xdr:nvPicPr>
      <xdr:blipFill>
        <a:blip xmlns:r="http://schemas.openxmlformats.org/officeDocument/2006/relationships" r:embed="rId1" cstate="print"/>
        <a:srcRect/>
        <a:stretch>
          <a:fillRect/>
        </a:stretch>
      </xdr:blipFill>
      <xdr:spPr bwMode="auto">
        <a:xfrm>
          <a:off x="389658" y="403514"/>
          <a:ext cx="5279448" cy="942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0</xdr:row>
      <xdr:rowOff>95250</xdr:rowOff>
    </xdr:from>
    <xdr:to>
      <xdr:col>1</xdr:col>
      <xdr:colOff>104775</xdr:colOff>
      <xdr:row>0</xdr:row>
      <xdr:rowOff>952500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95250"/>
          <a:ext cx="3371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1157719</xdr:colOff>
      <xdr:row>0</xdr:row>
      <xdr:rowOff>232435</xdr:rowOff>
    </xdr:from>
    <xdr:to>
      <xdr:col>2</xdr:col>
      <xdr:colOff>3706089</xdr:colOff>
      <xdr:row>0</xdr:row>
      <xdr:rowOff>1264644</xdr:rowOff>
    </xdr:to>
    <xdr:pic>
      <xdr:nvPicPr>
        <xdr:cNvPr id="2"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719" y="232435"/>
          <a:ext cx="5267325" cy="1032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zoomScale="85" zoomScaleNormal="85" workbookViewId="0">
      <selection activeCell="B10" sqref="B10"/>
    </sheetView>
  </sheetViews>
  <sheetFormatPr baseColWidth="10" defaultRowHeight="12.75" x14ac:dyDescent="0.2"/>
  <cols>
    <col min="1" max="1" width="55.140625" style="1" customWidth="1"/>
    <col min="2" max="2" width="84.7109375" style="45" customWidth="1"/>
    <col min="3" max="3" width="30.7109375" style="1" customWidth="1"/>
    <col min="4" max="4" width="26.7109375" style="1" customWidth="1"/>
    <col min="5" max="5" width="22.42578125" style="1" customWidth="1"/>
    <col min="6" max="6" width="18.42578125" style="1" customWidth="1"/>
    <col min="7" max="7" width="20.5703125" style="1" customWidth="1"/>
    <col min="8" max="8" width="15.5703125" style="1" customWidth="1"/>
    <col min="9" max="9" width="13.140625" style="1" customWidth="1"/>
    <col min="10" max="10" width="16.85546875" style="1" customWidth="1"/>
    <col min="11" max="11" width="70.7109375" style="1" customWidth="1"/>
    <col min="12" max="256" width="11.42578125" style="1"/>
    <col min="257" max="257" width="55.140625" style="1" customWidth="1"/>
    <col min="258" max="258" width="84.7109375" style="1" customWidth="1"/>
    <col min="259" max="259" width="30.7109375" style="1" customWidth="1"/>
    <col min="260" max="260" width="26.7109375" style="1" customWidth="1"/>
    <col min="261" max="261" width="22.42578125" style="1" customWidth="1"/>
    <col min="262" max="262" width="18.42578125" style="1" customWidth="1"/>
    <col min="263" max="263" width="20.5703125" style="1" customWidth="1"/>
    <col min="264" max="264" width="15.5703125" style="1" customWidth="1"/>
    <col min="265" max="265" width="13.140625" style="1" customWidth="1"/>
    <col min="266" max="266" width="16.85546875" style="1" customWidth="1"/>
    <col min="267" max="267" width="70.7109375" style="1" customWidth="1"/>
    <col min="268" max="512" width="11.42578125" style="1"/>
    <col min="513" max="513" width="55.140625" style="1" customWidth="1"/>
    <col min="514" max="514" width="84.7109375" style="1" customWidth="1"/>
    <col min="515" max="515" width="30.7109375" style="1" customWidth="1"/>
    <col min="516" max="516" width="26.7109375" style="1" customWidth="1"/>
    <col min="517" max="517" width="22.42578125" style="1" customWidth="1"/>
    <col min="518" max="518" width="18.42578125" style="1" customWidth="1"/>
    <col min="519" max="519" width="20.5703125" style="1" customWidth="1"/>
    <col min="520" max="520" width="15.5703125" style="1" customWidth="1"/>
    <col min="521" max="521" width="13.140625" style="1" customWidth="1"/>
    <col min="522" max="522" width="16.85546875" style="1" customWidth="1"/>
    <col min="523" max="523" width="70.7109375" style="1" customWidth="1"/>
    <col min="524" max="768" width="11.42578125" style="1"/>
    <col min="769" max="769" width="55.140625" style="1" customWidth="1"/>
    <col min="770" max="770" width="84.7109375" style="1" customWidth="1"/>
    <col min="771" max="771" width="30.7109375" style="1" customWidth="1"/>
    <col min="772" max="772" width="26.7109375" style="1" customWidth="1"/>
    <col min="773" max="773" width="22.42578125" style="1" customWidth="1"/>
    <col min="774" max="774" width="18.42578125" style="1" customWidth="1"/>
    <col min="775" max="775" width="20.5703125" style="1" customWidth="1"/>
    <col min="776" max="776" width="15.5703125" style="1" customWidth="1"/>
    <col min="777" max="777" width="13.140625" style="1" customWidth="1"/>
    <col min="778" max="778" width="16.85546875" style="1" customWidth="1"/>
    <col min="779" max="779" width="70.7109375" style="1" customWidth="1"/>
    <col min="780" max="1024" width="11.42578125" style="1"/>
    <col min="1025" max="1025" width="55.140625" style="1" customWidth="1"/>
    <col min="1026" max="1026" width="84.7109375" style="1" customWidth="1"/>
    <col min="1027" max="1027" width="30.7109375" style="1" customWidth="1"/>
    <col min="1028" max="1028" width="26.7109375" style="1" customWidth="1"/>
    <col min="1029" max="1029" width="22.42578125" style="1" customWidth="1"/>
    <col min="1030" max="1030" width="18.42578125" style="1" customWidth="1"/>
    <col min="1031" max="1031" width="20.5703125" style="1" customWidth="1"/>
    <col min="1032" max="1032" width="15.5703125" style="1" customWidth="1"/>
    <col min="1033" max="1033" width="13.140625" style="1" customWidth="1"/>
    <col min="1034" max="1034" width="16.85546875" style="1" customWidth="1"/>
    <col min="1035" max="1035" width="70.7109375" style="1" customWidth="1"/>
    <col min="1036" max="1280" width="11.42578125" style="1"/>
    <col min="1281" max="1281" width="55.140625" style="1" customWidth="1"/>
    <col min="1282" max="1282" width="84.7109375" style="1" customWidth="1"/>
    <col min="1283" max="1283" width="30.7109375" style="1" customWidth="1"/>
    <col min="1284" max="1284" width="26.7109375" style="1" customWidth="1"/>
    <col min="1285" max="1285" width="22.42578125" style="1" customWidth="1"/>
    <col min="1286" max="1286" width="18.42578125" style="1" customWidth="1"/>
    <col min="1287" max="1287" width="20.5703125" style="1" customWidth="1"/>
    <col min="1288" max="1288" width="15.5703125" style="1" customWidth="1"/>
    <col min="1289" max="1289" width="13.140625" style="1" customWidth="1"/>
    <col min="1290" max="1290" width="16.85546875" style="1" customWidth="1"/>
    <col min="1291" max="1291" width="70.7109375" style="1" customWidth="1"/>
    <col min="1292" max="1536" width="11.42578125" style="1"/>
    <col min="1537" max="1537" width="55.140625" style="1" customWidth="1"/>
    <col min="1538" max="1538" width="84.7109375" style="1" customWidth="1"/>
    <col min="1539" max="1539" width="30.7109375" style="1" customWidth="1"/>
    <col min="1540" max="1540" width="26.7109375" style="1" customWidth="1"/>
    <col min="1541" max="1541" width="22.42578125" style="1" customWidth="1"/>
    <col min="1542" max="1542" width="18.42578125" style="1" customWidth="1"/>
    <col min="1543" max="1543" width="20.5703125" style="1" customWidth="1"/>
    <col min="1544" max="1544" width="15.5703125" style="1" customWidth="1"/>
    <col min="1545" max="1545" width="13.140625" style="1" customWidth="1"/>
    <col min="1546" max="1546" width="16.85546875" style="1" customWidth="1"/>
    <col min="1547" max="1547" width="70.7109375" style="1" customWidth="1"/>
    <col min="1548" max="1792" width="11.42578125" style="1"/>
    <col min="1793" max="1793" width="55.140625" style="1" customWidth="1"/>
    <col min="1794" max="1794" width="84.7109375" style="1" customWidth="1"/>
    <col min="1795" max="1795" width="30.7109375" style="1" customWidth="1"/>
    <col min="1796" max="1796" width="26.7109375" style="1" customWidth="1"/>
    <col min="1797" max="1797" width="22.42578125" style="1" customWidth="1"/>
    <col min="1798" max="1798" width="18.42578125" style="1" customWidth="1"/>
    <col min="1799" max="1799" width="20.5703125" style="1" customWidth="1"/>
    <col min="1800" max="1800" width="15.5703125" style="1" customWidth="1"/>
    <col min="1801" max="1801" width="13.140625" style="1" customWidth="1"/>
    <col min="1802" max="1802" width="16.85546875" style="1" customWidth="1"/>
    <col min="1803" max="1803" width="70.7109375" style="1" customWidth="1"/>
    <col min="1804" max="2048" width="11.42578125" style="1"/>
    <col min="2049" max="2049" width="55.140625" style="1" customWidth="1"/>
    <col min="2050" max="2050" width="84.7109375" style="1" customWidth="1"/>
    <col min="2051" max="2051" width="30.7109375" style="1" customWidth="1"/>
    <col min="2052" max="2052" width="26.7109375" style="1" customWidth="1"/>
    <col min="2053" max="2053" width="22.42578125" style="1" customWidth="1"/>
    <col min="2054" max="2054" width="18.42578125" style="1" customWidth="1"/>
    <col min="2055" max="2055" width="20.5703125" style="1" customWidth="1"/>
    <col min="2056" max="2056" width="15.5703125" style="1" customWidth="1"/>
    <col min="2057" max="2057" width="13.140625" style="1" customWidth="1"/>
    <col min="2058" max="2058" width="16.85546875" style="1" customWidth="1"/>
    <col min="2059" max="2059" width="70.7109375" style="1" customWidth="1"/>
    <col min="2060" max="2304" width="11.42578125" style="1"/>
    <col min="2305" max="2305" width="55.140625" style="1" customWidth="1"/>
    <col min="2306" max="2306" width="84.7109375" style="1" customWidth="1"/>
    <col min="2307" max="2307" width="30.7109375" style="1" customWidth="1"/>
    <col min="2308" max="2308" width="26.7109375" style="1" customWidth="1"/>
    <col min="2309" max="2309" width="22.42578125" style="1" customWidth="1"/>
    <col min="2310" max="2310" width="18.42578125" style="1" customWidth="1"/>
    <col min="2311" max="2311" width="20.5703125" style="1" customWidth="1"/>
    <col min="2312" max="2312" width="15.5703125" style="1" customWidth="1"/>
    <col min="2313" max="2313" width="13.140625" style="1" customWidth="1"/>
    <col min="2314" max="2314" width="16.85546875" style="1" customWidth="1"/>
    <col min="2315" max="2315" width="70.7109375" style="1" customWidth="1"/>
    <col min="2316" max="2560" width="11.42578125" style="1"/>
    <col min="2561" max="2561" width="55.140625" style="1" customWidth="1"/>
    <col min="2562" max="2562" width="84.7109375" style="1" customWidth="1"/>
    <col min="2563" max="2563" width="30.7109375" style="1" customWidth="1"/>
    <col min="2564" max="2564" width="26.7109375" style="1" customWidth="1"/>
    <col min="2565" max="2565" width="22.42578125" style="1" customWidth="1"/>
    <col min="2566" max="2566" width="18.42578125" style="1" customWidth="1"/>
    <col min="2567" max="2567" width="20.5703125" style="1" customWidth="1"/>
    <col min="2568" max="2568" width="15.5703125" style="1" customWidth="1"/>
    <col min="2569" max="2569" width="13.140625" style="1" customWidth="1"/>
    <col min="2570" max="2570" width="16.85546875" style="1" customWidth="1"/>
    <col min="2571" max="2571" width="70.7109375" style="1" customWidth="1"/>
    <col min="2572" max="2816" width="11.42578125" style="1"/>
    <col min="2817" max="2817" width="55.140625" style="1" customWidth="1"/>
    <col min="2818" max="2818" width="84.7109375" style="1" customWidth="1"/>
    <col min="2819" max="2819" width="30.7109375" style="1" customWidth="1"/>
    <col min="2820" max="2820" width="26.7109375" style="1" customWidth="1"/>
    <col min="2821" max="2821" width="22.42578125" style="1" customWidth="1"/>
    <col min="2822" max="2822" width="18.42578125" style="1" customWidth="1"/>
    <col min="2823" max="2823" width="20.5703125" style="1" customWidth="1"/>
    <col min="2824" max="2824" width="15.5703125" style="1" customWidth="1"/>
    <col min="2825" max="2825" width="13.140625" style="1" customWidth="1"/>
    <col min="2826" max="2826" width="16.85546875" style="1" customWidth="1"/>
    <col min="2827" max="2827" width="70.7109375" style="1" customWidth="1"/>
    <col min="2828" max="3072" width="11.42578125" style="1"/>
    <col min="3073" max="3073" width="55.140625" style="1" customWidth="1"/>
    <col min="3074" max="3074" width="84.7109375" style="1" customWidth="1"/>
    <col min="3075" max="3075" width="30.7109375" style="1" customWidth="1"/>
    <col min="3076" max="3076" width="26.7109375" style="1" customWidth="1"/>
    <col min="3077" max="3077" width="22.42578125" style="1" customWidth="1"/>
    <col min="3078" max="3078" width="18.42578125" style="1" customWidth="1"/>
    <col min="3079" max="3079" width="20.5703125" style="1" customWidth="1"/>
    <col min="3080" max="3080" width="15.5703125" style="1" customWidth="1"/>
    <col min="3081" max="3081" width="13.140625" style="1" customWidth="1"/>
    <col min="3082" max="3082" width="16.85546875" style="1" customWidth="1"/>
    <col min="3083" max="3083" width="70.7109375" style="1" customWidth="1"/>
    <col min="3084" max="3328" width="11.42578125" style="1"/>
    <col min="3329" max="3329" width="55.140625" style="1" customWidth="1"/>
    <col min="3330" max="3330" width="84.7109375" style="1" customWidth="1"/>
    <col min="3331" max="3331" width="30.7109375" style="1" customWidth="1"/>
    <col min="3332" max="3332" width="26.7109375" style="1" customWidth="1"/>
    <col min="3333" max="3333" width="22.42578125" style="1" customWidth="1"/>
    <col min="3334" max="3334" width="18.42578125" style="1" customWidth="1"/>
    <col min="3335" max="3335" width="20.5703125" style="1" customWidth="1"/>
    <col min="3336" max="3336" width="15.5703125" style="1" customWidth="1"/>
    <col min="3337" max="3337" width="13.140625" style="1" customWidth="1"/>
    <col min="3338" max="3338" width="16.85546875" style="1" customWidth="1"/>
    <col min="3339" max="3339" width="70.7109375" style="1" customWidth="1"/>
    <col min="3340" max="3584" width="11.42578125" style="1"/>
    <col min="3585" max="3585" width="55.140625" style="1" customWidth="1"/>
    <col min="3586" max="3586" width="84.7109375" style="1" customWidth="1"/>
    <col min="3587" max="3587" width="30.7109375" style="1" customWidth="1"/>
    <col min="3588" max="3588" width="26.7109375" style="1" customWidth="1"/>
    <col min="3589" max="3589" width="22.42578125" style="1" customWidth="1"/>
    <col min="3590" max="3590" width="18.42578125" style="1" customWidth="1"/>
    <col min="3591" max="3591" width="20.5703125" style="1" customWidth="1"/>
    <col min="3592" max="3592" width="15.5703125" style="1" customWidth="1"/>
    <col min="3593" max="3593" width="13.140625" style="1" customWidth="1"/>
    <col min="3594" max="3594" width="16.85546875" style="1" customWidth="1"/>
    <col min="3595" max="3595" width="70.7109375" style="1" customWidth="1"/>
    <col min="3596" max="3840" width="11.42578125" style="1"/>
    <col min="3841" max="3841" width="55.140625" style="1" customWidth="1"/>
    <col min="3842" max="3842" width="84.7109375" style="1" customWidth="1"/>
    <col min="3843" max="3843" width="30.7109375" style="1" customWidth="1"/>
    <col min="3844" max="3844" width="26.7109375" style="1" customWidth="1"/>
    <col min="3845" max="3845" width="22.42578125" style="1" customWidth="1"/>
    <col min="3846" max="3846" width="18.42578125" style="1" customWidth="1"/>
    <col min="3847" max="3847" width="20.5703125" style="1" customWidth="1"/>
    <col min="3848" max="3848" width="15.5703125" style="1" customWidth="1"/>
    <col min="3849" max="3849" width="13.140625" style="1" customWidth="1"/>
    <col min="3850" max="3850" width="16.85546875" style="1" customWidth="1"/>
    <col min="3851" max="3851" width="70.7109375" style="1" customWidth="1"/>
    <col min="3852" max="4096" width="11.42578125" style="1"/>
    <col min="4097" max="4097" width="55.140625" style="1" customWidth="1"/>
    <col min="4098" max="4098" width="84.7109375" style="1" customWidth="1"/>
    <col min="4099" max="4099" width="30.7109375" style="1" customWidth="1"/>
    <col min="4100" max="4100" width="26.7109375" style="1" customWidth="1"/>
    <col min="4101" max="4101" width="22.42578125" style="1" customWidth="1"/>
    <col min="4102" max="4102" width="18.42578125" style="1" customWidth="1"/>
    <col min="4103" max="4103" width="20.5703125" style="1" customWidth="1"/>
    <col min="4104" max="4104" width="15.5703125" style="1" customWidth="1"/>
    <col min="4105" max="4105" width="13.140625" style="1" customWidth="1"/>
    <col min="4106" max="4106" width="16.85546875" style="1" customWidth="1"/>
    <col min="4107" max="4107" width="70.7109375" style="1" customWidth="1"/>
    <col min="4108" max="4352" width="11.42578125" style="1"/>
    <col min="4353" max="4353" width="55.140625" style="1" customWidth="1"/>
    <col min="4354" max="4354" width="84.7109375" style="1" customWidth="1"/>
    <col min="4355" max="4355" width="30.7109375" style="1" customWidth="1"/>
    <col min="4356" max="4356" width="26.7109375" style="1" customWidth="1"/>
    <col min="4357" max="4357" width="22.42578125" style="1" customWidth="1"/>
    <col min="4358" max="4358" width="18.42578125" style="1" customWidth="1"/>
    <col min="4359" max="4359" width="20.5703125" style="1" customWidth="1"/>
    <col min="4360" max="4360" width="15.5703125" style="1" customWidth="1"/>
    <col min="4361" max="4361" width="13.140625" style="1" customWidth="1"/>
    <col min="4362" max="4362" width="16.85546875" style="1" customWidth="1"/>
    <col min="4363" max="4363" width="70.7109375" style="1" customWidth="1"/>
    <col min="4364" max="4608" width="11.42578125" style="1"/>
    <col min="4609" max="4609" width="55.140625" style="1" customWidth="1"/>
    <col min="4610" max="4610" width="84.7109375" style="1" customWidth="1"/>
    <col min="4611" max="4611" width="30.7109375" style="1" customWidth="1"/>
    <col min="4612" max="4612" width="26.7109375" style="1" customWidth="1"/>
    <col min="4613" max="4613" width="22.42578125" style="1" customWidth="1"/>
    <col min="4614" max="4614" width="18.42578125" style="1" customWidth="1"/>
    <col min="4615" max="4615" width="20.5703125" style="1" customWidth="1"/>
    <col min="4616" max="4616" width="15.5703125" style="1" customWidth="1"/>
    <col min="4617" max="4617" width="13.140625" style="1" customWidth="1"/>
    <col min="4618" max="4618" width="16.85546875" style="1" customWidth="1"/>
    <col min="4619" max="4619" width="70.7109375" style="1" customWidth="1"/>
    <col min="4620" max="4864" width="11.42578125" style="1"/>
    <col min="4865" max="4865" width="55.140625" style="1" customWidth="1"/>
    <col min="4866" max="4866" width="84.7109375" style="1" customWidth="1"/>
    <col min="4867" max="4867" width="30.7109375" style="1" customWidth="1"/>
    <col min="4868" max="4868" width="26.7109375" style="1" customWidth="1"/>
    <col min="4869" max="4869" width="22.42578125" style="1" customWidth="1"/>
    <col min="4870" max="4870" width="18.42578125" style="1" customWidth="1"/>
    <col min="4871" max="4871" width="20.5703125" style="1" customWidth="1"/>
    <col min="4872" max="4872" width="15.5703125" style="1" customWidth="1"/>
    <col min="4873" max="4873" width="13.140625" style="1" customWidth="1"/>
    <col min="4874" max="4874" width="16.85546875" style="1" customWidth="1"/>
    <col min="4875" max="4875" width="70.7109375" style="1" customWidth="1"/>
    <col min="4876" max="5120" width="11.42578125" style="1"/>
    <col min="5121" max="5121" width="55.140625" style="1" customWidth="1"/>
    <col min="5122" max="5122" width="84.7109375" style="1" customWidth="1"/>
    <col min="5123" max="5123" width="30.7109375" style="1" customWidth="1"/>
    <col min="5124" max="5124" width="26.7109375" style="1" customWidth="1"/>
    <col min="5125" max="5125" width="22.42578125" style="1" customWidth="1"/>
    <col min="5126" max="5126" width="18.42578125" style="1" customWidth="1"/>
    <col min="5127" max="5127" width="20.5703125" style="1" customWidth="1"/>
    <col min="5128" max="5128" width="15.5703125" style="1" customWidth="1"/>
    <col min="5129" max="5129" width="13.140625" style="1" customWidth="1"/>
    <col min="5130" max="5130" width="16.85546875" style="1" customWidth="1"/>
    <col min="5131" max="5131" width="70.7109375" style="1" customWidth="1"/>
    <col min="5132" max="5376" width="11.42578125" style="1"/>
    <col min="5377" max="5377" width="55.140625" style="1" customWidth="1"/>
    <col min="5378" max="5378" width="84.7109375" style="1" customWidth="1"/>
    <col min="5379" max="5379" width="30.7109375" style="1" customWidth="1"/>
    <col min="5380" max="5380" width="26.7109375" style="1" customWidth="1"/>
    <col min="5381" max="5381" width="22.42578125" style="1" customWidth="1"/>
    <col min="5382" max="5382" width="18.42578125" style="1" customWidth="1"/>
    <col min="5383" max="5383" width="20.5703125" style="1" customWidth="1"/>
    <col min="5384" max="5384" width="15.5703125" style="1" customWidth="1"/>
    <col min="5385" max="5385" width="13.140625" style="1" customWidth="1"/>
    <col min="5386" max="5386" width="16.85546875" style="1" customWidth="1"/>
    <col min="5387" max="5387" width="70.7109375" style="1" customWidth="1"/>
    <col min="5388" max="5632" width="11.42578125" style="1"/>
    <col min="5633" max="5633" width="55.140625" style="1" customWidth="1"/>
    <col min="5634" max="5634" width="84.7109375" style="1" customWidth="1"/>
    <col min="5635" max="5635" width="30.7109375" style="1" customWidth="1"/>
    <col min="5636" max="5636" width="26.7109375" style="1" customWidth="1"/>
    <col min="5637" max="5637" width="22.42578125" style="1" customWidth="1"/>
    <col min="5638" max="5638" width="18.42578125" style="1" customWidth="1"/>
    <col min="5639" max="5639" width="20.5703125" style="1" customWidth="1"/>
    <col min="5640" max="5640" width="15.5703125" style="1" customWidth="1"/>
    <col min="5641" max="5641" width="13.140625" style="1" customWidth="1"/>
    <col min="5642" max="5642" width="16.85546875" style="1" customWidth="1"/>
    <col min="5643" max="5643" width="70.7109375" style="1" customWidth="1"/>
    <col min="5644" max="5888" width="11.42578125" style="1"/>
    <col min="5889" max="5889" width="55.140625" style="1" customWidth="1"/>
    <col min="5890" max="5890" width="84.7109375" style="1" customWidth="1"/>
    <col min="5891" max="5891" width="30.7109375" style="1" customWidth="1"/>
    <col min="5892" max="5892" width="26.7109375" style="1" customWidth="1"/>
    <col min="5893" max="5893" width="22.42578125" style="1" customWidth="1"/>
    <col min="5894" max="5894" width="18.42578125" style="1" customWidth="1"/>
    <col min="5895" max="5895" width="20.5703125" style="1" customWidth="1"/>
    <col min="5896" max="5896" width="15.5703125" style="1" customWidth="1"/>
    <col min="5897" max="5897" width="13.140625" style="1" customWidth="1"/>
    <col min="5898" max="5898" width="16.85546875" style="1" customWidth="1"/>
    <col min="5899" max="5899" width="70.7109375" style="1" customWidth="1"/>
    <col min="5900" max="6144" width="11.42578125" style="1"/>
    <col min="6145" max="6145" width="55.140625" style="1" customWidth="1"/>
    <col min="6146" max="6146" width="84.7109375" style="1" customWidth="1"/>
    <col min="6147" max="6147" width="30.7109375" style="1" customWidth="1"/>
    <col min="6148" max="6148" width="26.7109375" style="1" customWidth="1"/>
    <col min="6149" max="6149" width="22.42578125" style="1" customWidth="1"/>
    <col min="6150" max="6150" width="18.42578125" style="1" customWidth="1"/>
    <col min="6151" max="6151" width="20.5703125" style="1" customWidth="1"/>
    <col min="6152" max="6152" width="15.5703125" style="1" customWidth="1"/>
    <col min="6153" max="6153" width="13.140625" style="1" customWidth="1"/>
    <col min="6154" max="6154" width="16.85546875" style="1" customWidth="1"/>
    <col min="6155" max="6155" width="70.7109375" style="1" customWidth="1"/>
    <col min="6156" max="6400" width="11.42578125" style="1"/>
    <col min="6401" max="6401" width="55.140625" style="1" customWidth="1"/>
    <col min="6402" max="6402" width="84.7109375" style="1" customWidth="1"/>
    <col min="6403" max="6403" width="30.7109375" style="1" customWidth="1"/>
    <col min="6404" max="6404" width="26.7109375" style="1" customWidth="1"/>
    <col min="6405" max="6405" width="22.42578125" style="1" customWidth="1"/>
    <col min="6406" max="6406" width="18.42578125" style="1" customWidth="1"/>
    <col min="6407" max="6407" width="20.5703125" style="1" customWidth="1"/>
    <col min="6408" max="6408" width="15.5703125" style="1" customWidth="1"/>
    <col min="6409" max="6409" width="13.140625" style="1" customWidth="1"/>
    <col min="6410" max="6410" width="16.85546875" style="1" customWidth="1"/>
    <col min="6411" max="6411" width="70.7109375" style="1" customWidth="1"/>
    <col min="6412" max="6656" width="11.42578125" style="1"/>
    <col min="6657" max="6657" width="55.140625" style="1" customWidth="1"/>
    <col min="6658" max="6658" width="84.7109375" style="1" customWidth="1"/>
    <col min="6659" max="6659" width="30.7109375" style="1" customWidth="1"/>
    <col min="6660" max="6660" width="26.7109375" style="1" customWidth="1"/>
    <col min="6661" max="6661" width="22.42578125" style="1" customWidth="1"/>
    <col min="6662" max="6662" width="18.42578125" style="1" customWidth="1"/>
    <col min="6663" max="6663" width="20.5703125" style="1" customWidth="1"/>
    <col min="6664" max="6664" width="15.5703125" style="1" customWidth="1"/>
    <col min="6665" max="6665" width="13.140625" style="1" customWidth="1"/>
    <col min="6666" max="6666" width="16.85546875" style="1" customWidth="1"/>
    <col min="6667" max="6667" width="70.7109375" style="1" customWidth="1"/>
    <col min="6668" max="6912" width="11.42578125" style="1"/>
    <col min="6913" max="6913" width="55.140625" style="1" customWidth="1"/>
    <col min="6914" max="6914" width="84.7109375" style="1" customWidth="1"/>
    <col min="6915" max="6915" width="30.7109375" style="1" customWidth="1"/>
    <col min="6916" max="6916" width="26.7109375" style="1" customWidth="1"/>
    <col min="6917" max="6917" width="22.42578125" style="1" customWidth="1"/>
    <col min="6918" max="6918" width="18.42578125" style="1" customWidth="1"/>
    <col min="6919" max="6919" width="20.5703125" style="1" customWidth="1"/>
    <col min="6920" max="6920" width="15.5703125" style="1" customWidth="1"/>
    <col min="6921" max="6921" width="13.140625" style="1" customWidth="1"/>
    <col min="6922" max="6922" width="16.85546875" style="1" customWidth="1"/>
    <col min="6923" max="6923" width="70.7109375" style="1" customWidth="1"/>
    <col min="6924" max="7168" width="11.42578125" style="1"/>
    <col min="7169" max="7169" width="55.140625" style="1" customWidth="1"/>
    <col min="7170" max="7170" width="84.7109375" style="1" customWidth="1"/>
    <col min="7171" max="7171" width="30.7109375" style="1" customWidth="1"/>
    <col min="7172" max="7172" width="26.7109375" style="1" customWidth="1"/>
    <col min="7173" max="7173" width="22.42578125" style="1" customWidth="1"/>
    <col min="7174" max="7174" width="18.42578125" style="1" customWidth="1"/>
    <col min="7175" max="7175" width="20.5703125" style="1" customWidth="1"/>
    <col min="7176" max="7176" width="15.5703125" style="1" customWidth="1"/>
    <col min="7177" max="7177" width="13.140625" style="1" customWidth="1"/>
    <col min="7178" max="7178" width="16.85546875" style="1" customWidth="1"/>
    <col min="7179" max="7179" width="70.7109375" style="1" customWidth="1"/>
    <col min="7180" max="7424" width="11.42578125" style="1"/>
    <col min="7425" max="7425" width="55.140625" style="1" customWidth="1"/>
    <col min="7426" max="7426" width="84.7109375" style="1" customWidth="1"/>
    <col min="7427" max="7427" width="30.7109375" style="1" customWidth="1"/>
    <col min="7428" max="7428" width="26.7109375" style="1" customWidth="1"/>
    <col min="7429" max="7429" width="22.42578125" style="1" customWidth="1"/>
    <col min="7430" max="7430" width="18.42578125" style="1" customWidth="1"/>
    <col min="7431" max="7431" width="20.5703125" style="1" customWidth="1"/>
    <col min="7432" max="7432" width="15.5703125" style="1" customWidth="1"/>
    <col min="7433" max="7433" width="13.140625" style="1" customWidth="1"/>
    <col min="7434" max="7434" width="16.85546875" style="1" customWidth="1"/>
    <col min="7435" max="7435" width="70.7109375" style="1" customWidth="1"/>
    <col min="7436" max="7680" width="11.42578125" style="1"/>
    <col min="7681" max="7681" width="55.140625" style="1" customWidth="1"/>
    <col min="7682" max="7682" width="84.7109375" style="1" customWidth="1"/>
    <col min="7683" max="7683" width="30.7109375" style="1" customWidth="1"/>
    <col min="7684" max="7684" width="26.7109375" style="1" customWidth="1"/>
    <col min="7685" max="7685" width="22.42578125" style="1" customWidth="1"/>
    <col min="7686" max="7686" width="18.42578125" style="1" customWidth="1"/>
    <col min="7687" max="7687" width="20.5703125" style="1" customWidth="1"/>
    <col min="7688" max="7688" width="15.5703125" style="1" customWidth="1"/>
    <col min="7689" max="7689" width="13.140625" style="1" customWidth="1"/>
    <col min="7690" max="7690" width="16.85546875" style="1" customWidth="1"/>
    <col min="7691" max="7691" width="70.7109375" style="1" customWidth="1"/>
    <col min="7692" max="7936" width="11.42578125" style="1"/>
    <col min="7937" max="7937" width="55.140625" style="1" customWidth="1"/>
    <col min="7938" max="7938" width="84.7109375" style="1" customWidth="1"/>
    <col min="7939" max="7939" width="30.7109375" style="1" customWidth="1"/>
    <col min="7940" max="7940" width="26.7109375" style="1" customWidth="1"/>
    <col min="7941" max="7941" width="22.42578125" style="1" customWidth="1"/>
    <col min="7942" max="7942" width="18.42578125" style="1" customWidth="1"/>
    <col min="7943" max="7943" width="20.5703125" style="1" customWidth="1"/>
    <col min="7944" max="7944" width="15.5703125" style="1" customWidth="1"/>
    <col min="7945" max="7945" width="13.140625" style="1" customWidth="1"/>
    <col min="7946" max="7946" width="16.85546875" style="1" customWidth="1"/>
    <col min="7947" max="7947" width="70.7109375" style="1" customWidth="1"/>
    <col min="7948" max="8192" width="11.42578125" style="1"/>
    <col min="8193" max="8193" width="55.140625" style="1" customWidth="1"/>
    <col min="8194" max="8194" width="84.7109375" style="1" customWidth="1"/>
    <col min="8195" max="8195" width="30.7109375" style="1" customWidth="1"/>
    <col min="8196" max="8196" width="26.7109375" style="1" customWidth="1"/>
    <col min="8197" max="8197" width="22.42578125" style="1" customWidth="1"/>
    <col min="8198" max="8198" width="18.42578125" style="1" customWidth="1"/>
    <col min="8199" max="8199" width="20.5703125" style="1" customWidth="1"/>
    <col min="8200" max="8200" width="15.5703125" style="1" customWidth="1"/>
    <col min="8201" max="8201" width="13.140625" style="1" customWidth="1"/>
    <col min="8202" max="8202" width="16.85546875" style="1" customWidth="1"/>
    <col min="8203" max="8203" width="70.7109375" style="1" customWidth="1"/>
    <col min="8204" max="8448" width="11.42578125" style="1"/>
    <col min="8449" max="8449" width="55.140625" style="1" customWidth="1"/>
    <col min="8450" max="8450" width="84.7109375" style="1" customWidth="1"/>
    <col min="8451" max="8451" width="30.7109375" style="1" customWidth="1"/>
    <col min="8452" max="8452" width="26.7109375" style="1" customWidth="1"/>
    <col min="8453" max="8453" width="22.42578125" style="1" customWidth="1"/>
    <col min="8454" max="8454" width="18.42578125" style="1" customWidth="1"/>
    <col min="8455" max="8455" width="20.5703125" style="1" customWidth="1"/>
    <col min="8456" max="8456" width="15.5703125" style="1" customWidth="1"/>
    <col min="8457" max="8457" width="13.140625" style="1" customWidth="1"/>
    <col min="8458" max="8458" width="16.85546875" style="1" customWidth="1"/>
    <col min="8459" max="8459" width="70.7109375" style="1" customWidth="1"/>
    <col min="8460" max="8704" width="11.42578125" style="1"/>
    <col min="8705" max="8705" width="55.140625" style="1" customWidth="1"/>
    <col min="8706" max="8706" width="84.7109375" style="1" customWidth="1"/>
    <col min="8707" max="8707" width="30.7109375" style="1" customWidth="1"/>
    <col min="8708" max="8708" width="26.7109375" style="1" customWidth="1"/>
    <col min="8709" max="8709" width="22.42578125" style="1" customWidth="1"/>
    <col min="8710" max="8710" width="18.42578125" style="1" customWidth="1"/>
    <col min="8711" max="8711" width="20.5703125" style="1" customWidth="1"/>
    <col min="8712" max="8712" width="15.5703125" style="1" customWidth="1"/>
    <col min="8713" max="8713" width="13.140625" style="1" customWidth="1"/>
    <col min="8714" max="8714" width="16.85546875" style="1" customWidth="1"/>
    <col min="8715" max="8715" width="70.7109375" style="1" customWidth="1"/>
    <col min="8716" max="8960" width="11.42578125" style="1"/>
    <col min="8961" max="8961" width="55.140625" style="1" customWidth="1"/>
    <col min="8962" max="8962" width="84.7109375" style="1" customWidth="1"/>
    <col min="8963" max="8963" width="30.7109375" style="1" customWidth="1"/>
    <col min="8964" max="8964" width="26.7109375" style="1" customWidth="1"/>
    <col min="8965" max="8965" width="22.42578125" style="1" customWidth="1"/>
    <col min="8966" max="8966" width="18.42578125" style="1" customWidth="1"/>
    <col min="8967" max="8967" width="20.5703125" style="1" customWidth="1"/>
    <col min="8968" max="8968" width="15.5703125" style="1" customWidth="1"/>
    <col min="8969" max="8969" width="13.140625" style="1" customWidth="1"/>
    <col min="8970" max="8970" width="16.85546875" style="1" customWidth="1"/>
    <col min="8971" max="8971" width="70.7109375" style="1" customWidth="1"/>
    <col min="8972" max="9216" width="11.42578125" style="1"/>
    <col min="9217" max="9217" width="55.140625" style="1" customWidth="1"/>
    <col min="9218" max="9218" width="84.7109375" style="1" customWidth="1"/>
    <col min="9219" max="9219" width="30.7109375" style="1" customWidth="1"/>
    <col min="9220" max="9220" width="26.7109375" style="1" customWidth="1"/>
    <col min="9221" max="9221" width="22.42578125" style="1" customWidth="1"/>
    <col min="9222" max="9222" width="18.42578125" style="1" customWidth="1"/>
    <col min="9223" max="9223" width="20.5703125" style="1" customWidth="1"/>
    <col min="9224" max="9224" width="15.5703125" style="1" customWidth="1"/>
    <col min="9225" max="9225" width="13.140625" style="1" customWidth="1"/>
    <col min="9226" max="9226" width="16.85546875" style="1" customWidth="1"/>
    <col min="9227" max="9227" width="70.7109375" style="1" customWidth="1"/>
    <col min="9228" max="9472" width="11.42578125" style="1"/>
    <col min="9473" max="9473" width="55.140625" style="1" customWidth="1"/>
    <col min="9474" max="9474" width="84.7109375" style="1" customWidth="1"/>
    <col min="9475" max="9475" width="30.7109375" style="1" customWidth="1"/>
    <col min="9476" max="9476" width="26.7109375" style="1" customWidth="1"/>
    <col min="9477" max="9477" width="22.42578125" style="1" customWidth="1"/>
    <col min="9478" max="9478" width="18.42578125" style="1" customWidth="1"/>
    <col min="9479" max="9479" width="20.5703125" style="1" customWidth="1"/>
    <col min="9480" max="9480" width="15.5703125" style="1" customWidth="1"/>
    <col min="9481" max="9481" width="13.140625" style="1" customWidth="1"/>
    <col min="9482" max="9482" width="16.85546875" style="1" customWidth="1"/>
    <col min="9483" max="9483" width="70.7109375" style="1" customWidth="1"/>
    <col min="9484" max="9728" width="11.42578125" style="1"/>
    <col min="9729" max="9729" width="55.140625" style="1" customWidth="1"/>
    <col min="9730" max="9730" width="84.7109375" style="1" customWidth="1"/>
    <col min="9731" max="9731" width="30.7109375" style="1" customWidth="1"/>
    <col min="9732" max="9732" width="26.7109375" style="1" customWidth="1"/>
    <col min="9733" max="9733" width="22.42578125" style="1" customWidth="1"/>
    <col min="9734" max="9734" width="18.42578125" style="1" customWidth="1"/>
    <col min="9735" max="9735" width="20.5703125" style="1" customWidth="1"/>
    <col min="9736" max="9736" width="15.5703125" style="1" customWidth="1"/>
    <col min="9737" max="9737" width="13.140625" style="1" customWidth="1"/>
    <col min="9738" max="9738" width="16.85546875" style="1" customWidth="1"/>
    <col min="9739" max="9739" width="70.7109375" style="1" customWidth="1"/>
    <col min="9740" max="9984" width="11.42578125" style="1"/>
    <col min="9985" max="9985" width="55.140625" style="1" customWidth="1"/>
    <col min="9986" max="9986" width="84.7109375" style="1" customWidth="1"/>
    <col min="9987" max="9987" width="30.7109375" style="1" customWidth="1"/>
    <col min="9988" max="9988" width="26.7109375" style="1" customWidth="1"/>
    <col min="9989" max="9989" width="22.42578125" style="1" customWidth="1"/>
    <col min="9990" max="9990" width="18.42578125" style="1" customWidth="1"/>
    <col min="9991" max="9991" width="20.5703125" style="1" customWidth="1"/>
    <col min="9992" max="9992" width="15.5703125" style="1" customWidth="1"/>
    <col min="9993" max="9993" width="13.140625" style="1" customWidth="1"/>
    <col min="9994" max="9994" width="16.85546875" style="1" customWidth="1"/>
    <col min="9995" max="9995" width="70.7109375" style="1" customWidth="1"/>
    <col min="9996" max="10240" width="11.42578125" style="1"/>
    <col min="10241" max="10241" width="55.140625" style="1" customWidth="1"/>
    <col min="10242" max="10242" width="84.7109375" style="1" customWidth="1"/>
    <col min="10243" max="10243" width="30.7109375" style="1" customWidth="1"/>
    <col min="10244" max="10244" width="26.7109375" style="1" customWidth="1"/>
    <col min="10245" max="10245" width="22.42578125" style="1" customWidth="1"/>
    <col min="10246" max="10246" width="18.42578125" style="1" customWidth="1"/>
    <col min="10247" max="10247" width="20.5703125" style="1" customWidth="1"/>
    <col min="10248" max="10248" width="15.5703125" style="1" customWidth="1"/>
    <col min="10249" max="10249" width="13.140625" style="1" customWidth="1"/>
    <col min="10250" max="10250" width="16.85546875" style="1" customWidth="1"/>
    <col min="10251" max="10251" width="70.7109375" style="1" customWidth="1"/>
    <col min="10252" max="10496" width="11.42578125" style="1"/>
    <col min="10497" max="10497" width="55.140625" style="1" customWidth="1"/>
    <col min="10498" max="10498" width="84.7109375" style="1" customWidth="1"/>
    <col min="10499" max="10499" width="30.7109375" style="1" customWidth="1"/>
    <col min="10500" max="10500" width="26.7109375" style="1" customWidth="1"/>
    <col min="10501" max="10501" width="22.42578125" style="1" customWidth="1"/>
    <col min="10502" max="10502" width="18.42578125" style="1" customWidth="1"/>
    <col min="10503" max="10503" width="20.5703125" style="1" customWidth="1"/>
    <col min="10504" max="10504" width="15.5703125" style="1" customWidth="1"/>
    <col min="10505" max="10505" width="13.140625" style="1" customWidth="1"/>
    <col min="10506" max="10506" width="16.85546875" style="1" customWidth="1"/>
    <col min="10507" max="10507" width="70.7109375" style="1" customWidth="1"/>
    <col min="10508" max="10752" width="11.42578125" style="1"/>
    <col min="10753" max="10753" width="55.140625" style="1" customWidth="1"/>
    <col min="10754" max="10754" width="84.7109375" style="1" customWidth="1"/>
    <col min="10755" max="10755" width="30.7109375" style="1" customWidth="1"/>
    <col min="10756" max="10756" width="26.7109375" style="1" customWidth="1"/>
    <col min="10757" max="10757" width="22.42578125" style="1" customWidth="1"/>
    <col min="10758" max="10758" width="18.42578125" style="1" customWidth="1"/>
    <col min="10759" max="10759" width="20.5703125" style="1" customWidth="1"/>
    <col min="10760" max="10760" width="15.5703125" style="1" customWidth="1"/>
    <col min="10761" max="10761" width="13.140625" style="1" customWidth="1"/>
    <col min="10762" max="10762" width="16.85546875" style="1" customWidth="1"/>
    <col min="10763" max="10763" width="70.7109375" style="1" customWidth="1"/>
    <col min="10764" max="11008" width="11.42578125" style="1"/>
    <col min="11009" max="11009" width="55.140625" style="1" customWidth="1"/>
    <col min="11010" max="11010" width="84.7109375" style="1" customWidth="1"/>
    <col min="11011" max="11011" width="30.7109375" style="1" customWidth="1"/>
    <col min="11012" max="11012" width="26.7109375" style="1" customWidth="1"/>
    <col min="11013" max="11013" width="22.42578125" style="1" customWidth="1"/>
    <col min="11014" max="11014" width="18.42578125" style="1" customWidth="1"/>
    <col min="11015" max="11015" width="20.5703125" style="1" customWidth="1"/>
    <col min="11016" max="11016" width="15.5703125" style="1" customWidth="1"/>
    <col min="11017" max="11017" width="13.140625" style="1" customWidth="1"/>
    <col min="11018" max="11018" width="16.85546875" style="1" customWidth="1"/>
    <col min="11019" max="11019" width="70.7109375" style="1" customWidth="1"/>
    <col min="11020" max="11264" width="11.42578125" style="1"/>
    <col min="11265" max="11265" width="55.140625" style="1" customWidth="1"/>
    <col min="11266" max="11266" width="84.7109375" style="1" customWidth="1"/>
    <col min="11267" max="11267" width="30.7109375" style="1" customWidth="1"/>
    <col min="11268" max="11268" width="26.7109375" style="1" customWidth="1"/>
    <col min="11269" max="11269" width="22.42578125" style="1" customWidth="1"/>
    <col min="11270" max="11270" width="18.42578125" style="1" customWidth="1"/>
    <col min="11271" max="11271" width="20.5703125" style="1" customWidth="1"/>
    <col min="11272" max="11272" width="15.5703125" style="1" customWidth="1"/>
    <col min="11273" max="11273" width="13.140625" style="1" customWidth="1"/>
    <col min="11274" max="11274" width="16.85546875" style="1" customWidth="1"/>
    <col min="11275" max="11275" width="70.7109375" style="1" customWidth="1"/>
    <col min="11276" max="11520" width="11.42578125" style="1"/>
    <col min="11521" max="11521" width="55.140625" style="1" customWidth="1"/>
    <col min="11522" max="11522" width="84.7109375" style="1" customWidth="1"/>
    <col min="11523" max="11523" width="30.7109375" style="1" customWidth="1"/>
    <col min="11524" max="11524" width="26.7109375" style="1" customWidth="1"/>
    <col min="11525" max="11525" width="22.42578125" style="1" customWidth="1"/>
    <col min="11526" max="11526" width="18.42578125" style="1" customWidth="1"/>
    <col min="11527" max="11527" width="20.5703125" style="1" customWidth="1"/>
    <col min="11528" max="11528" width="15.5703125" style="1" customWidth="1"/>
    <col min="11529" max="11529" width="13.140625" style="1" customWidth="1"/>
    <col min="11530" max="11530" width="16.85546875" style="1" customWidth="1"/>
    <col min="11531" max="11531" width="70.7109375" style="1" customWidth="1"/>
    <col min="11532" max="11776" width="11.42578125" style="1"/>
    <col min="11777" max="11777" width="55.140625" style="1" customWidth="1"/>
    <col min="11778" max="11778" width="84.7109375" style="1" customWidth="1"/>
    <col min="11779" max="11779" width="30.7109375" style="1" customWidth="1"/>
    <col min="11780" max="11780" width="26.7109375" style="1" customWidth="1"/>
    <col min="11781" max="11781" width="22.42578125" style="1" customWidth="1"/>
    <col min="11782" max="11782" width="18.42578125" style="1" customWidth="1"/>
    <col min="11783" max="11783" width="20.5703125" style="1" customWidth="1"/>
    <col min="11784" max="11784" width="15.5703125" style="1" customWidth="1"/>
    <col min="11785" max="11785" width="13.140625" style="1" customWidth="1"/>
    <col min="11786" max="11786" width="16.85546875" style="1" customWidth="1"/>
    <col min="11787" max="11787" width="70.7109375" style="1" customWidth="1"/>
    <col min="11788" max="12032" width="11.42578125" style="1"/>
    <col min="12033" max="12033" width="55.140625" style="1" customWidth="1"/>
    <col min="12034" max="12034" width="84.7109375" style="1" customWidth="1"/>
    <col min="12035" max="12035" width="30.7109375" style="1" customWidth="1"/>
    <col min="12036" max="12036" width="26.7109375" style="1" customWidth="1"/>
    <col min="12037" max="12037" width="22.42578125" style="1" customWidth="1"/>
    <col min="12038" max="12038" width="18.42578125" style="1" customWidth="1"/>
    <col min="12039" max="12039" width="20.5703125" style="1" customWidth="1"/>
    <col min="12040" max="12040" width="15.5703125" style="1" customWidth="1"/>
    <col min="12041" max="12041" width="13.140625" style="1" customWidth="1"/>
    <col min="12042" max="12042" width="16.85546875" style="1" customWidth="1"/>
    <col min="12043" max="12043" width="70.7109375" style="1" customWidth="1"/>
    <col min="12044" max="12288" width="11.42578125" style="1"/>
    <col min="12289" max="12289" width="55.140625" style="1" customWidth="1"/>
    <col min="12290" max="12290" width="84.7109375" style="1" customWidth="1"/>
    <col min="12291" max="12291" width="30.7109375" style="1" customWidth="1"/>
    <col min="12292" max="12292" width="26.7109375" style="1" customWidth="1"/>
    <col min="12293" max="12293" width="22.42578125" style="1" customWidth="1"/>
    <col min="12294" max="12294" width="18.42578125" style="1" customWidth="1"/>
    <col min="12295" max="12295" width="20.5703125" style="1" customWidth="1"/>
    <col min="12296" max="12296" width="15.5703125" style="1" customWidth="1"/>
    <col min="12297" max="12297" width="13.140625" style="1" customWidth="1"/>
    <col min="12298" max="12298" width="16.85546875" style="1" customWidth="1"/>
    <col min="12299" max="12299" width="70.7109375" style="1" customWidth="1"/>
    <col min="12300" max="12544" width="11.42578125" style="1"/>
    <col min="12545" max="12545" width="55.140625" style="1" customWidth="1"/>
    <col min="12546" max="12546" width="84.7109375" style="1" customWidth="1"/>
    <col min="12547" max="12547" width="30.7109375" style="1" customWidth="1"/>
    <col min="12548" max="12548" width="26.7109375" style="1" customWidth="1"/>
    <col min="12549" max="12549" width="22.42578125" style="1" customWidth="1"/>
    <col min="12550" max="12550" width="18.42578125" style="1" customWidth="1"/>
    <col min="12551" max="12551" width="20.5703125" style="1" customWidth="1"/>
    <col min="12552" max="12552" width="15.5703125" style="1" customWidth="1"/>
    <col min="12553" max="12553" width="13.140625" style="1" customWidth="1"/>
    <col min="12554" max="12554" width="16.85546875" style="1" customWidth="1"/>
    <col min="12555" max="12555" width="70.7109375" style="1" customWidth="1"/>
    <col min="12556" max="12800" width="11.42578125" style="1"/>
    <col min="12801" max="12801" width="55.140625" style="1" customWidth="1"/>
    <col min="12802" max="12802" width="84.7109375" style="1" customWidth="1"/>
    <col min="12803" max="12803" width="30.7109375" style="1" customWidth="1"/>
    <col min="12804" max="12804" width="26.7109375" style="1" customWidth="1"/>
    <col min="12805" max="12805" width="22.42578125" style="1" customWidth="1"/>
    <col min="12806" max="12806" width="18.42578125" style="1" customWidth="1"/>
    <col min="12807" max="12807" width="20.5703125" style="1" customWidth="1"/>
    <col min="12808" max="12808" width="15.5703125" style="1" customWidth="1"/>
    <col min="12809" max="12809" width="13.140625" style="1" customWidth="1"/>
    <col min="12810" max="12810" width="16.85546875" style="1" customWidth="1"/>
    <col min="12811" max="12811" width="70.7109375" style="1" customWidth="1"/>
    <col min="12812" max="13056" width="11.42578125" style="1"/>
    <col min="13057" max="13057" width="55.140625" style="1" customWidth="1"/>
    <col min="13058" max="13058" width="84.7109375" style="1" customWidth="1"/>
    <col min="13059" max="13059" width="30.7109375" style="1" customWidth="1"/>
    <col min="13060" max="13060" width="26.7109375" style="1" customWidth="1"/>
    <col min="13061" max="13061" width="22.42578125" style="1" customWidth="1"/>
    <col min="13062" max="13062" width="18.42578125" style="1" customWidth="1"/>
    <col min="13063" max="13063" width="20.5703125" style="1" customWidth="1"/>
    <col min="13064" max="13064" width="15.5703125" style="1" customWidth="1"/>
    <col min="13065" max="13065" width="13.140625" style="1" customWidth="1"/>
    <col min="13066" max="13066" width="16.85546875" style="1" customWidth="1"/>
    <col min="13067" max="13067" width="70.7109375" style="1" customWidth="1"/>
    <col min="13068" max="13312" width="11.42578125" style="1"/>
    <col min="13313" max="13313" width="55.140625" style="1" customWidth="1"/>
    <col min="13314" max="13314" width="84.7109375" style="1" customWidth="1"/>
    <col min="13315" max="13315" width="30.7109375" style="1" customWidth="1"/>
    <col min="13316" max="13316" width="26.7109375" style="1" customWidth="1"/>
    <col min="13317" max="13317" width="22.42578125" style="1" customWidth="1"/>
    <col min="13318" max="13318" width="18.42578125" style="1" customWidth="1"/>
    <col min="13319" max="13319" width="20.5703125" style="1" customWidth="1"/>
    <col min="13320" max="13320" width="15.5703125" style="1" customWidth="1"/>
    <col min="13321" max="13321" width="13.140625" style="1" customWidth="1"/>
    <col min="13322" max="13322" width="16.85546875" style="1" customWidth="1"/>
    <col min="13323" max="13323" width="70.7109375" style="1" customWidth="1"/>
    <col min="13324" max="13568" width="11.42578125" style="1"/>
    <col min="13569" max="13569" width="55.140625" style="1" customWidth="1"/>
    <col min="13570" max="13570" width="84.7109375" style="1" customWidth="1"/>
    <col min="13571" max="13571" width="30.7109375" style="1" customWidth="1"/>
    <col min="13572" max="13572" width="26.7109375" style="1" customWidth="1"/>
    <col min="13573" max="13573" width="22.42578125" style="1" customWidth="1"/>
    <col min="13574" max="13574" width="18.42578125" style="1" customWidth="1"/>
    <col min="13575" max="13575" width="20.5703125" style="1" customWidth="1"/>
    <col min="13576" max="13576" width="15.5703125" style="1" customWidth="1"/>
    <col min="13577" max="13577" width="13.140625" style="1" customWidth="1"/>
    <col min="13578" max="13578" width="16.85546875" style="1" customWidth="1"/>
    <col min="13579" max="13579" width="70.7109375" style="1" customWidth="1"/>
    <col min="13580" max="13824" width="11.42578125" style="1"/>
    <col min="13825" max="13825" width="55.140625" style="1" customWidth="1"/>
    <col min="13826" max="13826" width="84.7109375" style="1" customWidth="1"/>
    <col min="13827" max="13827" width="30.7109375" style="1" customWidth="1"/>
    <col min="13828" max="13828" width="26.7109375" style="1" customWidth="1"/>
    <col min="13829" max="13829" width="22.42578125" style="1" customWidth="1"/>
    <col min="13830" max="13830" width="18.42578125" style="1" customWidth="1"/>
    <col min="13831" max="13831" width="20.5703125" style="1" customWidth="1"/>
    <col min="13832" max="13832" width="15.5703125" style="1" customWidth="1"/>
    <col min="13833" max="13833" width="13.140625" style="1" customWidth="1"/>
    <col min="13834" max="13834" width="16.85546875" style="1" customWidth="1"/>
    <col min="13835" max="13835" width="70.7109375" style="1" customWidth="1"/>
    <col min="13836" max="14080" width="11.42578125" style="1"/>
    <col min="14081" max="14081" width="55.140625" style="1" customWidth="1"/>
    <col min="14082" max="14082" width="84.7109375" style="1" customWidth="1"/>
    <col min="14083" max="14083" width="30.7109375" style="1" customWidth="1"/>
    <col min="14084" max="14084" width="26.7109375" style="1" customWidth="1"/>
    <col min="14085" max="14085" width="22.42578125" style="1" customWidth="1"/>
    <col min="14086" max="14086" width="18.42578125" style="1" customWidth="1"/>
    <col min="14087" max="14087" width="20.5703125" style="1" customWidth="1"/>
    <col min="14088" max="14088" width="15.5703125" style="1" customWidth="1"/>
    <col min="14089" max="14089" width="13.140625" style="1" customWidth="1"/>
    <col min="14090" max="14090" width="16.85546875" style="1" customWidth="1"/>
    <col min="14091" max="14091" width="70.7109375" style="1" customWidth="1"/>
    <col min="14092" max="14336" width="11.42578125" style="1"/>
    <col min="14337" max="14337" width="55.140625" style="1" customWidth="1"/>
    <col min="14338" max="14338" width="84.7109375" style="1" customWidth="1"/>
    <col min="14339" max="14339" width="30.7109375" style="1" customWidth="1"/>
    <col min="14340" max="14340" width="26.7109375" style="1" customWidth="1"/>
    <col min="14341" max="14341" width="22.42578125" style="1" customWidth="1"/>
    <col min="14342" max="14342" width="18.42578125" style="1" customWidth="1"/>
    <col min="14343" max="14343" width="20.5703125" style="1" customWidth="1"/>
    <col min="14344" max="14344" width="15.5703125" style="1" customWidth="1"/>
    <col min="14345" max="14345" width="13.140625" style="1" customWidth="1"/>
    <col min="14346" max="14346" width="16.85546875" style="1" customWidth="1"/>
    <col min="14347" max="14347" width="70.7109375" style="1" customWidth="1"/>
    <col min="14348" max="14592" width="11.42578125" style="1"/>
    <col min="14593" max="14593" width="55.140625" style="1" customWidth="1"/>
    <col min="14594" max="14594" width="84.7109375" style="1" customWidth="1"/>
    <col min="14595" max="14595" width="30.7109375" style="1" customWidth="1"/>
    <col min="14596" max="14596" width="26.7109375" style="1" customWidth="1"/>
    <col min="14597" max="14597" width="22.42578125" style="1" customWidth="1"/>
    <col min="14598" max="14598" width="18.42578125" style="1" customWidth="1"/>
    <col min="14599" max="14599" width="20.5703125" style="1" customWidth="1"/>
    <col min="14600" max="14600" width="15.5703125" style="1" customWidth="1"/>
    <col min="14601" max="14601" width="13.140625" style="1" customWidth="1"/>
    <col min="14602" max="14602" width="16.85546875" style="1" customWidth="1"/>
    <col min="14603" max="14603" width="70.7109375" style="1" customWidth="1"/>
    <col min="14604" max="14848" width="11.42578125" style="1"/>
    <col min="14849" max="14849" width="55.140625" style="1" customWidth="1"/>
    <col min="14850" max="14850" width="84.7109375" style="1" customWidth="1"/>
    <col min="14851" max="14851" width="30.7109375" style="1" customWidth="1"/>
    <col min="14852" max="14852" width="26.7109375" style="1" customWidth="1"/>
    <col min="14853" max="14853" width="22.42578125" style="1" customWidth="1"/>
    <col min="14854" max="14854" width="18.42578125" style="1" customWidth="1"/>
    <col min="14855" max="14855" width="20.5703125" style="1" customWidth="1"/>
    <col min="14856" max="14856" width="15.5703125" style="1" customWidth="1"/>
    <col min="14857" max="14857" width="13.140625" style="1" customWidth="1"/>
    <col min="14858" max="14858" width="16.85546875" style="1" customWidth="1"/>
    <col min="14859" max="14859" width="70.7109375" style="1" customWidth="1"/>
    <col min="14860" max="15104" width="11.42578125" style="1"/>
    <col min="15105" max="15105" width="55.140625" style="1" customWidth="1"/>
    <col min="15106" max="15106" width="84.7109375" style="1" customWidth="1"/>
    <col min="15107" max="15107" width="30.7109375" style="1" customWidth="1"/>
    <col min="15108" max="15108" width="26.7109375" style="1" customWidth="1"/>
    <col min="15109" max="15109" width="22.42578125" style="1" customWidth="1"/>
    <col min="15110" max="15110" width="18.42578125" style="1" customWidth="1"/>
    <col min="15111" max="15111" width="20.5703125" style="1" customWidth="1"/>
    <col min="15112" max="15112" width="15.5703125" style="1" customWidth="1"/>
    <col min="15113" max="15113" width="13.140625" style="1" customWidth="1"/>
    <col min="15114" max="15114" width="16.85546875" style="1" customWidth="1"/>
    <col min="15115" max="15115" width="70.7109375" style="1" customWidth="1"/>
    <col min="15116" max="15360" width="11.42578125" style="1"/>
    <col min="15361" max="15361" width="55.140625" style="1" customWidth="1"/>
    <col min="15362" max="15362" width="84.7109375" style="1" customWidth="1"/>
    <col min="15363" max="15363" width="30.7109375" style="1" customWidth="1"/>
    <col min="15364" max="15364" width="26.7109375" style="1" customWidth="1"/>
    <col min="15365" max="15365" width="22.42578125" style="1" customWidth="1"/>
    <col min="15366" max="15366" width="18.42578125" style="1" customWidth="1"/>
    <col min="15367" max="15367" width="20.5703125" style="1" customWidth="1"/>
    <col min="15368" max="15368" width="15.5703125" style="1" customWidth="1"/>
    <col min="15369" max="15369" width="13.140625" style="1" customWidth="1"/>
    <col min="15370" max="15370" width="16.85546875" style="1" customWidth="1"/>
    <col min="15371" max="15371" width="70.7109375" style="1" customWidth="1"/>
    <col min="15372" max="15616" width="11.42578125" style="1"/>
    <col min="15617" max="15617" width="55.140625" style="1" customWidth="1"/>
    <col min="15618" max="15618" width="84.7109375" style="1" customWidth="1"/>
    <col min="15619" max="15619" width="30.7109375" style="1" customWidth="1"/>
    <col min="15620" max="15620" width="26.7109375" style="1" customWidth="1"/>
    <col min="15621" max="15621" width="22.42578125" style="1" customWidth="1"/>
    <col min="15622" max="15622" width="18.42578125" style="1" customWidth="1"/>
    <col min="15623" max="15623" width="20.5703125" style="1" customWidth="1"/>
    <col min="15624" max="15624" width="15.5703125" style="1" customWidth="1"/>
    <col min="15625" max="15625" width="13.140625" style="1" customWidth="1"/>
    <col min="15626" max="15626" width="16.85546875" style="1" customWidth="1"/>
    <col min="15627" max="15627" width="70.7109375" style="1" customWidth="1"/>
    <col min="15628" max="15872" width="11.42578125" style="1"/>
    <col min="15873" max="15873" width="55.140625" style="1" customWidth="1"/>
    <col min="15874" max="15874" width="84.7109375" style="1" customWidth="1"/>
    <col min="15875" max="15875" width="30.7109375" style="1" customWidth="1"/>
    <col min="15876" max="15876" width="26.7109375" style="1" customWidth="1"/>
    <col min="15877" max="15877" width="22.42578125" style="1" customWidth="1"/>
    <col min="15878" max="15878" width="18.42578125" style="1" customWidth="1"/>
    <col min="15879" max="15879" width="20.5703125" style="1" customWidth="1"/>
    <col min="15880" max="15880" width="15.5703125" style="1" customWidth="1"/>
    <col min="15881" max="15881" width="13.140625" style="1" customWidth="1"/>
    <col min="15882" max="15882" width="16.85546875" style="1" customWidth="1"/>
    <col min="15883" max="15883" width="70.7109375" style="1" customWidth="1"/>
    <col min="15884" max="16128" width="11.42578125" style="1"/>
    <col min="16129" max="16129" width="55.140625" style="1" customWidth="1"/>
    <col min="16130" max="16130" width="84.7109375" style="1" customWidth="1"/>
    <col min="16131" max="16131" width="30.7109375" style="1" customWidth="1"/>
    <col min="16132" max="16132" width="26.7109375" style="1" customWidth="1"/>
    <col min="16133" max="16133" width="22.42578125" style="1" customWidth="1"/>
    <col min="16134" max="16134" width="18.42578125" style="1" customWidth="1"/>
    <col min="16135" max="16135" width="20.5703125" style="1" customWidth="1"/>
    <col min="16136" max="16136" width="15.5703125" style="1" customWidth="1"/>
    <col min="16137" max="16137" width="13.140625" style="1" customWidth="1"/>
    <col min="16138" max="16138" width="16.85546875" style="1" customWidth="1"/>
    <col min="16139" max="16139" width="70.7109375" style="1" customWidth="1"/>
    <col min="16140" max="16384" width="11.42578125" style="1"/>
  </cols>
  <sheetData>
    <row r="1" spans="1:11" ht="81.75" customHeight="1" thickBot="1" x14ac:dyDescent="0.25">
      <c r="A1" s="260" t="s">
        <v>0</v>
      </c>
      <c r="B1" s="261"/>
      <c r="C1" s="261"/>
      <c r="D1" s="261"/>
      <c r="E1" s="261"/>
      <c r="F1" s="261"/>
      <c r="G1" s="261"/>
      <c r="H1" s="261"/>
      <c r="I1" s="261"/>
      <c r="J1" s="261"/>
      <c r="K1" s="262"/>
    </row>
    <row r="2" spans="1:11" s="6" customFormat="1" ht="38.25" x14ac:dyDescent="0.25">
      <c r="A2" s="2" t="s">
        <v>1</v>
      </c>
      <c r="B2" s="3" t="s">
        <v>2</v>
      </c>
      <c r="C2" s="3" t="s">
        <v>3</v>
      </c>
      <c r="D2" s="2" t="s">
        <v>4</v>
      </c>
      <c r="E2" s="3" t="s">
        <v>5</v>
      </c>
      <c r="F2" s="3" t="s">
        <v>6</v>
      </c>
      <c r="G2" s="3" t="s">
        <v>7</v>
      </c>
      <c r="H2" s="4" t="s">
        <v>8</v>
      </c>
      <c r="I2" s="3" t="s">
        <v>9</v>
      </c>
      <c r="J2" s="4" t="s">
        <v>10</v>
      </c>
      <c r="K2" s="5"/>
    </row>
    <row r="3" spans="1:11" ht="63.75" x14ac:dyDescent="0.2">
      <c r="A3" s="17" t="s">
        <v>11</v>
      </c>
      <c r="B3" s="7" t="s">
        <v>12</v>
      </c>
      <c r="C3" s="8" t="s">
        <v>13</v>
      </c>
      <c r="D3" s="8" t="s">
        <v>14</v>
      </c>
      <c r="E3" s="9" t="s">
        <v>15</v>
      </c>
      <c r="F3" s="10" t="s">
        <v>16</v>
      </c>
      <c r="G3" s="9" t="s">
        <v>17</v>
      </c>
      <c r="H3" s="8">
        <v>1</v>
      </c>
      <c r="I3" s="9" t="s">
        <v>18</v>
      </c>
      <c r="J3" s="11">
        <v>1</v>
      </c>
      <c r="K3" s="12" t="s">
        <v>19</v>
      </c>
    </row>
    <row r="4" spans="1:11" ht="76.5" x14ac:dyDescent="0.2">
      <c r="A4" s="16" t="s">
        <v>20</v>
      </c>
      <c r="B4" s="7" t="s">
        <v>21</v>
      </c>
      <c r="C4" s="8" t="s">
        <v>13</v>
      </c>
      <c r="D4" s="8" t="s">
        <v>14</v>
      </c>
      <c r="E4" s="9" t="s">
        <v>15</v>
      </c>
      <c r="F4" s="10">
        <v>42012</v>
      </c>
      <c r="G4" s="9" t="s">
        <v>17</v>
      </c>
      <c r="H4" s="8">
        <v>1</v>
      </c>
      <c r="I4" s="9" t="s">
        <v>18</v>
      </c>
      <c r="J4" s="11">
        <v>1</v>
      </c>
      <c r="K4" s="12" t="s">
        <v>22</v>
      </c>
    </row>
    <row r="5" spans="1:11" ht="89.25" x14ac:dyDescent="0.2">
      <c r="A5" s="16" t="s">
        <v>23</v>
      </c>
      <c r="B5" s="7" t="s">
        <v>24</v>
      </c>
      <c r="C5" s="8" t="s">
        <v>13</v>
      </c>
      <c r="D5" s="8" t="s">
        <v>14</v>
      </c>
      <c r="E5" s="9" t="s">
        <v>15</v>
      </c>
      <c r="F5" s="10">
        <v>42018</v>
      </c>
      <c r="G5" s="9" t="s">
        <v>17</v>
      </c>
      <c r="H5" s="8">
        <v>2</v>
      </c>
      <c r="I5" s="9" t="s">
        <v>18</v>
      </c>
      <c r="J5" s="11">
        <v>1</v>
      </c>
      <c r="K5" s="12" t="s">
        <v>25</v>
      </c>
    </row>
    <row r="6" spans="1:11" ht="51" x14ac:dyDescent="0.2">
      <c r="A6" s="85" t="s">
        <v>26</v>
      </c>
      <c r="B6" s="7" t="s">
        <v>27</v>
      </c>
      <c r="C6" s="8" t="s">
        <v>13</v>
      </c>
      <c r="D6" s="8" t="s">
        <v>14</v>
      </c>
      <c r="E6" s="9" t="s">
        <v>15</v>
      </c>
      <c r="F6" s="10" t="s">
        <v>28</v>
      </c>
      <c r="G6" s="9" t="s">
        <v>17</v>
      </c>
      <c r="H6" s="8">
        <v>1</v>
      </c>
      <c r="I6" s="9" t="s">
        <v>18</v>
      </c>
      <c r="J6" s="11">
        <v>1</v>
      </c>
      <c r="K6" s="12" t="s">
        <v>29</v>
      </c>
    </row>
    <row r="7" spans="1:11" ht="76.5" x14ac:dyDescent="0.2">
      <c r="A7" s="17" t="s">
        <v>30</v>
      </c>
      <c r="B7" s="13" t="s">
        <v>31</v>
      </c>
      <c r="C7" s="8" t="s">
        <v>13</v>
      </c>
      <c r="D7" s="8" t="s">
        <v>14</v>
      </c>
      <c r="E7" s="9" t="s">
        <v>15</v>
      </c>
      <c r="F7" s="10" t="s">
        <v>32</v>
      </c>
      <c r="G7" s="9" t="s">
        <v>17</v>
      </c>
      <c r="H7" s="8">
        <v>2</v>
      </c>
      <c r="I7" s="9" t="s">
        <v>18</v>
      </c>
      <c r="J7" s="11">
        <v>1</v>
      </c>
      <c r="K7" s="12" t="s">
        <v>33</v>
      </c>
    </row>
    <row r="8" spans="1:11" ht="76.5" x14ac:dyDescent="0.2">
      <c r="A8" s="17" t="s">
        <v>34</v>
      </c>
      <c r="B8" s="7" t="s">
        <v>35</v>
      </c>
      <c r="C8" s="8" t="s">
        <v>13</v>
      </c>
      <c r="D8" s="8" t="s">
        <v>36</v>
      </c>
      <c r="E8" s="9" t="s">
        <v>15</v>
      </c>
      <c r="F8" s="10">
        <v>42027</v>
      </c>
      <c r="G8" s="9" t="s">
        <v>17</v>
      </c>
      <c r="H8" s="8">
        <v>1</v>
      </c>
      <c r="I8" s="9" t="s">
        <v>18</v>
      </c>
      <c r="J8" s="11">
        <v>1</v>
      </c>
      <c r="K8" s="12" t="s">
        <v>37</v>
      </c>
    </row>
    <row r="9" spans="1:11" ht="51" x14ac:dyDescent="0.2">
      <c r="A9" s="17" t="s">
        <v>38</v>
      </c>
      <c r="B9" s="7" t="s">
        <v>39</v>
      </c>
      <c r="C9" s="8" t="s">
        <v>13</v>
      </c>
      <c r="D9" s="8" t="s">
        <v>36</v>
      </c>
      <c r="E9" s="9" t="s">
        <v>15</v>
      </c>
      <c r="F9" s="10">
        <v>42033</v>
      </c>
      <c r="G9" s="9" t="s">
        <v>17</v>
      </c>
      <c r="H9" s="8">
        <v>209</v>
      </c>
      <c r="I9" s="9" t="s">
        <v>18</v>
      </c>
      <c r="J9" s="11">
        <v>1</v>
      </c>
      <c r="K9" s="12" t="s">
        <v>40</v>
      </c>
    </row>
    <row r="10" spans="1:11" ht="127.5" x14ac:dyDescent="0.2">
      <c r="A10" s="17" t="s">
        <v>41</v>
      </c>
      <c r="B10" s="13" t="s">
        <v>42</v>
      </c>
      <c r="C10" s="8" t="s">
        <v>13</v>
      </c>
      <c r="D10" s="8" t="s">
        <v>14</v>
      </c>
      <c r="E10" s="9" t="s">
        <v>43</v>
      </c>
      <c r="F10" s="10">
        <v>42047</v>
      </c>
      <c r="G10" s="9" t="s">
        <v>17</v>
      </c>
      <c r="H10" s="8">
        <v>3</v>
      </c>
      <c r="I10" s="9" t="s">
        <v>18</v>
      </c>
      <c r="J10" s="11">
        <v>1</v>
      </c>
      <c r="K10" s="12" t="s">
        <v>44</v>
      </c>
    </row>
    <row r="11" spans="1:11" ht="51" x14ac:dyDescent="0.2">
      <c r="A11" s="17" t="s">
        <v>45</v>
      </c>
      <c r="B11" s="7" t="s">
        <v>39</v>
      </c>
      <c r="C11" s="8" t="s">
        <v>13</v>
      </c>
      <c r="D11" s="8" t="s">
        <v>36</v>
      </c>
      <c r="E11" s="9" t="s">
        <v>43</v>
      </c>
      <c r="F11" s="10">
        <v>42045</v>
      </c>
      <c r="G11" s="9" t="s">
        <v>17</v>
      </c>
      <c r="H11" s="8">
        <v>178</v>
      </c>
      <c r="I11" s="9" t="s">
        <v>18</v>
      </c>
      <c r="J11" s="11">
        <v>1</v>
      </c>
      <c r="K11" s="12" t="s">
        <v>40</v>
      </c>
    </row>
    <row r="12" spans="1:11" ht="51" x14ac:dyDescent="0.2">
      <c r="A12" s="17" t="s">
        <v>46</v>
      </c>
      <c r="B12" s="7" t="s">
        <v>39</v>
      </c>
      <c r="C12" s="8" t="s">
        <v>13</v>
      </c>
      <c r="D12" s="8" t="s">
        <v>36</v>
      </c>
      <c r="E12" s="9" t="s">
        <v>43</v>
      </c>
      <c r="F12" s="10">
        <v>42061</v>
      </c>
      <c r="G12" s="9" t="s">
        <v>17</v>
      </c>
      <c r="H12" s="8">
        <v>171</v>
      </c>
      <c r="I12" s="9" t="s">
        <v>18</v>
      </c>
      <c r="J12" s="11">
        <v>1</v>
      </c>
      <c r="K12" s="12" t="s">
        <v>47</v>
      </c>
    </row>
    <row r="13" spans="1:11" ht="51" x14ac:dyDescent="0.2">
      <c r="A13" s="17" t="s">
        <v>48</v>
      </c>
      <c r="B13" s="7" t="s">
        <v>49</v>
      </c>
      <c r="C13" s="8" t="s">
        <v>13</v>
      </c>
      <c r="D13" s="8" t="s">
        <v>14</v>
      </c>
      <c r="E13" s="9" t="s">
        <v>50</v>
      </c>
      <c r="F13" s="10" t="s">
        <v>51</v>
      </c>
      <c r="G13" s="9" t="s">
        <v>17</v>
      </c>
      <c r="H13" s="8">
        <v>1</v>
      </c>
      <c r="I13" s="9" t="s">
        <v>18</v>
      </c>
      <c r="J13" s="11">
        <v>1</v>
      </c>
      <c r="K13" s="12" t="s">
        <v>52</v>
      </c>
    </row>
    <row r="14" spans="1:11" ht="63.75" x14ac:dyDescent="0.2">
      <c r="A14" s="17" t="s">
        <v>53</v>
      </c>
      <c r="B14" s="7" t="s">
        <v>54</v>
      </c>
      <c r="C14" s="8" t="s">
        <v>13</v>
      </c>
      <c r="D14" s="8" t="s">
        <v>36</v>
      </c>
      <c r="E14" s="9" t="s">
        <v>50</v>
      </c>
      <c r="F14" s="10">
        <v>42066</v>
      </c>
      <c r="G14" s="9" t="s">
        <v>17</v>
      </c>
      <c r="H14" s="14">
        <v>13</v>
      </c>
      <c r="I14" s="9" t="s">
        <v>18</v>
      </c>
      <c r="J14" s="11">
        <v>1</v>
      </c>
      <c r="K14" s="12" t="s">
        <v>55</v>
      </c>
    </row>
    <row r="15" spans="1:11" ht="38.25" x14ac:dyDescent="0.2">
      <c r="A15" s="86" t="s">
        <v>56</v>
      </c>
      <c r="B15" s="7" t="s">
        <v>57</v>
      </c>
      <c r="C15" s="8" t="s">
        <v>13</v>
      </c>
      <c r="D15" s="8" t="s">
        <v>36</v>
      </c>
      <c r="E15" s="9" t="s">
        <v>50</v>
      </c>
      <c r="F15" s="10" t="s">
        <v>58</v>
      </c>
      <c r="G15" s="9" t="s">
        <v>17</v>
      </c>
      <c r="H15" s="8">
        <f>13+17+15+6+11+12+13+8+1+1+22</f>
        <v>119</v>
      </c>
      <c r="I15" s="9" t="s">
        <v>18</v>
      </c>
      <c r="J15" s="11">
        <v>1</v>
      </c>
      <c r="K15" s="12" t="s">
        <v>59</v>
      </c>
    </row>
    <row r="16" spans="1:11" ht="51" x14ac:dyDescent="0.2">
      <c r="A16" s="15" t="s">
        <v>60</v>
      </c>
      <c r="B16" s="7" t="s">
        <v>39</v>
      </c>
      <c r="C16" s="8" t="s">
        <v>13</v>
      </c>
      <c r="D16" s="8" t="s">
        <v>36</v>
      </c>
      <c r="E16" s="9" t="s">
        <v>50</v>
      </c>
      <c r="F16" s="10">
        <v>42075</v>
      </c>
      <c r="G16" s="9" t="s">
        <v>17</v>
      </c>
      <c r="H16" s="9">
        <f>66+39+26+11+21</f>
        <v>163</v>
      </c>
      <c r="I16" s="9" t="s">
        <v>18</v>
      </c>
      <c r="J16" s="11">
        <v>1</v>
      </c>
      <c r="K16" s="12" t="s">
        <v>61</v>
      </c>
    </row>
    <row r="17" spans="1:11" ht="51" x14ac:dyDescent="0.2">
      <c r="A17" s="15" t="s">
        <v>62</v>
      </c>
      <c r="B17" s="7" t="s">
        <v>63</v>
      </c>
      <c r="C17" s="8" t="s">
        <v>64</v>
      </c>
      <c r="D17" s="8" t="s">
        <v>36</v>
      </c>
      <c r="E17" s="9" t="s">
        <v>50</v>
      </c>
      <c r="F17" s="10">
        <v>42079</v>
      </c>
      <c r="G17" s="9" t="s">
        <v>17</v>
      </c>
      <c r="H17" s="9">
        <v>20</v>
      </c>
      <c r="I17" s="9" t="s">
        <v>18</v>
      </c>
      <c r="J17" s="11">
        <v>1</v>
      </c>
      <c r="K17" s="12" t="s">
        <v>65</v>
      </c>
    </row>
    <row r="18" spans="1:11" ht="76.5" x14ac:dyDescent="0.2">
      <c r="A18" s="15" t="s">
        <v>66</v>
      </c>
      <c r="B18" s="7" t="s">
        <v>67</v>
      </c>
      <c r="C18" s="8" t="s">
        <v>13</v>
      </c>
      <c r="D18" s="8" t="s">
        <v>68</v>
      </c>
      <c r="E18" s="9" t="s">
        <v>50</v>
      </c>
      <c r="F18" s="10">
        <v>42080</v>
      </c>
      <c r="G18" s="9" t="s">
        <v>17</v>
      </c>
      <c r="H18" s="9">
        <v>0</v>
      </c>
      <c r="I18" s="9" t="s">
        <v>18</v>
      </c>
      <c r="J18" s="11">
        <v>1</v>
      </c>
      <c r="K18" s="12" t="s">
        <v>69</v>
      </c>
    </row>
    <row r="19" spans="1:11" ht="44.25" customHeight="1" x14ac:dyDescent="0.2">
      <c r="A19" s="85" t="s">
        <v>70</v>
      </c>
      <c r="B19" s="7" t="s">
        <v>71</v>
      </c>
      <c r="C19" s="8" t="s">
        <v>13</v>
      </c>
      <c r="D19" s="8" t="s">
        <v>14</v>
      </c>
      <c r="E19" s="9" t="s">
        <v>50</v>
      </c>
      <c r="F19" s="10">
        <v>42082</v>
      </c>
      <c r="G19" s="9" t="s">
        <v>17</v>
      </c>
      <c r="H19" s="8">
        <v>1</v>
      </c>
      <c r="I19" s="9" t="s">
        <v>18</v>
      </c>
      <c r="J19" s="11">
        <v>1</v>
      </c>
      <c r="K19" s="12" t="s">
        <v>72</v>
      </c>
    </row>
    <row r="20" spans="1:11" ht="51" x14ac:dyDescent="0.2">
      <c r="A20" s="16" t="s">
        <v>73</v>
      </c>
      <c r="B20" s="7" t="s">
        <v>39</v>
      </c>
      <c r="C20" s="8" t="s">
        <v>13</v>
      </c>
      <c r="D20" s="8" t="s">
        <v>36</v>
      </c>
      <c r="E20" s="9" t="s">
        <v>50</v>
      </c>
      <c r="F20" s="10">
        <v>42089</v>
      </c>
      <c r="G20" s="9" t="s">
        <v>17</v>
      </c>
      <c r="H20" s="9">
        <v>142</v>
      </c>
      <c r="I20" s="9" t="s">
        <v>18</v>
      </c>
      <c r="J20" s="11">
        <v>1</v>
      </c>
      <c r="K20" s="12" t="s">
        <v>61</v>
      </c>
    </row>
    <row r="21" spans="1:11" ht="51" x14ac:dyDescent="0.2">
      <c r="A21" s="16" t="s">
        <v>74</v>
      </c>
      <c r="B21" s="7" t="s">
        <v>75</v>
      </c>
      <c r="C21" s="8" t="s">
        <v>13</v>
      </c>
      <c r="D21" s="8" t="s">
        <v>68</v>
      </c>
      <c r="E21" s="9" t="s">
        <v>76</v>
      </c>
      <c r="F21" s="10">
        <v>42103</v>
      </c>
      <c r="G21" s="9" t="s">
        <v>17</v>
      </c>
      <c r="H21" s="9">
        <v>46</v>
      </c>
      <c r="I21" s="9" t="s">
        <v>18</v>
      </c>
      <c r="J21" s="11">
        <v>1</v>
      </c>
      <c r="K21" s="12" t="s">
        <v>77</v>
      </c>
    </row>
    <row r="22" spans="1:11" ht="51" x14ac:dyDescent="0.2">
      <c r="A22" s="16" t="s">
        <v>78</v>
      </c>
      <c r="B22" s="7" t="s">
        <v>39</v>
      </c>
      <c r="C22" s="8" t="s">
        <v>13</v>
      </c>
      <c r="D22" s="8" t="s">
        <v>36</v>
      </c>
      <c r="E22" s="9" t="s">
        <v>76</v>
      </c>
      <c r="F22" s="10">
        <v>42110</v>
      </c>
      <c r="G22" s="9" t="s">
        <v>17</v>
      </c>
      <c r="H22" s="9">
        <v>119</v>
      </c>
      <c r="I22" s="9" t="s">
        <v>18</v>
      </c>
      <c r="J22" s="11">
        <v>1</v>
      </c>
      <c r="K22" s="12" t="s">
        <v>79</v>
      </c>
    </row>
    <row r="23" spans="1:11" ht="38.25" x14ac:dyDescent="0.2">
      <c r="A23" s="16" t="s">
        <v>80</v>
      </c>
      <c r="B23" s="7" t="s">
        <v>80</v>
      </c>
      <c r="C23" s="8" t="s">
        <v>13</v>
      </c>
      <c r="D23" s="8" t="s">
        <v>81</v>
      </c>
      <c r="E23" s="9" t="s">
        <v>76</v>
      </c>
      <c r="F23" s="10">
        <v>42114</v>
      </c>
      <c r="G23" s="9" t="s">
        <v>17</v>
      </c>
      <c r="H23" s="9">
        <v>8</v>
      </c>
      <c r="I23" s="9" t="s">
        <v>18</v>
      </c>
      <c r="J23" s="11">
        <v>1</v>
      </c>
      <c r="K23" s="12" t="s">
        <v>82</v>
      </c>
    </row>
    <row r="24" spans="1:11" ht="63.75" x14ac:dyDescent="0.2">
      <c r="A24" s="16" t="s">
        <v>83</v>
      </c>
      <c r="B24" s="7" t="s">
        <v>84</v>
      </c>
      <c r="C24" s="8" t="s">
        <v>13</v>
      </c>
      <c r="D24" s="8" t="s">
        <v>68</v>
      </c>
      <c r="E24" s="9" t="s">
        <v>76</v>
      </c>
      <c r="F24" s="10" t="s">
        <v>85</v>
      </c>
      <c r="G24" s="9" t="s">
        <v>17</v>
      </c>
      <c r="H24" s="9">
        <v>0</v>
      </c>
      <c r="I24" s="9" t="s">
        <v>18</v>
      </c>
      <c r="J24" s="11">
        <v>1</v>
      </c>
      <c r="K24" s="12" t="s">
        <v>86</v>
      </c>
    </row>
    <row r="25" spans="1:11" ht="63.75" x14ac:dyDescent="0.2">
      <c r="A25" s="16" t="s">
        <v>87</v>
      </c>
      <c r="B25" s="7" t="s">
        <v>88</v>
      </c>
      <c r="C25" s="8" t="s">
        <v>13</v>
      </c>
      <c r="D25" s="8" t="s">
        <v>68</v>
      </c>
      <c r="E25" s="9" t="s">
        <v>76</v>
      </c>
      <c r="F25" s="10" t="s">
        <v>89</v>
      </c>
      <c r="G25" s="9" t="s">
        <v>17</v>
      </c>
      <c r="H25" s="9">
        <v>0</v>
      </c>
      <c r="I25" s="9" t="s">
        <v>18</v>
      </c>
      <c r="J25" s="11">
        <v>1</v>
      </c>
      <c r="K25" s="12" t="s">
        <v>90</v>
      </c>
    </row>
    <row r="26" spans="1:11" ht="38.25" x14ac:dyDescent="0.2">
      <c r="A26" s="16" t="s">
        <v>91</v>
      </c>
      <c r="B26" s="7" t="s">
        <v>92</v>
      </c>
      <c r="C26" s="8" t="s">
        <v>13</v>
      </c>
      <c r="D26" s="8" t="s">
        <v>36</v>
      </c>
      <c r="E26" s="9" t="s">
        <v>76</v>
      </c>
      <c r="F26" s="10">
        <v>42116</v>
      </c>
      <c r="G26" s="9" t="s">
        <v>17</v>
      </c>
      <c r="H26" s="9">
        <v>2</v>
      </c>
      <c r="I26" s="9" t="s">
        <v>18</v>
      </c>
      <c r="J26" s="11">
        <v>1</v>
      </c>
      <c r="K26" s="12" t="s">
        <v>93</v>
      </c>
    </row>
    <row r="27" spans="1:11" ht="63.75" x14ac:dyDescent="0.2">
      <c r="A27" s="17" t="s">
        <v>94</v>
      </c>
      <c r="B27" s="7" t="s">
        <v>95</v>
      </c>
      <c r="C27" s="8" t="s">
        <v>13</v>
      </c>
      <c r="D27" s="8" t="s">
        <v>14</v>
      </c>
      <c r="E27" s="9" t="s">
        <v>76</v>
      </c>
      <c r="F27" s="10" t="s">
        <v>96</v>
      </c>
      <c r="G27" s="9" t="s">
        <v>17</v>
      </c>
      <c r="H27" s="9">
        <v>1</v>
      </c>
      <c r="I27" s="9" t="s">
        <v>18</v>
      </c>
      <c r="J27" s="11">
        <v>1</v>
      </c>
      <c r="K27" s="12" t="s">
        <v>97</v>
      </c>
    </row>
    <row r="28" spans="1:11" ht="63.75" x14ac:dyDescent="0.2">
      <c r="A28" s="17" t="s">
        <v>98</v>
      </c>
      <c r="B28" s="7" t="s">
        <v>99</v>
      </c>
      <c r="C28" s="8" t="s">
        <v>13</v>
      </c>
      <c r="D28" s="8" t="s">
        <v>68</v>
      </c>
      <c r="E28" s="9" t="s">
        <v>76</v>
      </c>
      <c r="F28" s="10" t="s">
        <v>100</v>
      </c>
      <c r="G28" s="9" t="s">
        <v>17</v>
      </c>
      <c r="H28" s="9">
        <v>0</v>
      </c>
      <c r="I28" s="9" t="s">
        <v>18</v>
      </c>
      <c r="J28" s="11">
        <v>1</v>
      </c>
      <c r="K28" s="12" t="s">
        <v>90</v>
      </c>
    </row>
    <row r="29" spans="1:11" ht="63.75" x14ac:dyDescent="0.2">
      <c r="A29" s="17" t="s">
        <v>101</v>
      </c>
      <c r="B29" s="7" t="s">
        <v>102</v>
      </c>
      <c r="C29" s="8" t="s">
        <v>13</v>
      </c>
      <c r="D29" s="8" t="s">
        <v>68</v>
      </c>
      <c r="E29" s="9" t="s">
        <v>76</v>
      </c>
      <c r="F29" s="10" t="s">
        <v>103</v>
      </c>
      <c r="G29" s="9" t="s">
        <v>17</v>
      </c>
      <c r="H29" s="9">
        <v>0</v>
      </c>
      <c r="I29" s="9" t="s">
        <v>18</v>
      </c>
      <c r="J29" s="11">
        <v>1</v>
      </c>
      <c r="K29" s="12" t="s">
        <v>104</v>
      </c>
    </row>
    <row r="30" spans="1:11" ht="51" x14ac:dyDescent="0.2">
      <c r="A30" s="17" t="s">
        <v>105</v>
      </c>
      <c r="B30" s="7" t="s">
        <v>39</v>
      </c>
      <c r="C30" s="8" t="s">
        <v>13</v>
      </c>
      <c r="D30" s="8" t="s">
        <v>36</v>
      </c>
      <c r="E30" s="9" t="s">
        <v>76</v>
      </c>
      <c r="F30" s="10">
        <v>42123</v>
      </c>
      <c r="G30" s="9" t="s">
        <v>17</v>
      </c>
      <c r="H30" s="9">
        <f>62+14+66</f>
        <v>142</v>
      </c>
      <c r="I30" s="9" t="s">
        <v>18</v>
      </c>
      <c r="J30" s="11">
        <v>1</v>
      </c>
      <c r="K30" s="12" t="s">
        <v>106</v>
      </c>
    </row>
    <row r="31" spans="1:11" s="22" customFormat="1" ht="51" x14ac:dyDescent="0.2">
      <c r="A31" s="17" t="s">
        <v>107</v>
      </c>
      <c r="B31" s="18" t="s">
        <v>108</v>
      </c>
      <c r="C31" s="14" t="s">
        <v>13</v>
      </c>
      <c r="D31" s="14" t="s">
        <v>14</v>
      </c>
      <c r="E31" s="19" t="s">
        <v>109</v>
      </c>
      <c r="F31" s="20" t="s">
        <v>110</v>
      </c>
      <c r="G31" s="19" t="s">
        <v>17</v>
      </c>
      <c r="H31" s="19">
        <v>2</v>
      </c>
      <c r="I31" s="19" t="s">
        <v>18</v>
      </c>
      <c r="J31" s="21">
        <v>1</v>
      </c>
      <c r="K31" s="16" t="s">
        <v>111</v>
      </c>
    </row>
    <row r="32" spans="1:11" ht="51" x14ac:dyDescent="0.2">
      <c r="A32" s="16" t="s">
        <v>112</v>
      </c>
      <c r="B32" s="7" t="s">
        <v>39</v>
      </c>
      <c r="C32" s="8" t="s">
        <v>13</v>
      </c>
      <c r="D32" s="8" t="s">
        <v>36</v>
      </c>
      <c r="E32" s="9" t="s">
        <v>109</v>
      </c>
      <c r="F32" s="10">
        <v>42132</v>
      </c>
      <c r="G32" s="9" t="s">
        <v>17</v>
      </c>
      <c r="H32" s="19">
        <f>65+42+42+12</f>
        <v>161</v>
      </c>
      <c r="I32" s="9" t="s">
        <v>18</v>
      </c>
      <c r="J32" s="11">
        <v>1</v>
      </c>
      <c r="K32" s="12" t="s">
        <v>113</v>
      </c>
    </row>
    <row r="33" spans="1:11" s="22" customFormat="1" ht="25.5" x14ac:dyDescent="0.2">
      <c r="A33" s="16" t="s">
        <v>114</v>
      </c>
      <c r="B33" s="18" t="s">
        <v>115</v>
      </c>
      <c r="C33" s="14" t="s">
        <v>13</v>
      </c>
      <c r="D33" s="14" t="s">
        <v>116</v>
      </c>
      <c r="E33" s="19" t="s">
        <v>109</v>
      </c>
      <c r="F33" s="20">
        <v>42136</v>
      </c>
      <c r="G33" s="19" t="s">
        <v>17</v>
      </c>
      <c r="H33" s="19">
        <v>36</v>
      </c>
      <c r="I33" s="19" t="s">
        <v>18</v>
      </c>
      <c r="J33" s="21">
        <v>1</v>
      </c>
      <c r="K33" s="16" t="s">
        <v>117</v>
      </c>
    </row>
    <row r="34" spans="1:11" ht="76.5" x14ac:dyDescent="0.2">
      <c r="A34" s="16" t="s">
        <v>118</v>
      </c>
      <c r="B34" s="13" t="s">
        <v>119</v>
      </c>
      <c r="C34" s="8" t="s">
        <v>13</v>
      </c>
      <c r="D34" s="8" t="s">
        <v>14</v>
      </c>
      <c r="E34" s="9" t="s">
        <v>109</v>
      </c>
      <c r="F34" s="10">
        <v>42138</v>
      </c>
      <c r="G34" s="9" t="s">
        <v>17</v>
      </c>
      <c r="H34" s="19">
        <v>3</v>
      </c>
      <c r="I34" s="9" t="s">
        <v>18</v>
      </c>
      <c r="J34" s="11">
        <v>1</v>
      </c>
      <c r="K34" s="12" t="s">
        <v>120</v>
      </c>
    </row>
    <row r="35" spans="1:11" ht="63.75" x14ac:dyDescent="0.2">
      <c r="A35" s="16" t="s">
        <v>121</v>
      </c>
      <c r="B35" s="13" t="s">
        <v>39</v>
      </c>
      <c r="C35" s="8" t="s">
        <v>13</v>
      </c>
      <c r="D35" s="8" t="s">
        <v>36</v>
      </c>
      <c r="E35" s="9" t="s">
        <v>109</v>
      </c>
      <c r="F35" s="10">
        <v>42138</v>
      </c>
      <c r="G35" s="9" t="s">
        <v>17</v>
      </c>
      <c r="H35" s="19">
        <v>131</v>
      </c>
      <c r="I35" s="9" t="s">
        <v>18</v>
      </c>
      <c r="J35" s="11">
        <v>1</v>
      </c>
      <c r="K35" s="12" t="s">
        <v>122</v>
      </c>
    </row>
    <row r="36" spans="1:11" ht="38.25" x14ac:dyDescent="0.2">
      <c r="A36" s="16" t="s">
        <v>123</v>
      </c>
      <c r="B36" s="13" t="s">
        <v>124</v>
      </c>
      <c r="C36" s="8" t="s">
        <v>13</v>
      </c>
      <c r="D36" s="8" t="s">
        <v>125</v>
      </c>
      <c r="E36" s="9" t="s">
        <v>109</v>
      </c>
      <c r="F36" s="10">
        <v>42143</v>
      </c>
      <c r="G36" s="9" t="s">
        <v>17</v>
      </c>
      <c r="H36" s="19">
        <v>1</v>
      </c>
      <c r="I36" s="9" t="s">
        <v>18</v>
      </c>
      <c r="J36" s="11">
        <v>1</v>
      </c>
      <c r="K36" s="12" t="s">
        <v>126</v>
      </c>
    </row>
    <row r="37" spans="1:11" ht="51" x14ac:dyDescent="0.2">
      <c r="A37" s="16" t="s">
        <v>127</v>
      </c>
      <c r="B37" s="13" t="s">
        <v>128</v>
      </c>
      <c r="C37" s="8" t="s">
        <v>13</v>
      </c>
      <c r="D37" s="8" t="s">
        <v>36</v>
      </c>
      <c r="E37" s="9" t="s">
        <v>109</v>
      </c>
      <c r="F37" s="10">
        <v>42143</v>
      </c>
      <c r="G37" s="9" t="s">
        <v>17</v>
      </c>
      <c r="H37" s="19">
        <v>33</v>
      </c>
      <c r="I37" s="9" t="s">
        <v>18</v>
      </c>
      <c r="J37" s="11">
        <v>1</v>
      </c>
      <c r="K37" s="12" t="s">
        <v>129</v>
      </c>
    </row>
    <row r="38" spans="1:11" ht="51" x14ac:dyDescent="0.2">
      <c r="A38" s="16" t="s">
        <v>130</v>
      </c>
      <c r="B38" s="7" t="s">
        <v>39</v>
      </c>
      <c r="C38" s="8" t="s">
        <v>13</v>
      </c>
      <c r="D38" s="8" t="s">
        <v>36</v>
      </c>
      <c r="E38" s="9" t="s">
        <v>109</v>
      </c>
      <c r="F38" s="10">
        <v>42145</v>
      </c>
      <c r="G38" s="9" t="s">
        <v>17</v>
      </c>
      <c r="H38" s="9">
        <v>206</v>
      </c>
      <c r="I38" s="9" t="s">
        <v>18</v>
      </c>
      <c r="J38" s="11">
        <v>1</v>
      </c>
      <c r="K38" s="12" t="s">
        <v>131</v>
      </c>
    </row>
    <row r="39" spans="1:11" ht="51" customHeight="1" x14ac:dyDescent="0.2">
      <c r="A39" s="16" t="s">
        <v>132</v>
      </c>
      <c r="B39" s="7" t="s">
        <v>133</v>
      </c>
      <c r="C39" s="8" t="s">
        <v>13</v>
      </c>
      <c r="D39" s="8" t="s">
        <v>36</v>
      </c>
      <c r="E39" s="9" t="s">
        <v>109</v>
      </c>
      <c r="F39" s="10">
        <v>42145</v>
      </c>
      <c r="G39" s="9" t="s">
        <v>17</v>
      </c>
      <c r="H39" s="9">
        <v>13</v>
      </c>
      <c r="I39" s="9" t="s">
        <v>18</v>
      </c>
      <c r="J39" s="11">
        <v>1</v>
      </c>
      <c r="K39" s="12" t="s">
        <v>134</v>
      </c>
    </row>
    <row r="40" spans="1:11" ht="86.25" customHeight="1" x14ac:dyDescent="0.2">
      <c r="A40" s="16" t="s">
        <v>135</v>
      </c>
      <c r="B40" s="13" t="s">
        <v>136</v>
      </c>
      <c r="C40" s="8" t="s">
        <v>13</v>
      </c>
      <c r="D40" s="8" t="s">
        <v>36</v>
      </c>
      <c r="E40" s="9" t="s">
        <v>109</v>
      </c>
      <c r="F40" s="10">
        <v>42152</v>
      </c>
      <c r="G40" s="9" t="s">
        <v>17</v>
      </c>
      <c r="H40" s="9">
        <v>0</v>
      </c>
      <c r="I40" s="9" t="s">
        <v>18</v>
      </c>
      <c r="J40" s="11">
        <v>1</v>
      </c>
      <c r="K40" s="12" t="s">
        <v>137</v>
      </c>
    </row>
    <row r="41" spans="1:11" ht="74.25" customHeight="1" x14ac:dyDescent="0.2">
      <c r="A41" s="16" t="s">
        <v>138</v>
      </c>
      <c r="B41" s="7" t="s">
        <v>139</v>
      </c>
      <c r="C41" s="8" t="s">
        <v>13</v>
      </c>
      <c r="D41" s="8" t="s">
        <v>36</v>
      </c>
      <c r="E41" s="9" t="s">
        <v>140</v>
      </c>
      <c r="F41" s="10" t="s">
        <v>141</v>
      </c>
      <c r="G41" s="9" t="s">
        <v>17</v>
      </c>
      <c r="H41" s="9">
        <v>0</v>
      </c>
      <c r="I41" s="9" t="s">
        <v>18</v>
      </c>
      <c r="J41" s="11">
        <v>1</v>
      </c>
      <c r="K41" s="12" t="s">
        <v>137</v>
      </c>
    </row>
    <row r="42" spans="1:11" ht="51" customHeight="1" x14ac:dyDescent="0.2">
      <c r="A42" s="16" t="s">
        <v>142</v>
      </c>
      <c r="B42" s="7" t="s">
        <v>143</v>
      </c>
      <c r="C42" s="8" t="s">
        <v>13</v>
      </c>
      <c r="D42" s="8" t="s">
        <v>36</v>
      </c>
      <c r="E42" s="9" t="s">
        <v>140</v>
      </c>
      <c r="F42" s="10">
        <v>42157</v>
      </c>
      <c r="G42" s="9" t="s">
        <v>17</v>
      </c>
      <c r="H42" s="9">
        <v>3</v>
      </c>
      <c r="I42" s="9" t="s">
        <v>18</v>
      </c>
      <c r="J42" s="11">
        <v>1</v>
      </c>
      <c r="K42" s="12" t="s">
        <v>144</v>
      </c>
    </row>
    <row r="43" spans="1:11" ht="71.25" customHeight="1" x14ac:dyDescent="0.2">
      <c r="A43" s="16" t="s">
        <v>145</v>
      </c>
      <c r="B43" s="7" t="s">
        <v>146</v>
      </c>
      <c r="C43" s="8" t="s">
        <v>13</v>
      </c>
      <c r="D43" s="8" t="s">
        <v>14</v>
      </c>
      <c r="E43" s="9" t="s">
        <v>140</v>
      </c>
      <c r="F43" s="10" t="s">
        <v>147</v>
      </c>
      <c r="G43" s="9" t="s">
        <v>17</v>
      </c>
      <c r="H43" s="9">
        <v>5</v>
      </c>
      <c r="I43" s="9" t="s">
        <v>18</v>
      </c>
      <c r="J43" s="11">
        <v>1</v>
      </c>
      <c r="K43" s="12" t="s">
        <v>148</v>
      </c>
    </row>
    <row r="44" spans="1:11" ht="51" x14ac:dyDescent="0.2">
      <c r="A44" s="17" t="s">
        <v>149</v>
      </c>
      <c r="B44" s="7" t="s">
        <v>39</v>
      </c>
      <c r="C44" s="8" t="s">
        <v>13</v>
      </c>
      <c r="D44" s="8" t="s">
        <v>36</v>
      </c>
      <c r="E44" s="9" t="s">
        <v>140</v>
      </c>
      <c r="F44" s="10">
        <v>42159</v>
      </c>
      <c r="G44" s="9" t="s">
        <v>17</v>
      </c>
      <c r="H44" s="9">
        <f>64+57</f>
        <v>121</v>
      </c>
      <c r="I44" s="9" t="s">
        <v>18</v>
      </c>
      <c r="J44" s="11">
        <v>1</v>
      </c>
      <c r="K44" s="12" t="s">
        <v>150</v>
      </c>
    </row>
    <row r="45" spans="1:11" ht="45" customHeight="1" x14ac:dyDescent="0.2">
      <c r="A45" s="17" t="s">
        <v>151</v>
      </c>
      <c r="B45" s="7" t="s">
        <v>152</v>
      </c>
      <c r="C45" s="8" t="s">
        <v>13</v>
      </c>
      <c r="D45" s="8" t="s">
        <v>153</v>
      </c>
      <c r="E45" s="9" t="s">
        <v>140</v>
      </c>
      <c r="F45" s="10">
        <v>42159</v>
      </c>
      <c r="G45" s="9" t="s">
        <v>17</v>
      </c>
      <c r="H45" s="9">
        <v>0</v>
      </c>
      <c r="I45" s="9" t="s">
        <v>18</v>
      </c>
      <c r="J45" s="11">
        <v>1</v>
      </c>
      <c r="K45" s="12" t="s">
        <v>154</v>
      </c>
    </row>
    <row r="46" spans="1:11" ht="63.75" x14ac:dyDescent="0.2">
      <c r="A46" s="17" t="s">
        <v>155</v>
      </c>
      <c r="B46" s="7" t="s">
        <v>156</v>
      </c>
      <c r="C46" s="8" t="s">
        <v>13</v>
      </c>
      <c r="D46" s="8" t="s">
        <v>68</v>
      </c>
      <c r="E46" s="9" t="s">
        <v>140</v>
      </c>
      <c r="F46" s="10" t="s">
        <v>157</v>
      </c>
      <c r="G46" s="9" t="s">
        <v>17</v>
      </c>
      <c r="H46" s="9">
        <v>0</v>
      </c>
      <c r="I46" s="9" t="s">
        <v>18</v>
      </c>
      <c r="J46" s="11">
        <v>1</v>
      </c>
      <c r="K46" s="12" t="s">
        <v>158</v>
      </c>
    </row>
    <row r="47" spans="1:11" ht="51" x14ac:dyDescent="0.2">
      <c r="A47" s="17" t="s">
        <v>159</v>
      </c>
      <c r="B47" s="7" t="s">
        <v>160</v>
      </c>
      <c r="C47" s="8" t="s">
        <v>13</v>
      </c>
      <c r="D47" s="8" t="s">
        <v>161</v>
      </c>
      <c r="E47" s="9" t="s">
        <v>140</v>
      </c>
      <c r="F47" s="10">
        <v>42171</v>
      </c>
      <c r="G47" s="9" t="s">
        <v>17</v>
      </c>
      <c r="H47" s="9">
        <v>2</v>
      </c>
      <c r="I47" s="9" t="s">
        <v>18</v>
      </c>
      <c r="J47" s="11">
        <v>1</v>
      </c>
      <c r="K47" s="12" t="s">
        <v>162</v>
      </c>
    </row>
    <row r="48" spans="1:11" ht="76.5" x14ac:dyDescent="0.2">
      <c r="A48" s="17" t="s">
        <v>163</v>
      </c>
      <c r="B48" s="13" t="s">
        <v>164</v>
      </c>
      <c r="C48" s="8" t="s">
        <v>13</v>
      </c>
      <c r="D48" s="8" t="s">
        <v>153</v>
      </c>
      <c r="E48" s="9" t="s">
        <v>165</v>
      </c>
      <c r="F48" s="10" t="s">
        <v>166</v>
      </c>
      <c r="G48" s="9" t="s">
        <v>17</v>
      </c>
      <c r="H48" s="9">
        <v>3</v>
      </c>
      <c r="I48" s="9" t="s">
        <v>18</v>
      </c>
      <c r="J48" s="11">
        <v>1</v>
      </c>
      <c r="K48" s="12" t="s">
        <v>167</v>
      </c>
    </row>
    <row r="49" spans="1:11" ht="51" x14ac:dyDescent="0.2">
      <c r="A49" s="17" t="s">
        <v>168</v>
      </c>
      <c r="B49" s="7" t="s">
        <v>169</v>
      </c>
      <c r="C49" s="8" t="s">
        <v>13</v>
      </c>
      <c r="D49" s="8" t="s">
        <v>36</v>
      </c>
      <c r="E49" s="9" t="s">
        <v>140</v>
      </c>
      <c r="F49" s="10" t="s">
        <v>170</v>
      </c>
      <c r="G49" s="9" t="s">
        <v>17</v>
      </c>
      <c r="H49" s="9">
        <f>11+6</f>
        <v>17</v>
      </c>
      <c r="I49" s="9" t="s">
        <v>18</v>
      </c>
      <c r="J49" s="11">
        <v>1</v>
      </c>
      <c r="K49" s="12" t="s">
        <v>171</v>
      </c>
    </row>
    <row r="50" spans="1:11" ht="63.75" x14ac:dyDescent="0.2">
      <c r="A50" s="17" t="s">
        <v>172</v>
      </c>
      <c r="B50" s="13" t="s">
        <v>173</v>
      </c>
      <c r="C50" s="8" t="s">
        <v>13</v>
      </c>
      <c r="D50" s="8" t="s">
        <v>36</v>
      </c>
      <c r="E50" s="9" t="s">
        <v>140</v>
      </c>
      <c r="F50" s="10" t="s">
        <v>170</v>
      </c>
      <c r="G50" s="9" t="s">
        <v>17</v>
      </c>
      <c r="H50" s="9">
        <f>8+11</f>
        <v>19</v>
      </c>
      <c r="I50" s="9" t="s">
        <v>18</v>
      </c>
      <c r="J50" s="11">
        <v>1</v>
      </c>
      <c r="K50" s="12" t="s">
        <v>174</v>
      </c>
    </row>
    <row r="51" spans="1:11" ht="63.75" x14ac:dyDescent="0.2">
      <c r="A51" s="17" t="s">
        <v>175</v>
      </c>
      <c r="B51" s="13" t="s">
        <v>176</v>
      </c>
      <c r="C51" s="8" t="s">
        <v>13</v>
      </c>
      <c r="D51" s="8" t="s">
        <v>153</v>
      </c>
      <c r="E51" s="9" t="s">
        <v>140</v>
      </c>
      <c r="F51" s="10">
        <v>42172</v>
      </c>
      <c r="G51" s="9" t="s">
        <v>17</v>
      </c>
      <c r="H51" s="9">
        <v>0</v>
      </c>
      <c r="I51" s="9" t="s">
        <v>18</v>
      </c>
      <c r="J51" s="11">
        <v>1</v>
      </c>
      <c r="K51" s="12" t="s">
        <v>177</v>
      </c>
    </row>
    <row r="52" spans="1:11" ht="51" x14ac:dyDescent="0.2">
      <c r="A52" s="16" t="s">
        <v>178</v>
      </c>
      <c r="B52" s="7" t="s">
        <v>39</v>
      </c>
      <c r="C52" s="8" t="s">
        <v>13</v>
      </c>
      <c r="D52" s="8" t="s">
        <v>36</v>
      </c>
      <c r="E52" s="9" t="s">
        <v>140</v>
      </c>
      <c r="F52" s="10">
        <v>42180</v>
      </c>
      <c r="G52" s="9" t="s">
        <v>17</v>
      </c>
      <c r="H52" s="9">
        <v>106</v>
      </c>
      <c r="I52" s="9" t="s">
        <v>18</v>
      </c>
      <c r="J52" s="11">
        <v>1</v>
      </c>
      <c r="K52" s="12" t="s">
        <v>179</v>
      </c>
    </row>
    <row r="53" spans="1:11" ht="114.75" x14ac:dyDescent="0.2">
      <c r="A53" s="16" t="s">
        <v>180</v>
      </c>
      <c r="B53" s="13" t="s">
        <v>181</v>
      </c>
      <c r="C53" s="8" t="s">
        <v>13</v>
      </c>
      <c r="D53" s="8" t="s">
        <v>161</v>
      </c>
      <c r="E53" s="9" t="s">
        <v>140</v>
      </c>
      <c r="F53" s="10">
        <v>42180</v>
      </c>
      <c r="G53" s="9" t="s">
        <v>17</v>
      </c>
      <c r="H53" s="9">
        <v>1</v>
      </c>
      <c r="I53" s="9" t="s">
        <v>18</v>
      </c>
      <c r="J53" s="11">
        <v>1</v>
      </c>
      <c r="K53" s="12" t="s">
        <v>182</v>
      </c>
    </row>
    <row r="54" spans="1:11" ht="27.75" customHeight="1" x14ac:dyDescent="0.2">
      <c r="A54" s="16" t="s">
        <v>183</v>
      </c>
      <c r="B54" s="7" t="s">
        <v>184</v>
      </c>
      <c r="C54" s="8" t="s">
        <v>13</v>
      </c>
      <c r="D54" s="8" t="s">
        <v>36</v>
      </c>
      <c r="E54" s="9" t="s">
        <v>185</v>
      </c>
      <c r="F54" s="10" t="s">
        <v>186</v>
      </c>
      <c r="G54" s="9" t="s">
        <v>17</v>
      </c>
      <c r="H54" s="9">
        <v>190</v>
      </c>
      <c r="I54" s="9" t="s">
        <v>18</v>
      </c>
      <c r="J54" s="11">
        <v>1</v>
      </c>
      <c r="K54" s="12" t="s">
        <v>187</v>
      </c>
    </row>
    <row r="55" spans="1:11" ht="76.5" x14ac:dyDescent="0.2">
      <c r="A55" s="16" t="s">
        <v>188</v>
      </c>
      <c r="B55" s="7" t="s">
        <v>189</v>
      </c>
      <c r="C55" s="8" t="s">
        <v>13</v>
      </c>
      <c r="D55" s="8" t="s">
        <v>36</v>
      </c>
      <c r="E55" s="9" t="s">
        <v>190</v>
      </c>
      <c r="F55" s="10">
        <v>42187</v>
      </c>
      <c r="G55" s="9" t="s">
        <v>17</v>
      </c>
      <c r="H55" s="9">
        <v>85</v>
      </c>
      <c r="I55" s="9" t="s">
        <v>18</v>
      </c>
      <c r="J55" s="11">
        <v>1</v>
      </c>
      <c r="K55" s="12" t="s">
        <v>191</v>
      </c>
    </row>
    <row r="56" spans="1:11" ht="38.25" x14ac:dyDescent="0.2">
      <c r="A56" s="16" t="s">
        <v>192</v>
      </c>
      <c r="B56" s="7" t="s">
        <v>193</v>
      </c>
      <c r="C56" s="8" t="s">
        <v>13</v>
      </c>
      <c r="D56" s="8" t="s">
        <v>153</v>
      </c>
      <c r="E56" s="9" t="s">
        <v>190</v>
      </c>
      <c r="F56" s="10">
        <v>42187</v>
      </c>
      <c r="G56" s="9" t="s">
        <v>17</v>
      </c>
      <c r="H56" s="9">
        <v>0</v>
      </c>
      <c r="I56" s="9" t="s">
        <v>18</v>
      </c>
      <c r="J56" s="11">
        <v>1</v>
      </c>
      <c r="K56" s="12" t="s">
        <v>194</v>
      </c>
    </row>
    <row r="57" spans="1:11" ht="38.25" x14ac:dyDescent="0.2">
      <c r="A57" s="16" t="s">
        <v>195</v>
      </c>
      <c r="B57" s="7" t="s">
        <v>196</v>
      </c>
      <c r="C57" s="8" t="s">
        <v>13</v>
      </c>
      <c r="D57" s="8" t="s">
        <v>197</v>
      </c>
      <c r="E57" s="9" t="s">
        <v>190</v>
      </c>
      <c r="F57" s="10">
        <v>42188</v>
      </c>
      <c r="G57" s="9" t="s">
        <v>17</v>
      </c>
      <c r="H57" s="9">
        <f>52+57+26</f>
        <v>135</v>
      </c>
      <c r="I57" s="9" t="s">
        <v>18</v>
      </c>
      <c r="J57" s="11">
        <v>1</v>
      </c>
      <c r="K57" s="12" t="s">
        <v>198</v>
      </c>
    </row>
    <row r="58" spans="1:11" ht="38.25" x14ac:dyDescent="0.2">
      <c r="A58" s="16" t="s">
        <v>199</v>
      </c>
      <c r="B58" s="13" t="s">
        <v>200</v>
      </c>
      <c r="C58" s="8" t="s">
        <v>13</v>
      </c>
      <c r="D58" s="8" t="s">
        <v>68</v>
      </c>
      <c r="E58" s="9" t="s">
        <v>190</v>
      </c>
      <c r="F58" s="10" t="s">
        <v>201</v>
      </c>
      <c r="G58" s="9" t="s">
        <v>17</v>
      </c>
      <c r="H58" s="9">
        <v>0</v>
      </c>
      <c r="I58" s="9" t="s">
        <v>18</v>
      </c>
      <c r="J58" s="11">
        <v>1</v>
      </c>
      <c r="K58" s="12" t="s">
        <v>202</v>
      </c>
    </row>
    <row r="59" spans="1:11" ht="38.25" x14ac:dyDescent="0.2">
      <c r="A59" s="16" t="s">
        <v>203</v>
      </c>
      <c r="B59" s="13" t="s">
        <v>204</v>
      </c>
      <c r="C59" s="8" t="s">
        <v>13</v>
      </c>
      <c r="D59" s="8" t="s">
        <v>205</v>
      </c>
      <c r="E59" s="9" t="s">
        <v>190</v>
      </c>
      <c r="F59" s="10" t="s">
        <v>206</v>
      </c>
      <c r="G59" s="9" t="s">
        <v>17</v>
      </c>
      <c r="H59" s="9">
        <v>59</v>
      </c>
      <c r="I59" s="9" t="s">
        <v>18</v>
      </c>
      <c r="J59" s="11">
        <v>1</v>
      </c>
      <c r="K59" s="12" t="s">
        <v>207</v>
      </c>
    </row>
    <row r="60" spans="1:11" ht="63.75" x14ac:dyDescent="0.2">
      <c r="A60" s="16" t="s">
        <v>208</v>
      </c>
      <c r="B60" s="7" t="s">
        <v>39</v>
      </c>
      <c r="C60" s="8" t="s">
        <v>13</v>
      </c>
      <c r="D60" s="8" t="s">
        <v>36</v>
      </c>
      <c r="E60" s="9" t="s">
        <v>190</v>
      </c>
      <c r="F60" s="10">
        <v>42194</v>
      </c>
      <c r="G60" s="9" t="s">
        <v>17</v>
      </c>
      <c r="H60" s="9">
        <f>32+49</f>
        <v>81</v>
      </c>
      <c r="I60" s="9" t="s">
        <v>18</v>
      </c>
      <c r="J60" s="11">
        <v>1</v>
      </c>
      <c r="K60" s="12" t="s">
        <v>209</v>
      </c>
    </row>
    <row r="61" spans="1:11" ht="51" x14ac:dyDescent="0.2">
      <c r="A61" s="23" t="s">
        <v>210</v>
      </c>
      <c r="B61" s="24" t="s">
        <v>39</v>
      </c>
      <c r="C61" s="14" t="s">
        <v>13</v>
      </c>
      <c r="D61" s="14" t="s">
        <v>36</v>
      </c>
      <c r="E61" s="19" t="s">
        <v>190</v>
      </c>
      <c r="F61" s="20">
        <v>42201</v>
      </c>
      <c r="G61" s="87" t="s">
        <v>17</v>
      </c>
      <c r="H61" s="9">
        <v>100</v>
      </c>
      <c r="I61" s="9" t="s">
        <v>18</v>
      </c>
      <c r="J61" s="11">
        <v>1</v>
      </c>
      <c r="K61" s="12" t="s">
        <v>211</v>
      </c>
    </row>
    <row r="62" spans="1:11" ht="51" x14ac:dyDescent="0.2">
      <c r="A62" s="23" t="s">
        <v>212</v>
      </c>
      <c r="B62" s="24" t="s">
        <v>213</v>
      </c>
      <c r="C62" s="14" t="s">
        <v>13</v>
      </c>
      <c r="D62" s="14" t="s">
        <v>153</v>
      </c>
      <c r="E62" s="19" t="s">
        <v>190</v>
      </c>
      <c r="F62" s="20">
        <v>42201</v>
      </c>
      <c r="G62" s="87" t="s">
        <v>17</v>
      </c>
      <c r="H62" s="9">
        <v>0</v>
      </c>
      <c r="I62" s="9" t="s">
        <v>18</v>
      </c>
      <c r="J62" s="11">
        <v>1</v>
      </c>
      <c r="K62" s="25" t="s">
        <v>214</v>
      </c>
    </row>
    <row r="63" spans="1:11" ht="101.25" customHeight="1" x14ac:dyDescent="0.2">
      <c r="A63" s="23" t="s">
        <v>215</v>
      </c>
      <c r="B63" s="24" t="s">
        <v>216</v>
      </c>
      <c r="C63" s="14" t="s">
        <v>13</v>
      </c>
      <c r="D63" s="14" t="s">
        <v>205</v>
      </c>
      <c r="E63" s="19" t="s">
        <v>190</v>
      </c>
      <c r="F63" s="20" t="s">
        <v>217</v>
      </c>
      <c r="G63" s="87" t="s">
        <v>17</v>
      </c>
      <c r="H63" s="9">
        <v>37</v>
      </c>
      <c r="I63" s="9" t="s">
        <v>18</v>
      </c>
      <c r="J63" s="11">
        <v>1</v>
      </c>
      <c r="K63" s="12" t="s">
        <v>218</v>
      </c>
    </row>
    <row r="64" spans="1:11" ht="140.25" x14ac:dyDescent="0.2">
      <c r="A64" s="16" t="s">
        <v>219</v>
      </c>
      <c r="B64" s="24" t="s">
        <v>220</v>
      </c>
      <c r="C64" s="14" t="s">
        <v>13</v>
      </c>
      <c r="D64" s="14" t="s">
        <v>36</v>
      </c>
      <c r="E64" s="19" t="s">
        <v>190</v>
      </c>
      <c r="F64" s="20">
        <v>42207</v>
      </c>
      <c r="G64" s="87" t="s">
        <v>17</v>
      </c>
      <c r="H64" s="9">
        <v>109</v>
      </c>
      <c r="I64" s="9" t="s">
        <v>18</v>
      </c>
      <c r="J64" s="11">
        <v>1</v>
      </c>
      <c r="K64" s="12" t="s">
        <v>221</v>
      </c>
    </row>
    <row r="65" spans="1:11" ht="89.25" x14ac:dyDescent="0.2">
      <c r="A65" s="17" t="s">
        <v>222</v>
      </c>
      <c r="B65" s="13" t="s">
        <v>223</v>
      </c>
      <c r="C65" s="8" t="s">
        <v>13</v>
      </c>
      <c r="D65" s="9" t="s">
        <v>224</v>
      </c>
      <c r="E65" s="9" t="s">
        <v>190</v>
      </c>
      <c r="F65" s="10" t="s">
        <v>225</v>
      </c>
      <c r="G65" s="9" t="s">
        <v>17</v>
      </c>
      <c r="H65" s="9">
        <v>25</v>
      </c>
      <c r="I65" s="9" t="s">
        <v>18</v>
      </c>
      <c r="J65" s="11">
        <v>1</v>
      </c>
      <c r="K65" s="12" t="s">
        <v>226</v>
      </c>
    </row>
    <row r="66" spans="1:11" ht="114.75" x14ac:dyDescent="0.2">
      <c r="A66" s="82" t="s">
        <v>227</v>
      </c>
      <c r="B66" s="13" t="s">
        <v>228</v>
      </c>
      <c r="C66" s="8" t="s">
        <v>13</v>
      </c>
      <c r="D66" s="8" t="s">
        <v>68</v>
      </c>
      <c r="E66" s="9" t="s">
        <v>190</v>
      </c>
      <c r="F66" s="10" t="s">
        <v>229</v>
      </c>
      <c r="G66" s="9" t="s">
        <v>17</v>
      </c>
      <c r="H66" s="9">
        <v>0</v>
      </c>
      <c r="I66" s="9" t="s">
        <v>18</v>
      </c>
      <c r="J66" s="11">
        <v>1</v>
      </c>
      <c r="K66" s="12" t="s">
        <v>230</v>
      </c>
    </row>
    <row r="67" spans="1:11" ht="60.75" customHeight="1" x14ac:dyDescent="0.2">
      <c r="A67" s="16" t="s">
        <v>231</v>
      </c>
      <c r="B67" s="13" t="s">
        <v>232</v>
      </c>
      <c r="C67" s="8" t="s">
        <v>13</v>
      </c>
      <c r="D67" s="8" t="s">
        <v>68</v>
      </c>
      <c r="E67" s="9" t="s">
        <v>190</v>
      </c>
      <c r="F67" s="10" t="s">
        <v>233</v>
      </c>
      <c r="G67" s="87" t="s">
        <v>17</v>
      </c>
      <c r="H67" s="9">
        <v>0</v>
      </c>
      <c r="I67" s="9" t="s">
        <v>18</v>
      </c>
      <c r="J67" s="11">
        <v>1</v>
      </c>
      <c r="K67" s="12" t="s">
        <v>234</v>
      </c>
    </row>
    <row r="68" spans="1:11" ht="114.75" x14ac:dyDescent="0.2">
      <c r="A68" s="23" t="s">
        <v>235</v>
      </c>
      <c r="B68" s="13" t="s">
        <v>39</v>
      </c>
      <c r="C68" s="8" t="s">
        <v>13</v>
      </c>
      <c r="D68" s="8" t="s">
        <v>36</v>
      </c>
      <c r="E68" s="9" t="s">
        <v>190</v>
      </c>
      <c r="F68" s="10">
        <v>42215</v>
      </c>
      <c r="G68" s="87" t="s">
        <v>17</v>
      </c>
      <c r="H68" s="9">
        <f>48+51+1</f>
        <v>100</v>
      </c>
      <c r="I68" s="9" t="s">
        <v>18</v>
      </c>
      <c r="J68" s="11">
        <v>1</v>
      </c>
      <c r="K68" s="12" t="s">
        <v>236</v>
      </c>
    </row>
    <row r="69" spans="1:11" ht="127.5" x14ac:dyDescent="0.2">
      <c r="A69" s="16" t="s">
        <v>237</v>
      </c>
      <c r="B69" s="13" t="s">
        <v>238</v>
      </c>
      <c r="C69" s="8" t="s">
        <v>13</v>
      </c>
      <c r="D69" s="8" t="s">
        <v>153</v>
      </c>
      <c r="E69" s="9" t="s">
        <v>190</v>
      </c>
      <c r="F69" s="10">
        <v>42215</v>
      </c>
      <c r="G69" s="87" t="s">
        <v>17</v>
      </c>
      <c r="H69" s="9">
        <v>0</v>
      </c>
      <c r="I69" s="9" t="s">
        <v>18</v>
      </c>
      <c r="J69" s="11">
        <v>1</v>
      </c>
      <c r="K69" s="12" t="s">
        <v>239</v>
      </c>
    </row>
    <row r="70" spans="1:11" ht="38.25" x14ac:dyDescent="0.2">
      <c r="A70" s="16" t="s">
        <v>240</v>
      </c>
      <c r="B70" s="13" t="s">
        <v>241</v>
      </c>
      <c r="C70" s="8" t="s">
        <v>13</v>
      </c>
      <c r="D70" s="8" t="s">
        <v>205</v>
      </c>
      <c r="E70" s="9" t="s">
        <v>242</v>
      </c>
      <c r="F70" s="10" t="s">
        <v>243</v>
      </c>
      <c r="G70" s="87" t="s">
        <v>17</v>
      </c>
      <c r="H70" s="9">
        <v>46</v>
      </c>
      <c r="I70" s="9" t="s">
        <v>18</v>
      </c>
      <c r="J70" s="11">
        <v>1</v>
      </c>
      <c r="K70" s="12" t="s">
        <v>244</v>
      </c>
    </row>
    <row r="71" spans="1:11" ht="47.25" customHeight="1" x14ac:dyDescent="0.2">
      <c r="A71" s="16" t="s">
        <v>245</v>
      </c>
      <c r="B71" s="13" t="s">
        <v>246</v>
      </c>
      <c r="C71" s="8" t="s">
        <v>13</v>
      </c>
      <c r="D71" s="8" t="s">
        <v>36</v>
      </c>
      <c r="E71" s="9" t="s">
        <v>242</v>
      </c>
      <c r="F71" s="10">
        <v>42222</v>
      </c>
      <c r="G71" s="87" t="s">
        <v>17</v>
      </c>
      <c r="H71" s="19" t="s">
        <v>247</v>
      </c>
      <c r="I71" s="9" t="s">
        <v>18</v>
      </c>
      <c r="J71" s="11">
        <v>1</v>
      </c>
      <c r="K71" s="12" t="s">
        <v>248</v>
      </c>
    </row>
    <row r="72" spans="1:11" ht="51" x14ac:dyDescent="0.2">
      <c r="A72" s="16" t="s">
        <v>249</v>
      </c>
      <c r="B72" s="13" t="s">
        <v>250</v>
      </c>
      <c r="C72" s="8" t="s">
        <v>13</v>
      </c>
      <c r="D72" s="8" t="s">
        <v>36</v>
      </c>
      <c r="E72" s="9" t="s">
        <v>242</v>
      </c>
      <c r="F72" s="10">
        <v>42222</v>
      </c>
      <c r="G72" s="87" t="s">
        <v>17</v>
      </c>
      <c r="H72" s="19">
        <v>40</v>
      </c>
      <c r="I72" s="9" t="s">
        <v>18</v>
      </c>
      <c r="J72" s="11">
        <v>1</v>
      </c>
      <c r="K72" s="12" t="s">
        <v>251</v>
      </c>
    </row>
    <row r="73" spans="1:11" ht="102" x14ac:dyDescent="0.2">
      <c r="A73" s="16" t="s">
        <v>252</v>
      </c>
      <c r="B73" s="13" t="s">
        <v>253</v>
      </c>
      <c r="C73" s="8" t="s">
        <v>13</v>
      </c>
      <c r="D73" s="8" t="s">
        <v>254</v>
      </c>
      <c r="E73" s="9" t="s">
        <v>242</v>
      </c>
      <c r="F73" s="10">
        <v>42227</v>
      </c>
      <c r="G73" s="87" t="s">
        <v>17</v>
      </c>
      <c r="H73" s="9">
        <v>6</v>
      </c>
      <c r="I73" s="9" t="s">
        <v>18</v>
      </c>
      <c r="J73" s="11">
        <v>1</v>
      </c>
      <c r="K73" s="12" t="s">
        <v>255</v>
      </c>
    </row>
    <row r="74" spans="1:11" ht="89.25" x14ac:dyDescent="0.2">
      <c r="A74" s="16" t="s">
        <v>256</v>
      </c>
      <c r="B74" s="13" t="s">
        <v>257</v>
      </c>
      <c r="C74" s="8" t="s">
        <v>13</v>
      </c>
      <c r="D74" s="8" t="s">
        <v>68</v>
      </c>
      <c r="E74" s="9" t="s">
        <v>242</v>
      </c>
      <c r="F74" s="10">
        <v>42235</v>
      </c>
      <c r="G74" s="87" t="s">
        <v>17</v>
      </c>
      <c r="H74" s="9">
        <v>0</v>
      </c>
      <c r="I74" s="9" t="s">
        <v>18</v>
      </c>
      <c r="J74" s="11">
        <v>1</v>
      </c>
      <c r="K74" s="12" t="s">
        <v>258</v>
      </c>
    </row>
    <row r="75" spans="1:11" ht="51" x14ac:dyDescent="0.2">
      <c r="A75" s="23" t="s">
        <v>259</v>
      </c>
      <c r="B75" s="7" t="s">
        <v>39</v>
      </c>
      <c r="C75" s="8" t="s">
        <v>13</v>
      </c>
      <c r="D75" s="8" t="s">
        <v>36</v>
      </c>
      <c r="E75" s="9" t="s">
        <v>242</v>
      </c>
      <c r="F75" s="10">
        <v>42230</v>
      </c>
      <c r="G75" s="9" t="s">
        <v>17</v>
      </c>
      <c r="H75" s="9">
        <v>49</v>
      </c>
      <c r="I75" s="9" t="s">
        <v>18</v>
      </c>
      <c r="J75" s="11">
        <v>1</v>
      </c>
      <c r="K75" s="12" t="s">
        <v>260</v>
      </c>
    </row>
    <row r="76" spans="1:11" ht="51" x14ac:dyDescent="0.2">
      <c r="A76" s="16" t="s">
        <v>261</v>
      </c>
      <c r="B76" s="7" t="s">
        <v>262</v>
      </c>
      <c r="C76" s="8" t="s">
        <v>13</v>
      </c>
      <c r="D76" s="8" t="s">
        <v>36</v>
      </c>
      <c r="E76" s="9" t="s">
        <v>242</v>
      </c>
      <c r="F76" s="10" t="s">
        <v>263</v>
      </c>
      <c r="G76" s="9" t="s">
        <v>264</v>
      </c>
      <c r="H76" s="9">
        <v>2</v>
      </c>
      <c r="I76" s="9" t="s">
        <v>18</v>
      </c>
      <c r="J76" s="11">
        <v>1</v>
      </c>
      <c r="K76" s="12" t="s">
        <v>265</v>
      </c>
    </row>
    <row r="77" spans="1:11" ht="91.5" customHeight="1" x14ac:dyDescent="0.2">
      <c r="A77" s="16" t="s">
        <v>266</v>
      </c>
      <c r="B77" s="24" t="s">
        <v>267</v>
      </c>
      <c r="C77" s="8" t="s">
        <v>13</v>
      </c>
      <c r="D77" s="8" t="s">
        <v>36</v>
      </c>
      <c r="E77" s="9" t="s">
        <v>242</v>
      </c>
      <c r="F77" s="10">
        <v>42240</v>
      </c>
      <c r="G77" s="87" t="s">
        <v>17</v>
      </c>
      <c r="H77" s="9">
        <v>167</v>
      </c>
      <c r="I77" s="9" t="s">
        <v>18</v>
      </c>
      <c r="J77" s="11">
        <v>1</v>
      </c>
      <c r="K77" s="12" t="s">
        <v>268</v>
      </c>
    </row>
    <row r="78" spans="1:11" ht="123" customHeight="1" x14ac:dyDescent="0.2">
      <c r="A78" s="16" t="s">
        <v>269</v>
      </c>
      <c r="B78" s="24" t="s">
        <v>270</v>
      </c>
      <c r="C78" s="8" t="s">
        <v>13</v>
      </c>
      <c r="D78" s="8" t="s">
        <v>36</v>
      </c>
      <c r="E78" s="9" t="s">
        <v>242</v>
      </c>
      <c r="F78" s="10">
        <v>42241</v>
      </c>
      <c r="G78" s="87" t="s">
        <v>17</v>
      </c>
      <c r="H78" s="9">
        <v>3</v>
      </c>
      <c r="I78" s="9" t="s">
        <v>18</v>
      </c>
      <c r="J78" s="11">
        <v>1</v>
      </c>
      <c r="K78" s="26" t="s">
        <v>271</v>
      </c>
    </row>
    <row r="79" spans="1:11" ht="53.25" customHeight="1" x14ac:dyDescent="0.2">
      <c r="A79" s="16" t="s">
        <v>62</v>
      </c>
      <c r="B79" s="7" t="s">
        <v>272</v>
      </c>
      <c r="C79" s="8" t="s">
        <v>64</v>
      </c>
      <c r="D79" s="8" t="s">
        <v>36</v>
      </c>
      <c r="E79" s="9" t="s">
        <v>242</v>
      </c>
      <c r="F79" s="10">
        <v>42241</v>
      </c>
      <c r="G79" s="87" t="s">
        <v>17</v>
      </c>
      <c r="H79" s="9">
        <v>27</v>
      </c>
      <c r="I79" s="9" t="s">
        <v>18</v>
      </c>
      <c r="J79" s="11">
        <v>1</v>
      </c>
      <c r="K79" s="12" t="s">
        <v>65</v>
      </c>
    </row>
    <row r="80" spans="1:11" ht="53.25" customHeight="1" x14ac:dyDescent="0.2">
      <c r="A80" s="16" t="s">
        <v>273</v>
      </c>
      <c r="B80" s="82" t="s">
        <v>274</v>
      </c>
      <c r="C80" s="8" t="s">
        <v>13</v>
      </c>
      <c r="D80" s="8" t="s">
        <v>153</v>
      </c>
      <c r="E80" s="9" t="s">
        <v>242</v>
      </c>
      <c r="F80" s="10">
        <v>42241</v>
      </c>
      <c r="G80" s="87" t="s">
        <v>17</v>
      </c>
      <c r="H80" s="9">
        <v>0</v>
      </c>
      <c r="I80" s="9" t="s">
        <v>18</v>
      </c>
      <c r="J80" s="11">
        <v>1</v>
      </c>
      <c r="K80" s="25" t="s">
        <v>275</v>
      </c>
    </row>
    <row r="81" spans="1:11" ht="51" x14ac:dyDescent="0.2">
      <c r="A81" s="16" t="s">
        <v>276</v>
      </c>
      <c r="B81" s="24" t="s">
        <v>277</v>
      </c>
      <c r="C81" s="8" t="s">
        <v>13</v>
      </c>
      <c r="D81" s="8" t="s">
        <v>36</v>
      </c>
      <c r="E81" s="9" t="s">
        <v>242</v>
      </c>
      <c r="F81" s="10">
        <v>42241</v>
      </c>
      <c r="G81" s="87" t="s">
        <v>17</v>
      </c>
      <c r="H81" s="9">
        <v>0</v>
      </c>
      <c r="I81" s="9" t="s">
        <v>18</v>
      </c>
      <c r="J81" s="11">
        <v>1</v>
      </c>
      <c r="K81" s="263" t="s">
        <v>278</v>
      </c>
    </row>
    <row r="82" spans="1:11" ht="63.75" x14ac:dyDescent="0.2">
      <c r="A82" s="16" t="s">
        <v>279</v>
      </c>
      <c r="B82" s="24" t="s">
        <v>280</v>
      </c>
      <c r="C82" s="8" t="s">
        <v>13</v>
      </c>
      <c r="D82" s="8" t="s">
        <v>36</v>
      </c>
      <c r="E82" s="9" t="s">
        <v>242</v>
      </c>
      <c r="F82" s="10">
        <v>42242</v>
      </c>
      <c r="G82" s="87" t="s">
        <v>17</v>
      </c>
      <c r="H82" s="9">
        <v>0</v>
      </c>
      <c r="I82" s="9" t="s">
        <v>18</v>
      </c>
      <c r="J82" s="11">
        <v>1</v>
      </c>
      <c r="K82" s="264"/>
    </row>
    <row r="83" spans="1:11" ht="54.75" customHeight="1" x14ac:dyDescent="0.2">
      <c r="A83" s="16" t="s">
        <v>281</v>
      </c>
      <c r="B83" s="24" t="s">
        <v>282</v>
      </c>
      <c r="C83" s="8" t="s">
        <v>13</v>
      </c>
      <c r="D83" s="8" t="s">
        <v>36</v>
      </c>
      <c r="E83" s="46" t="s">
        <v>242</v>
      </c>
      <c r="F83" s="47" t="s">
        <v>283</v>
      </c>
      <c r="G83" s="88" t="s">
        <v>17</v>
      </c>
      <c r="H83" s="46">
        <v>18</v>
      </c>
      <c r="I83" s="46" t="s">
        <v>18</v>
      </c>
      <c r="J83" s="48">
        <v>1</v>
      </c>
      <c r="K83" s="49" t="s">
        <v>284</v>
      </c>
    </row>
    <row r="84" spans="1:11" ht="54.75" customHeight="1" x14ac:dyDescent="0.2">
      <c r="A84" s="27" t="s">
        <v>285</v>
      </c>
      <c r="B84" s="24" t="s">
        <v>286</v>
      </c>
      <c r="C84" s="8" t="s">
        <v>13</v>
      </c>
      <c r="D84" s="8" t="s">
        <v>36</v>
      </c>
      <c r="E84" s="46" t="s">
        <v>287</v>
      </c>
      <c r="F84" s="47" t="s">
        <v>288</v>
      </c>
      <c r="G84" s="88" t="s">
        <v>17</v>
      </c>
      <c r="H84" s="50" t="s">
        <v>247</v>
      </c>
      <c r="I84" s="46" t="s">
        <v>18</v>
      </c>
      <c r="J84" s="48">
        <v>1</v>
      </c>
      <c r="K84" s="49" t="s">
        <v>289</v>
      </c>
    </row>
    <row r="85" spans="1:11" ht="54.75" customHeight="1" x14ac:dyDescent="0.2">
      <c r="A85" s="27" t="s">
        <v>290</v>
      </c>
      <c r="B85" s="28" t="s">
        <v>291</v>
      </c>
      <c r="C85" s="8" t="s">
        <v>13</v>
      </c>
      <c r="D85" s="8" t="s">
        <v>36</v>
      </c>
      <c r="E85" s="46" t="s">
        <v>287</v>
      </c>
      <c r="F85" s="47" t="s">
        <v>292</v>
      </c>
      <c r="G85" s="88" t="s">
        <v>17</v>
      </c>
      <c r="H85" s="50">
        <v>86</v>
      </c>
      <c r="I85" s="46" t="s">
        <v>18</v>
      </c>
      <c r="J85" s="48">
        <v>1</v>
      </c>
      <c r="K85" s="49" t="s">
        <v>293</v>
      </c>
    </row>
    <row r="86" spans="1:11" ht="57" customHeight="1" x14ac:dyDescent="0.2">
      <c r="A86" s="27" t="s">
        <v>294</v>
      </c>
      <c r="B86" s="16" t="s">
        <v>295</v>
      </c>
      <c r="C86" s="8" t="s">
        <v>13</v>
      </c>
      <c r="D86" s="29" t="s">
        <v>36</v>
      </c>
      <c r="E86" s="46" t="s">
        <v>287</v>
      </c>
      <c r="F86" s="47" t="s">
        <v>296</v>
      </c>
      <c r="G86" s="89" t="s">
        <v>17</v>
      </c>
      <c r="H86" s="50">
        <v>60</v>
      </c>
      <c r="I86" s="46" t="s">
        <v>18</v>
      </c>
      <c r="J86" s="48">
        <v>1</v>
      </c>
      <c r="K86" s="51" t="s">
        <v>297</v>
      </c>
    </row>
    <row r="87" spans="1:11" ht="62.25" customHeight="1" x14ac:dyDescent="0.2">
      <c r="A87" s="27" t="s">
        <v>298</v>
      </c>
      <c r="B87" s="28" t="s">
        <v>299</v>
      </c>
      <c r="C87" s="8" t="s">
        <v>13</v>
      </c>
      <c r="D87" s="8" t="s">
        <v>205</v>
      </c>
      <c r="E87" s="46" t="s">
        <v>287</v>
      </c>
      <c r="F87" s="47" t="s">
        <v>300</v>
      </c>
      <c r="G87" s="88" t="s">
        <v>17</v>
      </c>
      <c r="H87" s="50">
        <v>83</v>
      </c>
      <c r="I87" s="46" t="s">
        <v>18</v>
      </c>
      <c r="J87" s="48">
        <v>1</v>
      </c>
      <c r="K87" s="49" t="s">
        <v>301</v>
      </c>
    </row>
    <row r="88" spans="1:11" ht="67.5" customHeight="1" x14ac:dyDescent="0.2">
      <c r="A88" s="27" t="s">
        <v>302</v>
      </c>
      <c r="B88" s="31" t="s">
        <v>303</v>
      </c>
      <c r="C88" s="8" t="s">
        <v>13</v>
      </c>
      <c r="D88" s="8" t="s">
        <v>36</v>
      </c>
      <c r="E88" s="46" t="s">
        <v>304</v>
      </c>
      <c r="F88" s="47">
        <v>42254</v>
      </c>
      <c r="G88" s="50" t="s">
        <v>17</v>
      </c>
      <c r="H88" s="50">
        <v>15</v>
      </c>
      <c r="I88" s="46" t="s">
        <v>18</v>
      </c>
      <c r="J88" s="48">
        <v>1</v>
      </c>
      <c r="K88" s="52" t="s">
        <v>305</v>
      </c>
    </row>
    <row r="89" spans="1:11" ht="44.25" customHeight="1" x14ac:dyDescent="0.2">
      <c r="A89" s="27" t="s">
        <v>306</v>
      </c>
      <c r="B89" s="12" t="s">
        <v>307</v>
      </c>
      <c r="C89" s="8" t="s">
        <v>13</v>
      </c>
      <c r="D89" s="8" t="s">
        <v>36</v>
      </c>
      <c r="E89" s="46" t="s">
        <v>304</v>
      </c>
      <c r="F89" s="47" t="s">
        <v>308</v>
      </c>
      <c r="G89" s="50" t="s">
        <v>17</v>
      </c>
      <c r="H89" s="50">
        <v>31</v>
      </c>
      <c r="I89" s="46" t="s">
        <v>18</v>
      </c>
      <c r="J89" s="48">
        <v>1</v>
      </c>
      <c r="K89" s="49" t="s">
        <v>309</v>
      </c>
    </row>
    <row r="90" spans="1:11" ht="51" x14ac:dyDescent="0.2">
      <c r="A90" s="27" t="s">
        <v>310</v>
      </c>
      <c r="B90" s="24" t="s">
        <v>311</v>
      </c>
      <c r="C90" s="8" t="s">
        <v>13</v>
      </c>
      <c r="D90" s="8" t="s">
        <v>68</v>
      </c>
      <c r="E90" s="46" t="s">
        <v>304</v>
      </c>
      <c r="F90" s="47" t="s">
        <v>312</v>
      </c>
      <c r="G90" s="89" t="s">
        <v>17</v>
      </c>
      <c r="H90" s="50">
        <v>1</v>
      </c>
      <c r="I90" s="46" t="s">
        <v>18</v>
      </c>
      <c r="J90" s="48">
        <v>1</v>
      </c>
      <c r="K90" s="49" t="s">
        <v>313</v>
      </c>
    </row>
    <row r="91" spans="1:11" ht="57" customHeight="1" x14ac:dyDescent="0.2">
      <c r="A91" s="16" t="s">
        <v>314</v>
      </c>
      <c r="B91" s="16" t="s">
        <v>315</v>
      </c>
      <c r="C91" s="8" t="s">
        <v>13</v>
      </c>
      <c r="D91" s="29" t="s">
        <v>153</v>
      </c>
      <c r="E91" s="46" t="s">
        <v>287</v>
      </c>
      <c r="F91" s="47">
        <v>42262</v>
      </c>
      <c r="G91" s="89" t="s">
        <v>17</v>
      </c>
      <c r="H91" s="50">
        <v>0</v>
      </c>
      <c r="I91" s="46" t="s">
        <v>18</v>
      </c>
      <c r="J91" s="48">
        <v>1</v>
      </c>
      <c r="K91" s="53" t="s">
        <v>316</v>
      </c>
    </row>
    <row r="92" spans="1:11" ht="79.5" customHeight="1" x14ac:dyDescent="0.2">
      <c r="A92" s="27" t="s">
        <v>317</v>
      </c>
      <c r="B92" s="16" t="s">
        <v>318</v>
      </c>
      <c r="C92" s="8" t="s">
        <v>13</v>
      </c>
      <c r="D92" s="29" t="s">
        <v>319</v>
      </c>
      <c r="E92" s="46" t="s">
        <v>287</v>
      </c>
      <c r="F92" s="47">
        <v>42263</v>
      </c>
      <c r="G92" s="89" t="s">
        <v>17</v>
      </c>
      <c r="H92" s="50">
        <v>0</v>
      </c>
      <c r="I92" s="46" t="s">
        <v>18</v>
      </c>
      <c r="J92" s="54">
        <v>1</v>
      </c>
      <c r="K92" s="51" t="s">
        <v>320</v>
      </c>
    </row>
    <row r="93" spans="1:11" ht="71.25" customHeight="1" x14ac:dyDescent="0.2">
      <c r="A93" s="27" t="s">
        <v>321</v>
      </c>
      <c r="B93" s="24" t="s">
        <v>322</v>
      </c>
      <c r="C93" s="8" t="s">
        <v>13</v>
      </c>
      <c r="D93" s="29" t="s">
        <v>36</v>
      </c>
      <c r="E93" s="46" t="s">
        <v>287</v>
      </c>
      <c r="F93" s="47" t="s">
        <v>323</v>
      </c>
      <c r="G93" s="89" t="s">
        <v>17</v>
      </c>
      <c r="H93" s="50">
        <v>70</v>
      </c>
      <c r="I93" s="50" t="s">
        <v>9</v>
      </c>
      <c r="J93" s="54">
        <v>0.8</v>
      </c>
      <c r="K93" s="52" t="s">
        <v>324</v>
      </c>
    </row>
    <row r="94" spans="1:11" ht="51" x14ac:dyDescent="0.2">
      <c r="A94" s="27" t="s">
        <v>325</v>
      </c>
      <c r="B94" s="7" t="s">
        <v>39</v>
      </c>
      <c r="C94" s="8" t="s">
        <v>326</v>
      </c>
      <c r="D94" s="29" t="s">
        <v>36</v>
      </c>
      <c r="E94" s="46" t="s">
        <v>287</v>
      </c>
      <c r="F94" s="47">
        <v>42270</v>
      </c>
      <c r="G94" s="89" t="s">
        <v>17</v>
      </c>
      <c r="H94" s="50">
        <v>61</v>
      </c>
      <c r="I94" s="50" t="s">
        <v>18</v>
      </c>
      <c r="J94" s="54">
        <v>1</v>
      </c>
      <c r="K94" s="52" t="s">
        <v>327</v>
      </c>
    </row>
    <row r="95" spans="1:11" ht="51.75" customHeight="1" x14ac:dyDescent="0.2">
      <c r="A95" s="16" t="s">
        <v>328</v>
      </c>
      <c r="B95" s="27" t="s">
        <v>329</v>
      </c>
      <c r="C95" s="8" t="s">
        <v>13</v>
      </c>
      <c r="D95" s="29" t="s">
        <v>330</v>
      </c>
      <c r="E95" s="46" t="s">
        <v>304</v>
      </c>
      <c r="F95" s="47">
        <v>42271</v>
      </c>
      <c r="G95" s="89" t="s">
        <v>17</v>
      </c>
      <c r="H95" s="50">
        <v>0</v>
      </c>
      <c r="I95" s="50" t="s">
        <v>18</v>
      </c>
      <c r="J95" s="54">
        <v>1</v>
      </c>
      <c r="K95" s="52" t="s">
        <v>331</v>
      </c>
    </row>
    <row r="96" spans="1:11" s="90" customFormat="1" ht="34.5" customHeight="1" x14ac:dyDescent="0.2">
      <c r="A96" s="265" t="s">
        <v>332</v>
      </c>
      <c r="B96" s="267" t="s">
        <v>333</v>
      </c>
      <c r="C96" s="269" t="s">
        <v>13</v>
      </c>
      <c r="D96" s="269" t="s">
        <v>36</v>
      </c>
      <c r="E96" s="46" t="s">
        <v>304</v>
      </c>
      <c r="F96" s="47" t="s">
        <v>334</v>
      </c>
      <c r="G96" s="271" t="s">
        <v>17</v>
      </c>
      <c r="H96" s="271">
        <v>60</v>
      </c>
      <c r="I96" s="271" t="s">
        <v>18</v>
      </c>
      <c r="J96" s="273">
        <v>1</v>
      </c>
      <c r="K96" s="258" t="s">
        <v>335</v>
      </c>
    </row>
    <row r="97" spans="1:11" s="90" customFormat="1" ht="15.75" customHeight="1" x14ac:dyDescent="0.2">
      <c r="A97" s="266"/>
      <c r="B97" s="268"/>
      <c r="C97" s="270"/>
      <c r="D97" s="270"/>
      <c r="E97" s="46" t="s">
        <v>336</v>
      </c>
      <c r="F97" s="47" t="s">
        <v>337</v>
      </c>
      <c r="G97" s="272"/>
      <c r="H97" s="272"/>
      <c r="I97" s="272"/>
      <c r="J97" s="274"/>
      <c r="K97" s="259"/>
    </row>
    <row r="98" spans="1:11" s="90" customFormat="1" ht="51" x14ac:dyDescent="0.2">
      <c r="A98" s="32" t="s">
        <v>338</v>
      </c>
      <c r="B98" s="33" t="s">
        <v>339</v>
      </c>
      <c r="C98" s="29" t="s">
        <v>13</v>
      </c>
      <c r="D98" s="34" t="s">
        <v>68</v>
      </c>
      <c r="E98" s="46" t="s">
        <v>340</v>
      </c>
      <c r="F98" s="47" t="s">
        <v>341</v>
      </c>
      <c r="G98" s="55" t="s">
        <v>342</v>
      </c>
      <c r="H98" s="91">
        <v>1</v>
      </c>
      <c r="I98" s="46" t="s">
        <v>18</v>
      </c>
      <c r="J98" s="92">
        <v>1</v>
      </c>
      <c r="K98" s="56" t="s">
        <v>343</v>
      </c>
    </row>
    <row r="99" spans="1:11" s="90" customFormat="1" ht="82.5" customHeight="1" x14ac:dyDescent="0.2">
      <c r="A99" s="15" t="s">
        <v>344</v>
      </c>
      <c r="B99" s="33" t="s">
        <v>345</v>
      </c>
      <c r="C99" s="29" t="s">
        <v>13</v>
      </c>
      <c r="D99" s="34" t="s">
        <v>68</v>
      </c>
      <c r="E99" s="46" t="s">
        <v>340</v>
      </c>
      <c r="F99" s="47" t="s">
        <v>346</v>
      </c>
      <c r="G99" s="57" t="s">
        <v>347</v>
      </c>
      <c r="H99" s="91">
        <v>0</v>
      </c>
      <c r="I99" s="46" t="s">
        <v>18</v>
      </c>
      <c r="J99" s="92">
        <v>1</v>
      </c>
      <c r="K99" s="56" t="s">
        <v>348</v>
      </c>
    </row>
    <row r="100" spans="1:11" s="90" customFormat="1" ht="82.5" customHeight="1" x14ac:dyDescent="0.2">
      <c r="A100" s="15" t="s">
        <v>349</v>
      </c>
      <c r="B100" s="33" t="s">
        <v>350</v>
      </c>
      <c r="C100" s="29" t="s">
        <v>13</v>
      </c>
      <c r="D100" s="34" t="s">
        <v>68</v>
      </c>
      <c r="E100" s="46" t="s">
        <v>340</v>
      </c>
      <c r="F100" s="47" t="s">
        <v>351</v>
      </c>
      <c r="G100" s="57" t="s">
        <v>347</v>
      </c>
      <c r="H100" s="91">
        <v>0</v>
      </c>
      <c r="I100" s="46" t="s">
        <v>18</v>
      </c>
      <c r="J100" s="92">
        <v>1</v>
      </c>
      <c r="K100" s="56" t="s">
        <v>352</v>
      </c>
    </row>
    <row r="101" spans="1:11" ht="76.5" x14ac:dyDescent="0.2">
      <c r="A101" s="35" t="s">
        <v>353</v>
      </c>
      <c r="B101" s="7" t="s">
        <v>354</v>
      </c>
      <c r="C101" s="8" t="s">
        <v>13</v>
      </c>
      <c r="D101" s="9" t="s">
        <v>355</v>
      </c>
      <c r="E101" s="57" t="s">
        <v>340</v>
      </c>
      <c r="F101" s="57" t="s">
        <v>356</v>
      </c>
      <c r="G101" s="57" t="s">
        <v>17</v>
      </c>
      <c r="H101" s="93">
        <v>0</v>
      </c>
      <c r="I101" s="46" t="s">
        <v>18</v>
      </c>
      <c r="J101" s="92">
        <v>1</v>
      </c>
      <c r="K101" s="52" t="s">
        <v>357</v>
      </c>
    </row>
    <row r="102" spans="1:11" ht="102" x14ac:dyDescent="0.2">
      <c r="A102" s="16" t="s">
        <v>358</v>
      </c>
      <c r="B102" s="37" t="s">
        <v>359</v>
      </c>
      <c r="C102" s="8" t="s">
        <v>13</v>
      </c>
      <c r="D102" s="8" t="s">
        <v>254</v>
      </c>
      <c r="E102" s="46" t="s">
        <v>360</v>
      </c>
      <c r="F102" s="47">
        <v>42284</v>
      </c>
      <c r="G102" s="46" t="s">
        <v>17</v>
      </c>
      <c r="H102" s="46">
        <v>8</v>
      </c>
      <c r="I102" s="46" t="s">
        <v>18</v>
      </c>
      <c r="J102" s="48">
        <v>1</v>
      </c>
      <c r="K102" s="52" t="s">
        <v>361</v>
      </c>
    </row>
    <row r="103" spans="1:11" ht="89.25" x14ac:dyDescent="0.2">
      <c r="A103" s="16" t="s">
        <v>362</v>
      </c>
      <c r="B103" s="37" t="s">
        <v>363</v>
      </c>
      <c r="C103" s="8" t="s">
        <v>13</v>
      </c>
      <c r="D103" s="8" t="s">
        <v>68</v>
      </c>
      <c r="E103" s="46" t="s">
        <v>364</v>
      </c>
      <c r="F103" s="47" t="s">
        <v>365</v>
      </c>
      <c r="G103" s="46" t="s">
        <v>17</v>
      </c>
      <c r="H103" s="46">
        <v>0</v>
      </c>
      <c r="I103" s="46" t="s">
        <v>18</v>
      </c>
      <c r="J103" s="92">
        <v>1</v>
      </c>
      <c r="K103" s="52" t="s">
        <v>158</v>
      </c>
    </row>
    <row r="104" spans="1:11" ht="89.25" x14ac:dyDescent="0.2">
      <c r="A104" s="16" t="s">
        <v>366</v>
      </c>
      <c r="B104" s="37" t="s">
        <v>367</v>
      </c>
      <c r="C104" s="8" t="s">
        <v>13</v>
      </c>
      <c r="D104" s="8" t="s">
        <v>153</v>
      </c>
      <c r="E104" s="46" t="s">
        <v>360</v>
      </c>
      <c r="F104" s="47">
        <v>42285</v>
      </c>
      <c r="G104" s="46" t="s">
        <v>17</v>
      </c>
      <c r="H104" s="46">
        <v>3</v>
      </c>
      <c r="I104" s="46" t="s">
        <v>18</v>
      </c>
      <c r="J104" s="48">
        <v>1</v>
      </c>
      <c r="K104" s="52" t="s">
        <v>368</v>
      </c>
    </row>
    <row r="105" spans="1:11" ht="32.25" customHeight="1" x14ac:dyDescent="0.2">
      <c r="A105" s="16" t="s">
        <v>369</v>
      </c>
      <c r="B105" s="37" t="s">
        <v>370</v>
      </c>
      <c r="C105" s="8" t="s">
        <v>13</v>
      </c>
      <c r="D105" s="8" t="s">
        <v>36</v>
      </c>
      <c r="E105" s="46" t="s">
        <v>360</v>
      </c>
      <c r="F105" s="47">
        <v>42285</v>
      </c>
      <c r="G105" s="46" t="s">
        <v>17</v>
      </c>
      <c r="H105" s="46">
        <v>2</v>
      </c>
      <c r="I105" s="46" t="s">
        <v>18</v>
      </c>
      <c r="J105" s="48">
        <v>1</v>
      </c>
      <c r="K105" s="52" t="s">
        <v>371</v>
      </c>
    </row>
    <row r="106" spans="1:11" s="22" customFormat="1" ht="48" customHeight="1" x14ac:dyDescent="0.2">
      <c r="A106" s="23" t="s">
        <v>372</v>
      </c>
      <c r="B106" s="16" t="s">
        <v>373</v>
      </c>
      <c r="C106" s="8" t="s">
        <v>13</v>
      </c>
      <c r="D106" s="8" t="s">
        <v>36</v>
      </c>
      <c r="E106" s="46" t="s">
        <v>360</v>
      </c>
      <c r="F106" s="47">
        <v>42291</v>
      </c>
      <c r="G106" s="46" t="s">
        <v>17</v>
      </c>
      <c r="H106" s="46">
        <v>4</v>
      </c>
      <c r="I106" s="46" t="s">
        <v>18</v>
      </c>
      <c r="J106" s="48">
        <v>1</v>
      </c>
      <c r="K106" s="52" t="s">
        <v>374</v>
      </c>
    </row>
    <row r="107" spans="1:11" s="22" customFormat="1" ht="48" customHeight="1" x14ac:dyDescent="0.2">
      <c r="A107" s="23" t="s">
        <v>375</v>
      </c>
      <c r="B107" s="37" t="s">
        <v>376</v>
      </c>
      <c r="C107" s="14" t="s">
        <v>13</v>
      </c>
      <c r="D107" s="14" t="s">
        <v>36</v>
      </c>
      <c r="E107" s="46" t="s">
        <v>360</v>
      </c>
      <c r="F107" s="47">
        <v>42291</v>
      </c>
      <c r="G107" s="46" t="s">
        <v>17</v>
      </c>
      <c r="H107" s="46">
        <v>12</v>
      </c>
      <c r="I107" s="46" t="s">
        <v>18</v>
      </c>
      <c r="J107" s="48">
        <v>1</v>
      </c>
      <c r="K107" s="52" t="s">
        <v>377</v>
      </c>
    </row>
    <row r="108" spans="1:11" s="22" customFormat="1" ht="51" x14ac:dyDescent="0.2">
      <c r="A108" s="23" t="s">
        <v>378</v>
      </c>
      <c r="B108" s="7" t="s">
        <v>39</v>
      </c>
      <c r="C108" s="14" t="s">
        <v>13</v>
      </c>
      <c r="D108" s="14" t="s">
        <v>379</v>
      </c>
      <c r="E108" s="46" t="s">
        <v>380</v>
      </c>
      <c r="F108" s="47">
        <v>42311</v>
      </c>
      <c r="G108" s="46" t="s">
        <v>17</v>
      </c>
      <c r="H108" s="46">
        <v>76</v>
      </c>
      <c r="I108" s="46" t="s">
        <v>18</v>
      </c>
      <c r="J108" s="48">
        <v>1</v>
      </c>
      <c r="K108" s="52" t="s">
        <v>381</v>
      </c>
    </row>
    <row r="109" spans="1:11" s="22" customFormat="1" ht="66" customHeight="1" x14ac:dyDescent="0.2">
      <c r="A109" s="23" t="s">
        <v>382</v>
      </c>
      <c r="B109" s="30" t="s">
        <v>383</v>
      </c>
      <c r="C109" s="14" t="s">
        <v>13</v>
      </c>
      <c r="D109" s="14" t="s">
        <v>153</v>
      </c>
      <c r="E109" s="46" t="s">
        <v>384</v>
      </c>
      <c r="F109" s="47" t="s">
        <v>385</v>
      </c>
      <c r="G109" s="46" t="s">
        <v>17</v>
      </c>
      <c r="H109" s="46">
        <v>0</v>
      </c>
      <c r="I109" s="46" t="s">
        <v>18</v>
      </c>
      <c r="J109" s="48">
        <v>1</v>
      </c>
      <c r="K109" s="52" t="s">
        <v>386</v>
      </c>
    </row>
    <row r="110" spans="1:11" ht="102" x14ac:dyDescent="0.2">
      <c r="A110" s="35" t="s">
        <v>387</v>
      </c>
      <c r="B110" s="7" t="s">
        <v>388</v>
      </c>
      <c r="C110" s="8" t="s">
        <v>13</v>
      </c>
      <c r="D110" s="9" t="s">
        <v>355</v>
      </c>
      <c r="E110" s="46" t="s">
        <v>380</v>
      </c>
      <c r="F110" s="57" t="s">
        <v>389</v>
      </c>
      <c r="G110" s="57" t="s">
        <v>17</v>
      </c>
      <c r="H110" s="93">
        <v>0</v>
      </c>
      <c r="I110" s="57" t="s">
        <v>390</v>
      </c>
      <c r="J110" s="48">
        <v>1</v>
      </c>
      <c r="K110" s="52" t="s">
        <v>391</v>
      </c>
    </row>
    <row r="111" spans="1:11" s="22" customFormat="1" ht="65.25" customHeight="1" x14ac:dyDescent="0.2">
      <c r="A111" s="23" t="s">
        <v>392</v>
      </c>
      <c r="B111" s="18" t="s">
        <v>393</v>
      </c>
      <c r="C111" s="14" t="s">
        <v>13</v>
      </c>
      <c r="D111" s="14" t="s">
        <v>36</v>
      </c>
      <c r="E111" s="46" t="s">
        <v>380</v>
      </c>
      <c r="F111" s="47">
        <v>42292</v>
      </c>
      <c r="G111" s="46" t="s">
        <v>17</v>
      </c>
      <c r="H111" s="46">
        <v>14</v>
      </c>
      <c r="I111" s="46" t="s">
        <v>18</v>
      </c>
      <c r="J111" s="48">
        <v>1</v>
      </c>
      <c r="K111" s="52" t="s">
        <v>394</v>
      </c>
    </row>
    <row r="112" spans="1:11" s="97" customFormat="1" ht="76.5" x14ac:dyDescent="0.2">
      <c r="A112" s="94" t="s">
        <v>395</v>
      </c>
      <c r="B112" s="18" t="s">
        <v>396</v>
      </c>
      <c r="C112" s="14" t="s">
        <v>13</v>
      </c>
      <c r="D112" s="83" t="s">
        <v>397</v>
      </c>
      <c r="E112" s="46" t="s">
        <v>380</v>
      </c>
      <c r="F112" s="95" t="s">
        <v>398</v>
      </c>
      <c r="G112" s="93" t="s">
        <v>17</v>
      </c>
      <c r="H112" s="93">
        <v>0</v>
      </c>
      <c r="I112" s="46" t="s">
        <v>18</v>
      </c>
      <c r="J112" s="96">
        <v>1</v>
      </c>
      <c r="K112" s="53" t="s">
        <v>158</v>
      </c>
    </row>
    <row r="113" spans="1:11" s="97" customFormat="1" ht="51" x14ac:dyDescent="0.2">
      <c r="A113" s="94" t="s">
        <v>399</v>
      </c>
      <c r="B113" s="16" t="s">
        <v>400</v>
      </c>
      <c r="C113" s="14" t="s">
        <v>13</v>
      </c>
      <c r="D113" s="98" t="s">
        <v>153</v>
      </c>
      <c r="E113" s="93" t="s">
        <v>401</v>
      </c>
      <c r="F113" s="95">
        <v>42317</v>
      </c>
      <c r="G113" s="93" t="s">
        <v>17</v>
      </c>
      <c r="H113" s="93">
        <v>2</v>
      </c>
      <c r="I113" s="46" t="s">
        <v>18</v>
      </c>
      <c r="J113" s="96">
        <v>1</v>
      </c>
      <c r="K113" s="99" t="s">
        <v>402</v>
      </c>
    </row>
    <row r="114" spans="1:11" s="97" customFormat="1" ht="76.5" x14ac:dyDescent="0.2">
      <c r="A114" s="100" t="s">
        <v>403</v>
      </c>
      <c r="B114" s="101" t="s">
        <v>404</v>
      </c>
      <c r="C114" s="8" t="s">
        <v>13</v>
      </c>
      <c r="D114" s="102" t="s">
        <v>153</v>
      </c>
      <c r="E114" s="46" t="s">
        <v>380</v>
      </c>
      <c r="F114" s="95">
        <v>42338</v>
      </c>
      <c r="G114" s="93" t="s">
        <v>17</v>
      </c>
      <c r="H114" s="93">
        <v>0</v>
      </c>
      <c r="I114" s="46" t="s">
        <v>18</v>
      </c>
      <c r="J114" s="96">
        <v>1</v>
      </c>
      <c r="K114" s="52" t="s">
        <v>405</v>
      </c>
    </row>
    <row r="115" spans="1:11" ht="140.25" x14ac:dyDescent="0.2">
      <c r="A115" s="35" t="s">
        <v>406</v>
      </c>
      <c r="B115" s="7" t="s">
        <v>407</v>
      </c>
      <c r="C115" s="8" t="s">
        <v>13</v>
      </c>
      <c r="D115" s="102" t="s">
        <v>68</v>
      </c>
      <c r="E115" s="9" t="s">
        <v>380</v>
      </c>
      <c r="F115" s="10" t="s">
        <v>408</v>
      </c>
      <c r="G115" s="102" t="s">
        <v>17</v>
      </c>
      <c r="H115" s="102">
        <v>0</v>
      </c>
      <c r="I115" s="9" t="s">
        <v>18</v>
      </c>
      <c r="J115" s="103">
        <v>1</v>
      </c>
      <c r="K115" s="12" t="s">
        <v>409</v>
      </c>
    </row>
    <row r="116" spans="1:11" s="35" customFormat="1" ht="63.75" x14ac:dyDescent="0.25">
      <c r="A116" s="35" t="s">
        <v>410</v>
      </c>
      <c r="B116" s="35" t="s">
        <v>411</v>
      </c>
      <c r="C116" s="8" t="s">
        <v>13</v>
      </c>
      <c r="D116" s="9" t="s">
        <v>412</v>
      </c>
      <c r="E116" s="8" t="s">
        <v>380</v>
      </c>
      <c r="F116" s="8" t="s">
        <v>413</v>
      </c>
      <c r="G116" s="8" t="s">
        <v>17</v>
      </c>
      <c r="H116" s="8">
        <v>0</v>
      </c>
      <c r="I116" s="9" t="s">
        <v>18</v>
      </c>
      <c r="J116" s="38">
        <v>1</v>
      </c>
      <c r="K116" s="12" t="s">
        <v>414</v>
      </c>
    </row>
    <row r="117" spans="1:11" ht="63.75" x14ac:dyDescent="0.2">
      <c r="A117" s="35" t="s">
        <v>415</v>
      </c>
      <c r="B117" s="35" t="s">
        <v>416</v>
      </c>
      <c r="C117" s="8" t="s">
        <v>13</v>
      </c>
      <c r="D117" s="9" t="s">
        <v>412</v>
      </c>
      <c r="E117" s="8" t="s">
        <v>380</v>
      </c>
      <c r="F117" s="8" t="s">
        <v>417</v>
      </c>
      <c r="G117" s="8" t="s">
        <v>17</v>
      </c>
      <c r="H117" s="102">
        <v>0</v>
      </c>
      <c r="I117" s="9" t="s">
        <v>18</v>
      </c>
      <c r="J117" s="11">
        <v>1</v>
      </c>
      <c r="K117" s="12" t="s">
        <v>418</v>
      </c>
    </row>
    <row r="118" spans="1:11" s="97" customFormat="1" ht="51" x14ac:dyDescent="0.2">
      <c r="A118" s="100" t="s">
        <v>419</v>
      </c>
      <c r="B118" s="7" t="s">
        <v>39</v>
      </c>
      <c r="C118" s="8" t="s">
        <v>13</v>
      </c>
      <c r="D118" s="102" t="s">
        <v>36</v>
      </c>
      <c r="E118" s="9" t="s">
        <v>380</v>
      </c>
      <c r="F118" s="10" t="s">
        <v>420</v>
      </c>
      <c r="G118" s="104">
        <v>12700000</v>
      </c>
      <c r="H118" s="98">
        <v>12</v>
      </c>
      <c r="I118" s="9" t="s">
        <v>390</v>
      </c>
      <c r="J118" s="105">
        <v>1</v>
      </c>
      <c r="K118" s="12" t="s">
        <v>421</v>
      </c>
    </row>
    <row r="119" spans="1:11" s="97" customFormat="1" ht="51" x14ac:dyDescent="0.2">
      <c r="A119" s="100" t="s">
        <v>422</v>
      </c>
      <c r="B119" s="7" t="s">
        <v>39</v>
      </c>
      <c r="C119" s="8" t="s">
        <v>13</v>
      </c>
      <c r="D119" s="102" t="s">
        <v>36</v>
      </c>
      <c r="E119" s="98" t="s">
        <v>384</v>
      </c>
      <c r="F119" s="106" t="s">
        <v>423</v>
      </c>
      <c r="G119" s="104">
        <v>8000000</v>
      </c>
      <c r="H119" s="98">
        <v>20</v>
      </c>
      <c r="I119" s="39" t="s">
        <v>390</v>
      </c>
      <c r="J119" s="105">
        <v>1</v>
      </c>
      <c r="K119" s="12" t="s">
        <v>424</v>
      </c>
    </row>
    <row r="120" spans="1:11" ht="51" x14ac:dyDescent="0.2">
      <c r="A120" s="35" t="s">
        <v>425</v>
      </c>
      <c r="B120" s="7" t="s">
        <v>39</v>
      </c>
      <c r="C120" s="8" t="s">
        <v>13</v>
      </c>
      <c r="D120" s="102" t="s">
        <v>36</v>
      </c>
      <c r="E120" s="14" t="s">
        <v>384</v>
      </c>
      <c r="F120" s="107" t="s">
        <v>426</v>
      </c>
      <c r="G120" s="104">
        <v>10000000</v>
      </c>
      <c r="H120" s="98">
        <v>25</v>
      </c>
      <c r="I120" s="9" t="s">
        <v>18</v>
      </c>
      <c r="J120" s="105">
        <v>100</v>
      </c>
      <c r="K120" s="12" t="s">
        <v>427</v>
      </c>
    </row>
    <row r="121" spans="1:11" ht="89.25" x14ac:dyDescent="0.2">
      <c r="A121" s="35" t="s">
        <v>428</v>
      </c>
      <c r="B121" s="7" t="s">
        <v>429</v>
      </c>
      <c r="C121" s="8" t="s">
        <v>13</v>
      </c>
      <c r="D121" s="9" t="s">
        <v>355</v>
      </c>
      <c r="E121" s="19" t="s">
        <v>384</v>
      </c>
      <c r="F121" s="8" t="s">
        <v>430</v>
      </c>
      <c r="G121" s="8" t="s">
        <v>17</v>
      </c>
      <c r="H121" s="102">
        <v>0</v>
      </c>
      <c r="I121" s="9" t="s">
        <v>18</v>
      </c>
      <c r="J121" s="11">
        <v>1</v>
      </c>
      <c r="K121" s="12" t="s">
        <v>431</v>
      </c>
    </row>
    <row r="122" spans="1:11" ht="63.75" x14ac:dyDescent="0.2">
      <c r="A122" s="35" t="s">
        <v>432</v>
      </c>
      <c r="B122" s="35" t="s">
        <v>433</v>
      </c>
      <c r="C122" s="8" t="s">
        <v>13</v>
      </c>
      <c r="D122" s="9" t="s">
        <v>412</v>
      </c>
      <c r="E122" s="19" t="s">
        <v>384</v>
      </c>
      <c r="F122" s="8" t="s">
        <v>434</v>
      </c>
      <c r="G122" s="8" t="s">
        <v>17</v>
      </c>
      <c r="H122" s="102">
        <v>0</v>
      </c>
      <c r="I122" s="9" t="s">
        <v>18</v>
      </c>
      <c r="J122" s="11">
        <v>1</v>
      </c>
      <c r="K122" s="12" t="s">
        <v>418</v>
      </c>
    </row>
    <row r="123" spans="1:11" ht="89.25" x14ac:dyDescent="0.2">
      <c r="A123" s="35" t="s">
        <v>435</v>
      </c>
      <c r="B123" s="7" t="s">
        <v>436</v>
      </c>
      <c r="C123" s="8" t="s">
        <v>13</v>
      </c>
      <c r="D123" s="9" t="s">
        <v>355</v>
      </c>
      <c r="E123" s="8" t="s">
        <v>437</v>
      </c>
      <c r="F123" s="8" t="s">
        <v>438</v>
      </c>
      <c r="G123" s="8" t="s">
        <v>17</v>
      </c>
      <c r="H123" s="102">
        <v>0</v>
      </c>
      <c r="I123" s="9" t="s">
        <v>18</v>
      </c>
      <c r="J123" s="11">
        <v>1</v>
      </c>
      <c r="K123" s="12" t="s">
        <v>439</v>
      </c>
    </row>
    <row r="124" spans="1:11" ht="63.75" x14ac:dyDescent="0.2">
      <c r="A124" s="17" t="s">
        <v>62</v>
      </c>
      <c r="B124" s="7" t="s">
        <v>63</v>
      </c>
      <c r="C124" s="8" t="s">
        <v>13</v>
      </c>
      <c r="D124" s="102" t="s">
        <v>36</v>
      </c>
      <c r="E124" s="8" t="s">
        <v>440</v>
      </c>
      <c r="F124" s="20">
        <v>42340</v>
      </c>
      <c r="G124" s="8" t="s">
        <v>17</v>
      </c>
      <c r="H124" s="102">
        <v>10</v>
      </c>
      <c r="I124" s="9" t="s">
        <v>18</v>
      </c>
      <c r="J124" s="11">
        <v>1</v>
      </c>
      <c r="K124" s="12" t="s">
        <v>441</v>
      </c>
    </row>
    <row r="125" spans="1:11" ht="51" x14ac:dyDescent="0.2">
      <c r="A125" s="17" t="s">
        <v>442</v>
      </c>
      <c r="B125" s="7" t="s">
        <v>443</v>
      </c>
      <c r="C125" s="8" t="s">
        <v>13</v>
      </c>
      <c r="D125" s="102" t="s">
        <v>36</v>
      </c>
      <c r="E125" s="8" t="s">
        <v>440</v>
      </c>
      <c r="F125" s="20" t="s">
        <v>444</v>
      </c>
      <c r="G125" s="8" t="s">
        <v>17</v>
      </c>
      <c r="H125" s="102">
        <v>20</v>
      </c>
      <c r="I125" s="9" t="s">
        <v>18</v>
      </c>
      <c r="J125" s="11">
        <v>1</v>
      </c>
      <c r="K125" s="12" t="s">
        <v>445</v>
      </c>
    </row>
    <row r="126" spans="1:11" ht="63.75" x14ac:dyDescent="0.2">
      <c r="A126" s="17" t="s">
        <v>446</v>
      </c>
      <c r="B126" s="7" t="s">
        <v>39</v>
      </c>
      <c r="C126" s="8" t="s">
        <v>13</v>
      </c>
      <c r="D126" s="102" t="s">
        <v>36</v>
      </c>
      <c r="E126" s="8" t="s">
        <v>440</v>
      </c>
      <c r="F126" s="20">
        <v>42353</v>
      </c>
      <c r="G126" s="8" t="s">
        <v>17</v>
      </c>
      <c r="H126" s="102">
        <v>29</v>
      </c>
      <c r="I126" s="9" t="s">
        <v>18</v>
      </c>
      <c r="J126" s="11">
        <v>1</v>
      </c>
      <c r="K126" s="12" t="s">
        <v>447</v>
      </c>
    </row>
    <row r="127" spans="1:11" ht="63.75" x14ac:dyDescent="0.2">
      <c r="A127" s="35" t="s">
        <v>448</v>
      </c>
      <c r="B127" s="35" t="s">
        <v>449</v>
      </c>
      <c r="C127" s="8" t="s">
        <v>13</v>
      </c>
      <c r="D127" s="9" t="s">
        <v>412</v>
      </c>
      <c r="E127" s="19" t="s">
        <v>43</v>
      </c>
      <c r="F127" s="8" t="s">
        <v>450</v>
      </c>
      <c r="G127" s="8" t="s">
        <v>17</v>
      </c>
      <c r="H127" s="102"/>
      <c r="I127" s="8"/>
      <c r="J127" s="11"/>
      <c r="K127" s="12" t="s">
        <v>451</v>
      </c>
    </row>
    <row r="128" spans="1:11" x14ac:dyDescent="0.2">
      <c r="A128" s="35"/>
      <c r="B128" s="7"/>
      <c r="C128" s="8"/>
      <c r="D128" s="9"/>
      <c r="E128" s="19"/>
      <c r="F128" s="8"/>
      <c r="G128" s="8"/>
      <c r="H128" s="102"/>
      <c r="I128" s="8"/>
      <c r="J128" s="11"/>
      <c r="K128" s="12"/>
    </row>
    <row r="129" spans="1:11" x14ac:dyDescent="0.2">
      <c r="A129" s="35"/>
      <c r="B129" s="7"/>
      <c r="C129" s="8"/>
      <c r="D129" s="102"/>
      <c r="E129" s="8"/>
      <c r="F129" s="8"/>
      <c r="G129" s="8"/>
      <c r="H129" s="102"/>
      <c r="I129" s="8"/>
      <c r="J129" s="9"/>
      <c r="K129" s="12"/>
    </row>
    <row r="130" spans="1:11" x14ac:dyDescent="0.2">
      <c r="A130" s="35"/>
      <c r="B130" s="7"/>
      <c r="C130" s="8"/>
      <c r="D130" s="102"/>
      <c r="E130" s="35"/>
      <c r="F130" s="9"/>
      <c r="G130" s="8"/>
      <c r="H130" s="102"/>
      <c r="I130" s="8"/>
      <c r="J130" s="9"/>
      <c r="K130" s="8"/>
    </row>
    <row r="131" spans="1:11" x14ac:dyDescent="0.2">
      <c r="A131" s="35"/>
      <c r="B131" s="7"/>
      <c r="C131" s="8"/>
      <c r="D131" s="102"/>
      <c r="E131" s="35"/>
      <c r="F131" s="9"/>
      <c r="G131" s="8"/>
      <c r="H131" s="102"/>
      <c r="I131" s="8"/>
      <c r="J131" s="9"/>
      <c r="K131" s="8"/>
    </row>
    <row r="132" spans="1:11" x14ac:dyDescent="0.2">
      <c r="A132" s="35"/>
      <c r="B132" s="7"/>
      <c r="C132" s="8"/>
      <c r="D132" s="102"/>
      <c r="E132" s="35"/>
      <c r="F132" s="9"/>
      <c r="G132" s="8"/>
      <c r="H132" s="102"/>
      <c r="I132" s="8"/>
      <c r="J132" s="9"/>
      <c r="K132" s="8"/>
    </row>
    <row r="133" spans="1:11" x14ac:dyDescent="0.2">
      <c r="A133" s="22"/>
      <c r="B133" s="44"/>
      <c r="C133" s="22"/>
      <c r="D133" s="22"/>
      <c r="E133" s="22"/>
      <c r="F133" s="22"/>
      <c r="G133" s="108"/>
      <c r="H133" s="22"/>
      <c r="I133" s="22"/>
      <c r="J133" s="22"/>
      <c r="K133" s="22"/>
    </row>
    <row r="134" spans="1:11" x14ac:dyDescent="0.2">
      <c r="A134" s="109"/>
      <c r="B134" s="109"/>
      <c r="C134" s="22"/>
      <c r="D134" s="22"/>
      <c r="E134" s="22"/>
      <c r="F134" s="22"/>
      <c r="G134" s="108"/>
      <c r="H134" s="22"/>
      <c r="I134" s="22"/>
      <c r="J134" s="22"/>
      <c r="K134" s="22"/>
    </row>
    <row r="135" spans="1:11" x14ac:dyDescent="0.2">
      <c r="A135" s="109"/>
      <c r="B135" s="109"/>
      <c r="C135" s="22"/>
      <c r="D135" s="22"/>
      <c r="E135" s="22"/>
      <c r="F135" s="22"/>
      <c r="G135" s="108"/>
      <c r="H135" s="22"/>
      <c r="I135" s="22"/>
      <c r="J135" s="22"/>
      <c r="K135" s="22"/>
    </row>
    <row r="136" spans="1:11" x14ac:dyDescent="0.2">
      <c r="A136" s="109"/>
      <c r="B136" s="109"/>
      <c r="C136" s="22"/>
      <c r="D136" s="22"/>
      <c r="E136" s="22"/>
      <c r="F136" s="22"/>
      <c r="G136" s="108"/>
      <c r="H136" s="22"/>
      <c r="I136" s="22"/>
      <c r="J136" s="22"/>
      <c r="K136" s="22"/>
    </row>
    <row r="137" spans="1:11" x14ac:dyDescent="0.2">
      <c r="A137" s="109"/>
      <c r="B137" s="109"/>
      <c r="C137" s="22"/>
      <c r="D137" s="22"/>
      <c r="E137" s="22"/>
      <c r="F137" s="22"/>
      <c r="G137" s="108"/>
      <c r="H137" s="22"/>
      <c r="I137" s="22"/>
      <c r="J137" s="22"/>
      <c r="K137" s="22"/>
    </row>
    <row r="138" spans="1:11" x14ac:dyDescent="0.2">
      <c r="A138" s="109"/>
      <c r="B138" s="109"/>
      <c r="C138" s="22"/>
      <c r="D138" s="22"/>
      <c r="E138" s="22"/>
      <c r="F138" s="22"/>
      <c r="G138" s="110"/>
      <c r="H138" s="22"/>
      <c r="I138" s="22"/>
      <c r="J138" s="22"/>
      <c r="K138" s="22"/>
    </row>
    <row r="139" spans="1:11" x14ac:dyDescent="0.2">
      <c r="A139" s="109"/>
      <c r="B139" s="109"/>
      <c r="C139" s="22"/>
      <c r="D139" s="22"/>
      <c r="E139" s="22"/>
      <c r="F139" s="22"/>
      <c r="G139" s="108"/>
      <c r="H139" s="22"/>
      <c r="I139" s="22"/>
      <c r="J139" s="22"/>
      <c r="K139" s="22"/>
    </row>
    <row r="140" spans="1:11" x14ac:dyDescent="0.2">
      <c r="A140" s="109"/>
      <c r="B140" s="109"/>
      <c r="C140" s="22"/>
      <c r="D140" s="22"/>
      <c r="E140" s="22"/>
      <c r="F140" s="22"/>
      <c r="G140" s="108"/>
      <c r="H140" s="22"/>
      <c r="I140" s="22"/>
      <c r="J140" s="22"/>
      <c r="K140" s="22"/>
    </row>
    <row r="141" spans="1:11" x14ac:dyDescent="0.2">
      <c r="A141" s="109"/>
      <c r="B141" s="109"/>
      <c r="C141" s="22"/>
      <c r="D141" s="22"/>
      <c r="E141" s="22"/>
      <c r="F141" s="22"/>
      <c r="G141" s="108"/>
      <c r="H141" s="22"/>
      <c r="I141" s="22"/>
      <c r="J141" s="22"/>
      <c r="K141" s="22"/>
    </row>
    <row r="142" spans="1:11" x14ac:dyDescent="0.2">
      <c r="A142" s="109"/>
      <c r="B142" s="109"/>
      <c r="C142" s="22"/>
      <c r="D142" s="22"/>
      <c r="E142" s="22"/>
      <c r="F142" s="22"/>
      <c r="G142" s="108"/>
      <c r="H142" s="22"/>
      <c r="I142" s="22"/>
      <c r="J142" s="22"/>
      <c r="K142" s="22"/>
    </row>
    <row r="143" spans="1:11" x14ac:dyDescent="0.2">
      <c r="A143" s="109"/>
      <c r="B143" s="109"/>
      <c r="C143" s="22"/>
      <c r="D143" s="22"/>
      <c r="E143" s="22"/>
      <c r="F143" s="22"/>
      <c r="G143" s="108"/>
      <c r="H143" s="22"/>
      <c r="I143" s="22"/>
      <c r="J143" s="22"/>
      <c r="K143" s="22"/>
    </row>
    <row r="144" spans="1:11" x14ac:dyDescent="0.2">
      <c r="A144" s="109"/>
      <c r="B144" s="109"/>
      <c r="C144" s="22"/>
      <c r="D144" s="22"/>
      <c r="E144" s="22"/>
      <c r="F144" s="22"/>
      <c r="G144" s="108"/>
      <c r="H144" s="22"/>
      <c r="I144" s="22"/>
      <c r="J144" s="22"/>
      <c r="K144" s="22"/>
    </row>
    <row r="145" spans="1:11" x14ac:dyDescent="0.2">
      <c r="A145" s="109"/>
      <c r="B145" s="109"/>
      <c r="C145" s="22"/>
      <c r="D145" s="22"/>
      <c r="E145" s="22"/>
      <c r="F145" s="22"/>
      <c r="G145" s="108"/>
      <c r="H145" s="22"/>
      <c r="I145" s="22"/>
      <c r="J145" s="22"/>
      <c r="K145" s="22"/>
    </row>
    <row r="146" spans="1:11" x14ac:dyDescent="0.2">
      <c r="A146" s="109"/>
      <c r="B146" s="109"/>
      <c r="C146" s="22"/>
      <c r="D146" s="22"/>
      <c r="E146" s="22"/>
      <c r="F146" s="22"/>
      <c r="G146" s="108"/>
      <c r="H146" s="22"/>
      <c r="I146" s="22"/>
      <c r="J146" s="22"/>
      <c r="K146" s="22"/>
    </row>
    <row r="147" spans="1:11" x14ac:dyDescent="0.2">
      <c r="A147" s="109"/>
      <c r="B147" s="109"/>
      <c r="C147" s="22"/>
      <c r="D147" s="22"/>
      <c r="E147" s="22"/>
      <c r="F147" s="22"/>
      <c r="G147" s="108"/>
      <c r="H147" s="22"/>
      <c r="I147" s="22"/>
      <c r="J147" s="22"/>
      <c r="K147" s="22"/>
    </row>
    <row r="148" spans="1:11" x14ac:dyDescent="0.2">
      <c r="A148" s="109"/>
      <c r="B148" s="109"/>
      <c r="C148" s="22"/>
      <c r="D148" s="22"/>
      <c r="E148" s="22"/>
      <c r="F148" s="22"/>
      <c r="G148" s="108"/>
      <c r="H148" s="22"/>
      <c r="I148" s="22"/>
      <c r="J148" s="22"/>
      <c r="K148" s="22"/>
    </row>
    <row r="149" spans="1:11" x14ac:dyDescent="0.2">
      <c r="A149" s="109"/>
      <c r="B149" s="109"/>
      <c r="C149" s="22"/>
      <c r="D149" s="22"/>
      <c r="E149" s="22"/>
      <c r="F149" s="22"/>
      <c r="G149" s="108"/>
      <c r="H149" s="22"/>
      <c r="I149" s="22"/>
      <c r="J149" s="22"/>
      <c r="K149" s="22"/>
    </row>
    <row r="150" spans="1:11" x14ac:dyDescent="0.2">
      <c r="A150" s="109"/>
      <c r="B150" s="109"/>
      <c r="C150" s="22"/>
      <c r="D150" s="22"/>
      <c r="E150" s="22"/>
      <c r="F150" s="22"/>
      <c r="G150" s="108"/>
      <c r="H150" s="22"/>
      <c r="I150" s="22"/>
      <c r="J150" s="22"/>
      <c r="K150" s="22"/>
    </row>
    <row r="151" spans="1:11" x14ac:dyDescent="0.2">
      <c r="A151" s="109"/>
      <c r="B151" s="109"/>
      <c r="C151" s="22"/>
      <c r="D151" s="22"/>
      <c r="E151" s="22"/>
      <c r="F151" s="22"/>
      <c r="G151" s="108"/>
      <c r="H151" s="22"/>
      <c r="I151" s="22"/>
      <c r="J151" s="22"/>
      <c r="K151" s="22"/>
    </row>
    <row r="152" spans="1:11" x14ac:dyDescent="0.2">
      <c r="A152" s="109"/>
      <c r="B152" s="109"/>
      <c r="C152" s="22"/>
      <c r="D152" s="22"/>
      <c r="E152" s="22"/>
      <c r="F152" s="22"/>
      <c r="G152" s="108"/>
      <c r="H152" s="22"/>
      <c r="I152" s="22"/>
      <c r="J152" s="22"/>
      <c r="K152" s="22"/>
    </row>
    <row r="153" spans="1:11" x14ac:dyDescent="0.2">
      <c r="A153" s="109"/>
      <c r="B153" s="109"/>
      <c r="C153" s="22"/>
      <c r="D153" s="22"/>
      <c r="E153" s="22"/>
      <c r="F153" s="22"/>
      <c r="G153" s="108"/>
      <c r="H153" s="22"/>
      <c r="I153" s="22"/>
      <c r="J153" s="22"/>
      <c r="K153" s="22"/>
    </row>
    <row r="154" spans="1:11" x14ac:dyDescent="0.2">
      <c r="A154" s="109"/>
      <c r="B154" s="109"/>
      <c r="C154" s="22"/>
      <c r="D154" s="22"/>
      <c r="E154" s="22"/>
      <c r="F154" s="22"/>
      <c r="G154" s="108"/>
      <c r="H154" s="22"/>
      <c r="I154" s="22"/>
      <c r="J154" s="22"/>
      <c r="K154" s="22"/>
    </row>
    <row r="155" spans="1:11" x14ac:dyDescent="0.2">
      <c r="A155" s="109"/>
      <c r="B155" s="109"/>
      <c r="C155" s="22"/>
      <c r="D155" s="22"/>
      <c r="E155" s="22"/>
      <c r="F155" s="22"/>
      <c r="G155" s="108"/>
      <c r="H155" s="22"/>
      <c r="I155" s="22"/>
      <c r="J155" s="22"/>
      <c r="K155" s="22"/>
    </row>
    <row r="156" spans="1:11" x14ac:dyDescent="0.2">
      <c r="A156" s="109"/>
      <c r="B156" s="109"/>
      <c r="C156" s="22"/>
      <c r="D156" s="22"/>
      <c r="E156" s="22"/>
      <c r="F156" s="22"/>
      <c r="G156" s="108"/>
      <c r="H156" s="22"/>
      <c r="I156" s="22"/>
      <c r="J156" s="22"/>
      <c r="K156" s="22"/>
    </row>
    <row r="157" spans="1:11" x14ac:dyDescent="0.2">
      <c r="A157" s="109"/>
      <c r="B157" s="109"/>
      <c r="C157" s="22"/>
      <c r="D157" s="22"/>
      <c r="E157" s="22"/>
      <c r="F157" s="22"/>
      <c r="G157" s="108"/>
      <c r="H157" s="22"/>
      <c r="I157" s="22"/>
      <c r="J157" s="22"/>
      <c r="K157" s="22"/>
    </row>
    <row r="158" spans="1:11" x14ac:dyDescent="0.2">
      <c r="A158" s="109"/>
      <c r="B158" s="109"/>
      <c r="C158" s="22"/>
      <c r="D158" s="22"/>
      <c r="E158" s="22"/>
      <c r="F158" s="22"/>
      <c r="G158" s="108"/>
      <c r="H158" s="22"/>
      <c r="I158" s="22"/>
      <c r="J158" s="22"/>
      <c r="K158" s="22"/>
    </row>
    <row r="159" spans="1:11" x14ac:dyDescent="0.2">
      <c r="A159" s="109"/>
      <c r="B159" s="109"/>
      <c r="C159" s="22"/>
      <c r="D159" s="22"/>
      <c r="E159" s="22"/>
      <c r="F159" s="22"/>
      <c r="G159" s="108"/>
      <c r="H159" s="22"/>
      <c r="I159" s="22"/>
      <c r="J159" s="22"/>
      <c r="K159" s="22"/>
    </row>
    <row r="160" spans="1:11" x14ac:dyDescent="0.2">
      <c r="A160" s="109"/>
      <c r="B160" s="109"/>
      <c r="C160" s="22"/>
      <c r="D160" s="22"/>
      <c r="E160" s="22"/>
      <c r="F160" s="22"/>
      <c r="G160" s="108"/>
      <c r="H160" s="22"/>
      <c r="I160" s="22"/>
      <c r="J160" s="22"/>
      <c r="K160" s="22"/>
    </row>
    <row r="161" spans="1:11" x14ac:dyDescent="0.2">
      <c r="A161" s="109"/>
      <c r="B161" s="109"/>
      <c r="C161" s="22"/>
      <c r="D161" s="22"/>
      <c r="E161" s="22"/>
      <c r="F161" s="22"/>
      <c r="G161" s="108"/>
      <c r="H161" s="22"/>
      <c r="I161" s="22"/>
      <c r="J161" s="22"/>
      <c r="K161" s="22"/>
    </row>
    <row r="162" spans="1:11" x14ac:dyDescent="0.2">
      <c r="A162" s="109"/>
      <c r="B162" s="109"/>
      <c r="C162" s="22"/>
      <c r="D162" s="22"/>
      <c r="E162" s="22"/>
      <c r="F162" s="22"/>
      <c r="G162" s="108"/>
      <c r="H162" s="22"/>
      <c r="I162" s="22"/>
      <c r="J162" s="22"/>
      <c r="K162" s="22"/>
    </row>
    <row r="163" spans="1:11" x14ac:dyDescent="0.2">
      <c r="A163" s="109"/>
      <c r="B163" s="109"/>
      <c r="C163" s="22"/>
      <c r="D163" s="22"/>
      <c r="E163" s="22"/>
      <c r="F163" s="22"/>
      <c r="G163" s="108"/>
      <c r="H163" s="22"/>
      <c r="I163" s="22"/>
      <c r="J163" s="22"/>
      <c r="K163" s="22"/>
    </row>
    <row r="164" spans="1:11" x14ac:dyDescent="0.2">
      <c r="A164" s="109"/>
      <c r="B164" s="109"/>
      <c r="C164" s="22"/>
      <c r="D164" s="22"/>
      <c r="E164" s="22"/>
      <c r="F164" s="22"/>
      <c r="G164" s="108"/>
      <c r="H164" s="22"/>
      <c r="I164" s="22"/>
      <c r="J164" s="22"/>
      <c r="K164" s="22"/>
    </row>
    <row r="165" spans="1:11" x14ac:dyDescent="0.2">
      <c r="A165" s="109"/>
      <c r="B165" s="109"/>
      <c r="C165" s="22"/>
      <c r="D165" s="22"/>
      <c r="E165" s="22"/>
      <c r="F165" s="22"/>
      <c r="G165" s="108"/>
      <c r="H165" s="22"/>
      <c r="I165" s="22"/>
      <c r="J165" s="22"/>
      <c r="K165" s="22"/>
    </row>
    <row r="166" spans="1:11" x14ac:dyDescent="0.2">
      <c r="A166" s="109"/>
      <c r="B166" s="109"/>
      <c r="C166" s="22"/>
      <c r="D166" s="22"/>
      <c r="E166" s="22"/>
      <c r="F166" s="22"/>
      <c r="G166" s="108"/>
      <c r="H166" s="22"/>
      <c r="I166" s="22"/>
      <c r="J166" s="22"/>
      <c r="K166" s="22"/>
    </row>
    <row r="167" spans="1:11" x14ac:dyDescent="0.2">
      <c r="A167" s="109"/>
      <c r="B167" s="109"/>
      <c r="C167" s="22"/>
      <c r="D167" s="22"/>
      <c r="E167" s="22"/>
      <c r="F167" s="22"/>
      <c r="G167" s="108"/>
      <c r="H167" s="22"/>
      <c r="I167" s="22"/>
      <c r="J167" s="22"/>
      <c r="K167" s="22"/>
    </row>
    <row r="168" spans="1:11" x14ac:dyDescent="0.2">
      <c r="A168" s="109"/>
      <c r="B168" s="109"/>
      <c r="C168" s="22"/>
      <c r="D168" s="22"/>
      <c r="E168" s="22"/>
      <c r="F168" s="22"/>
      <c r="G168" s="108"/>
      <c r="H168" s="22"/>
      <c r="I168" s="22"/>
      <c r="J168" s="22"/>
      <c r="K168" s="22"/>
    </row>
    <row r="169" spans="1:11" x14ac:dyDescent="0.2">
      <c r="A169" s="109"/>
      <c r="B169" s="109"/>
      <c r="C169" s="22"/>
      <c r="D169" s="22"/>
      <c r="E169" s="22"/>
      <c r="F169" s="22"/>
      <c r="G169" s="108"/>
      <c r="H169" s="22"/>
      <c r="I169" s="22"/>
      <c r="J169" s="22"/>
      <c r="K169" s="22"/>
    </row>
    <row r="170" spans="1:11" x14ac:dyDescent="0.2">
      <c r="A170" s="109"/>
      <c r="B170" s="109"/>
      <c r="C170" s="22"/>
      <c r="D170" s="22"/>
      <c r="E170" s="22"/>
      <c r="F170" s="22"/>
      <c r="G170" s="108"/>
      <c r="H170" s="22"/>
      <c r="I170" s="22"/>
      <c r="J170" s="22"/>
      <c r="K170" s="22"/>
    </row>
    <row r="171" spans="1:11" x14ac:dyDescent="0.2">
      <c r="A171" s="109"/>
      <c r="B171" s="109"/>
      <c r="C171" s="22"/>
      <c r="D171" s="22"/>
      <c r="E171" s="22"/>
      <c r="F171" s="22"/>
      <c r="G171" s="108"/>
      <c r="H171" s="22"/>
      <c r="I171" s="22"/>
      <c r="J171" s="22"/>
      <c r="K171" s="22"/>
    </row>
    <row r="172" spans="1:11" x14ac:dyDescent="0.2">
      <c r="A172" s="109"/>
      <c r="B172" s="109"/>
      <c r="C172" s="22"/>
      <c r="D172" s="22"/>
      <c r="E172" s="22"/>
      <c r="F172" s="22"/>
      <c r="G172" s="108"/>
      <c r="H172" s="22"/>
      <c r="I172" s="22"/>
      <c r="J172" s="22"/>
      <c r="K172" s="22"/>
    </row>
    <row r="173" spans="1:11" x14ac:dyDescent="0.2">
      <c r="A173" s="109"/>
      <c r="B173" s="109"/>
      <c r="C173" s="22"/>
      <c r="D173" s="22"/>
      <c r="E173" s="22"/>
      <c r="F173" s="22"/>
      <c r="G173" s="108"/>
      <c r="H173" s="22"/>
      <c r="I173" s="22"/>
      <c r="J173" s="22"/>
      <c r="K173" s="22"/>
    </row>
    <row r="174" spans="1:11" x14ac:dyDescent="0.2">
      <c r="A174" s="109"/>
      <c r="B174" s="109"/>
      <c r="C174" s="22"/>
      <c r="D174" s="22"/>
      <c r="E174" s="22"/>
      <c r="F174" s="22"/>
      <c r="G174" s="108"/>
      <c r="H174" s="22"/>
      <c r="I174" s="22"/>
      <c r="J174" s="22"/>
      <c r="K174" s="22"/>
    </row>
    <row r="175" spans="1:11" x14ac:dyDescent="0.2">
      <c r="A175" s="109"/>
      <c r="B175" s="109"/>
      <c r="C175" s="22"/>
      <c r="D175" s="22"/>
      <c r="E175" s="22"/>
      <c r="F175" s="22"/>
      <c r="G175" s="108"/>
      <c r="H175" s="22"/>
      <c r="I175" s="22"/>
      <c r="J175" s="22"/>
      <c r="K175" s="22"/>
    </row>
    <row r="176" spans="1:11" x14ac:dyDescent="0.2">
      <c r="A176" s="109"/>
      <c r="B176" s="109"/>
      <c r="C176" s="22"/>
      <c r="D176" s="22"/>
      <c r="E176" s="22"/>
      <c r="F176" s="22"/>
      <c r="G176" s="108"/>
      <c r="H176" s="22"/>
      <c r="I176" s="22"/>
      <c r="J176" s="22"/>
      <c r="K176" s="22"/>
    </row>
    <row r="177" spans="1:11" x14ac:dyDescent="0.2">
      <c r="A177" s="109"/>
      <c r="B177" s="109"/>
      <c r="C177" s="22"/>
      <c r="D177" s="22"/>
      <c r="E177" s="22"/>
      <c r="F177" s="22"/>
      <c r="G177" s="108"/>
      <c r="H177" s="22"/>
      <c r="I177" s="22"/>
      <c r="J177" s="22"/>
      <c r="K177" s="22"/>
    </row>
    <row r="178" spans="1:11" x14ac:dyDescent="0.2">
      <c r="A178" s="109"/>
      <c r="B178" s="109"/>
      <c r="C178" s="22"/>
      <c r="D178" s="22"/>
      <c r="E178" s="22"/>
      <c r="F178" s="22"/>
      <c r="G178" s="108"/>
      <c r="H178" s="22"/>
      <c r="I178" s="22"/>
      <c r="J178" s="22"/>
      <c r="K178" s="22"/>
    </row>
    <row r="179" spans="1:11" x14ac:dyDescent="0.2">
      <c r="A179" s="109"/>
      <c r="B179" s="109"/>
      <c r="C179" s="22"/>
      <c r="D179" s="22"/>
      <c r="E179" s="22"/>
      <c r="F179" s="22"/>
      <c r="G179" s="108"/>
      <c r="H179" s="22"/>
      <c r="I179" s="22"/>
      <c r="J179" s="22"/>
      <c r="K179" s="22"/>
    </row>
    <row r="180" spans="1:11" x14ac:dyDescent="0.2">
      <c r="A180" s="109"/>
      <c r="B180" s="109"/>
      <c r="C180" s="22"/>
      <c r="D180" s="22"/>
      <c r="E180" s="22"/>
      <c r="F180" s="22"/>
      <c r="G180" s="108"/>
      <c r="H180" s="22"/>
      <c r="I180" s="22"/>
      <c r="J180" s="22"/>
      <c r="K180" s="22"/>
    </row>
    <row r="181" spans="1:11" x14ac:dyDescent="0.2">
      <c r="A181" s="109"/>
      <c r="B181" s="109"/>
      <c r="C181" s="22"/>
      <c r="D181" s="22"/>
      <c r="E181" s="22"/>
      <c r="F181" s="22"/>
      <c r="G181" s="108"/>
      <c r="H181" s="22"/>
      <c r="I181" s="22"/>
      <c r="J181" s="22"/>
      <c r="K181" s="22"/>
    </row>
    <row r="182" spans="1:11" s="36" customFormat="1" ht="14.25" x14ac:dyDescent="0.2">
      <c r="A182" s="84"/>
      <c r="B182" s="84"/>
      <c r="C182" s="40"/>
      <c r="D182" s="40"/>
      <c r="E182" s="40"/>
      <c r="F182" s="40"/>
      <c r="G182" s="42"/>
      <c r="H182" s="40"/>
      <c r="I182" s="40"/>
      <c r="J182" s="40"/>
      <c r="K182" s="40"/>
    </row>
    <row r="183" spans="1:11" s="36" customFormat="1" ht="14.25" x14ac:dyDescent="0.2">
      <c r="A183" s="84"/>
      <c r="B183" s="84"/>
      <c r="C183" s="40"/>
      <c r="D183" s="40"/>
      <c r="E183" s="40"/>
      <c r="F183" s="40"/>
      <c r="G183" s="42"/>
      <c r="H183" s="40"/>
      <c r="I183" s="40"/>
      <c r="J183" s="40"/>
      <c r="K183" s="40"/>
    </row>
    <row r="184" spans="1:11" s="36" customFormat="1" ht="14.25" x14ac:dyDescent="0.2">
      <c r="A184" s="84"/>
      <c r="B184" s="84"/>
      <c r="C184" s="40"/>
      <c r="D184" s="40"/>
      <c r="E184" s="40"/>
      <c r="F184" s="40"/>
      <c r="G184" s="42"/>
      <c r="H184" s="40"/>
      <c r="I184" s="40"/>
      <c r="J184" s="40"/>
      <c r="K184" s="40"/>
    </row>
    <row r="185" spans="1:11" s="36" customFormat="1" ht="14.25" x14ac:dyDescent="0.2">
      <c r="A185" s="84"/>
      <c r="B185" s="84"/>
      <c r="C185" s="40"/>
      <c r="D185" s="40"/>
      <c r="E185" s="40"/>
      <c r="F185" s="40"/>
      <c r="G185" s="42"/>
      <c r="H185" s="40"/>
      <c r="I185" s="40"/>
      <c r="J185" s="40"/>
      <c r="K185" s="40"/>
    </row>
    <row r="186" spans="1:11" s="36" customFormat="1" ht="14.25" x14ac:dyDescent="0.2">
      <c r="A186" s="84"/>
      <c r="B186" s="84"/>
      <c r="C186" s="40"/>
      <c r="D186" s="40"/>
      <c r="E186" s="40"/>
      <c r="F186" s="40"/>
      <c r="G186" s="42"/>
      <c r="H186" s="40"/>
      <c r="I186" s="40"/>
      <c r="J186" s="40"/>
      <c r="K186" s="40"/>
    </row>
    <row r="187" spans="1:11" s="36" customFormat="1" ht="14.25" x14ac:dyDescent="0.2">
      <c r="A187" s="84"/>
      <c r="B187" s="84"/>
      <c r="C187" s="40"/>
      <c r="D187" s="40"/>
      <c r="E187" s="40"/>
      <c r="F187" s="40"/>
      <c r="G187" s="42"/>
      <c r="H187" s="40"/>
      <c r="I187" s="40"/>
      <c r="J187" s="40"/>
      <c r="K187" s="40"/>
    </row>
    <row r="188" spans="1:11" s="36" customFormat="1" ht="14.25" x14ac:dyDescent="0.2">
      <c r="A188" s="84"/>
      <c r="B188" s="84"/>
      <c r="C188" s="40"/>
      <c r="D188" s="40"/>
      <c r="E188" s="40"/>
      <c r="F188" s="40"/>
      <c r="G188" s="42"/>
      <c r="H188" s="40"/>
      <c r="I188" s="40"/>
      <c r="J188" s="40"/>
      <c r="K188" s="40"/>
    </row>
    <row r="189" spans="1:11" s="36" customFormat="1" ht="14.25" x14ac:dyDescent="0.2">
      <c r="A189" s="84"/>
      <c r="B189" s="84"/>
      <c r="C189" s="40"/>
      <c r="D189" s="40"/>
      <c r="E189" s="40"/>
      <c r="F189" s="40"/>
      <c r="G189" s="42"/>
      <c r="H189" s="40"/>
      <c r="I189" s="40"/>
      <c r="J189" s="40"/>
      <c r="K189" s="40"/>
    </row>
    <row r="190" spans="1:11" s="36" customFormat="1" ht="14.25" x14ac:dyDescent="0.2">
      <c r="A190" s="84"/>
      <c r="B190" s="84"/>
      <c r="C190" s="40"/>
      <c r="D190" s="40"/>
      <c r="E190" s="40"/>
      <c r="F190" s="40"/>
      <c r="G190" s="42"/>
      <c r="H190" s="40"/>
      <c r="I190" s="40"/>
      <c r="J190" s="40"/>
      <c r="K190" s="40"/>
    </row>
    <row r="191" spans="1:11" s="36" customFormat="1" ht="14.25" x14ac:dyDescent="0.2">
      <c r="A191" s="84"/>
      <c r="B191" s="84"/>
      <c r="C191" s="40"/>
      <c r="D191" s="40"/>
      <c r="E191" s="40"/>
      <c r="F191" s="40"/>
      <c r="G191" s="42"/>
      <c r="H191" s="40"/>
      <c r="I191" s="40"/>
      <c r="J191" s="40"/>
      <c r="K191" s="40"/>
    </row>
    <row r="192" spans="1:11" s="36" customFormat="1" ht="14.25" x14ac:dyDescent="0.2">
      <c r="A192" s="84"/>
      <c r="B192" s="84"/>
      <c r="C192" s="40"/>
      <c r="D192" s="40"/>
      <c r="E192" s="40"/>
      <c r="F192" s="40"/>
      <c r="G192" s="42"/>
      <c r="H192" s="40"/>
      <c r="I192" s="40"/>
      <c r="J192" s="40"/>
      <c r="K192" s="40"/>
    </row>
    <row r="193" spans="1:11" s="36" customFormat="1" ht="15" x14ac:dyDescent="0.25">
      <c r="A193" s="43"/>
      <c r="B193" s="84"/>
      <c r="C193" s="40"/>
      <c r="D193" s="40"/>
      <c r="E193" s="40"/>
      <c r="F193" s="40"/>
      <c r="G193" s="42"/>
      <c r="H193" s="40"/>
      <c r="I193" s="40"/>
      <c r="J193" s="40"/>
      <c r="K193" s="40"/>
    </row>
    <row r="194" spans="1:11" s="36" customFormat="1" ht="14.25" x14ac:dyDescent="0.2">
      <c r="A194" s="40"/>
      <c r="B194" s="84"/>
      <c r="C194" s="40"/>
      <c r="D194" s="40"/>
      <c r="E194" s="40"/>
      <c r="F194" s="40"/>
      <c r="G194" s="42"/>
      <c r="H194" s="40"/>
      <c r="I194" s="40"/>
      <c r="J194" s="40"/>
      <c r="K194" s="40"/>
    </row>
    <row r="195" spans="1:11" s="36" customFormat="1" ht="12" x14ac:dyDescent="0.2">
      <c r="A195" s="40"/>
      <c r="B195" s="41"/>
      <c r="C195" s="40"/>
      <c r="D195" s="40"/>
      <c r="E195" s="40"/>
      <c r="F195" s="40"/>
      <c r="G195" s="42"/>
      <c r="H195" s="40"/>
      <c r="I195" s="40"/>
      <c r="J195" s="40"/>
      <c r="K195" s="40"/>
    </row>
    <row r="196" spans="1:11" s="36" customFormat="1" ht="12" x14ac:dyDescent="0.2">
      <c r="A196" s="40"/>
      <c r="B196" s="41"/>
      <c r="C196" s="40"/>
      <c r="D196" s="40"/>
      <c r="E196" s="40"/>
      <c r="F196" s="40"/>
      <c r="G196" s="42"/>
      <c r="H196" s="40"/>
      <c r="I196" s="40"/>
      <c r="J196" s="40"/>
      <c r="K196" s="40"/>
    </row>
    <row r="197" spans="1:11" s="36" customFormat="1" ht="12" x14ac:dyDescent="0.2">
      <c r="A197" s="40"/>
      <c r="B197" s="41"/>
      <c r="C197" s="40"/>
      <c r="D197" s="40"/>
      <c r="E197" s="40"/>
      <c r="F197" s="40"/>
      <c r="G197" s="42"/>
      <c r="H197" s="40"/>
      <c r="I197" s="40"/>
      <c r="J197" s="40"/>
      <c r="K197" s="40"/>
    </row>
    <row r="198" spans="1:11" s="36" customFormat="1" ht="12" x14ac:dyDescent="0.2">
      <c r="A198" s="40"/>
      <c r="B198" s="41"/>
      <c r="C198" s="40"/>
      <c r="D198" s="40"/>
      <c r="E198" s="40"/>
      <c r="F198" s="40"/>
      <c r="G198" s="42"/>
      <c r="H198" s="40"/>
      <c r="I198" s="40"/>
      <c r="J198" s="40"/>
      <c r="K198" s="40"/>
    </row>
    <row r="199" spans="1:11" x14ac:dyDescent="0.2">
      <c r="A199" s="22"/>
      <c r="B199" s="44"/>
      <c r="C199" s="22"/>
      <c r="D199" s="22"/>
      <c r="E199" s="22"/>
      <c r="F199" s="22"/>
      <c r="G199" s="22"/>
      <c r="H199" s="22"/>
      <c r="I199" s="22"/>
      <c r="J199" s="22"/>
      <c r="K199" s="22"/>
    </row>
    <row r="200" spans="1:11" x14ac:dyDescent="0.2">
      <c r="A200" s="22"/>
      <c r="B200" s="44"/>
      <c r="C200" s="22"/>
      <c r="D200" s="22"/>
      <c r="E200" s="22"/>
      <c r="F200" s="22"/>
      <c r="G200" s="22"/>
      <c r="H200" s="22"/>
      <c r="I200" s="22"/>
      <c r="J200" s="22"/>
      <c r="K200" s="22"/>
    </row>
    <row r="201" spans="1:11" x14ac:dyDescent="0.2">
      <c r="A201" s="22"/>
      <c r="B201" s="44"/>
      <c r="C201" s="22"/>
      <c r="D201" s="22"/>
      <c r="E201" s="22"/>
      <c r="F201" s="22"/>
      <c r="G201" s="22"/>
      <c r="H201" s="22"/>
      <c r="I201" s="22"/>
      <c r="J201" s="22"/>
      <c r="K201" s="22"/>
    </row>
    <row r="202" spans="1:11" x14ac:dyDescent="0.2">
      <c r="A202" s="22"/>
      <c r="B202" s="44"/>
      <c r="C202" s="22"/>
      <c r="D202" s="22"/>
      <c r="E202" s="22"/>
      <c r="F202" s="22"/>
      <c r="G202" s="22"/>
      <c r="H202" s="22"/>
      <c r="I202" s="22"/>
      <c r="J202" s="22"/>
      <c r="K202" s="22"/>
    </row>
    <row r="203" spans="1:11" x14ac:dyDescent="0.2">
      <c r="A203" s="22"/>
      <c r="B203" s="44"/>
      <c r="C203" s="22"/>
      <c r="D203" s="22"/>
      <c r="E203" s="22"/>
      <c r="F203" s="22"/>
      <c r="G203" s="22"/>
      <c r="H203" s="22"/>
      <c r="I203" s="22"/>
      <c r="J203" s="22"/>
      <c r="K203" s="22"/>
    </row>
    <row r="204" spans="1:11" x14ac:dyDescent="0.2">
      <c r="A204" s="22"/>
      <c r="B204" s="44"/>
      <c r="C204" s="22"/>
      <c r="D204" s="22"/>
      <c r="E204" s="22"/>
      <c r="F204" s="22"/>
      <c r="G204" s="22"/>
      <c r="H204" s="22"/>
      <c r="I204" s="22"/>
      <c r="J204" s="22"/>
      <c r="K204" s="22"/>
    </row>
    <row r="205" spans="1:11" x14ac:dyDescent="0.2">
      <c r="A205" s="22"/>
      <c r="B205" s="44"/>
      <c r="C205" s="22"/>
      <c r="D205" s="22"/>
      <c r="E205" s="22"/>
      <c r="F205" s="22"/>
      <c r="G205" s="22"/>
      <c r="H205" s="22"/>
      <c r="I205" s="22"/>
      <c r="J205" s="22"/>
      <c r="K205" s="22"/>
    </row>
    <row r="206" spans="1:11" x14ac:dyDescent="0.2">
      <c r="A206" s="22"/>
      <c r="B206" s="44"/>
      <c r="C206" s="22"/>
      <c r="D206" s="22"/>
      <c r="E206" s="22"/>
      <c r="F206" s="22"/>
      <c r="G206" s="22"/>
      <c r="H206" s="22"/>
      <c r="I206" s="22"/>
      <c r="J206" s="22"/>
      <c r="K206" s="22"/>
    </row>
    <row r="207" spans="1:11" x14ac:dyDescent="0.2">
      <c r="A207" s="22"/>
      <c r="B207" s="44"/>
      <c r="C207" s="22"/>
      <c r="D207" s="22"/>
      <c r="E207" s="22"/>
      <c r="F207" s="22"/>
      <c r="G207" s="22"/>
      <c r="H207" s="22"/>
      <c r="I207" s="22"/>
      <c r="J207" s="22"/>
      <c r="K207" s="22"/>
    </row>
    <row r="208" spans="1:11" x14ac:dyDescent="0.2">
      <c r="A208" s="22"/>
      <c r="B208" s="44"/>
      <c r="C208" s="22"/>
      <c r="D208" s="22"/>
      <c r="E208" s="22"/>
      <c r="F208" s="22"/>
      <c r="G208" s="22"/>
      <c r="H208" s="22"/>
      <c r="I208" s="22"/>
      <c r="J208" s="22"/>
      <c r="K208" s="22"/>
    </row>
    <row r="209" spans="1:11" x14ac:dyDescent="0.2">
      <c r="A209" s="22"/>
      <c r="B209" s="44"/>
      <c r="C209" s="22"/>
      <c r="D209" s="22"/>
      <c r="E209" s="22"/>
      <c r="F209" s="22"/>
      <c r="G209" s="22"/>
      <c r="H209" s="22"/>
      <c r="I209" s="22"/>
      <c r="J209" s="22"/>
      <c r="K209" s="22"/>
    </row>
    <row r="210" spans="1:11" x14ac:dyDescent="0.2">
      <c r="A210" s="22"/>
      <c r="B210" s="44"/>
      <c r="C210" s="22"/>
      <c r="D210" s="22"/>
      <c r="E210" s="22"/>
      <c r="F210" s="22"/>
      <c r="G210" s="22"/>
      <c r="H210" s="22"/>
      <c r="I210" s="22"/>
      <c r="J210" s="22"/>
      <c r="K210" s="22"/>
    </row>
    <row r="211" spans="1:11" x14ac:dyDescent="0.2">
      <c r="A211" s="22"/>
      <c r="B211" s="44"/>
      <c r="C211" s="22"/>
      <c r="D211" s="22"/>
      <c r="E211" s="22"/>
      <c r="F211" s="22"/>
      <c r="G211" s="22"/>
      <c r="H211" s="22"/>
      <c r="I211" s="22"/>
      <c r="J211" s="22"/>
      <c r="K211" s="22"/>
    </row>
    <row r="212" spans="1:11" x14ac:dyDescent="0.2">
      <c r="A212" s="22"/>
      <c r="B212" s="44"/>
      <c r="C212" s="22"/>
      <c r="D212" s="22"/>
      <c r="E212" s="22"/>
      <c r="F212" s="22"/>
      <c r="G212" s="22"/>
      <c r="H212" s="22"/>
      <c r="I212" s="22"/>
      <c r="J212" s="22"/>
      <c r="K212" s="22"/>
    </row>
    <row r="213" spans="1:11" x14ac:dyDescent="0.2">
      <c r="A213" s="22"/>
      <c r="B213" s="44"/>
      <c r="C213" s="22"/>
      <c r="D213" s="22"/>
      <c r="E213" s="22"/>
      <c r="F213" s="22"/>
      <c r="G213" s="22"/>
      <c r="H213" s="22"/>
      <c r="I213" s="22"/>
      <c r="J213" s="22"/>
      <c r="K213" s="22"/>
    </row>
    <row r="214" spans="1:11" x14ac:dyDescent="0.2">
      <c r="A214" s="22"/>
      <c r="B214" s="44"/>
      <c r="C214" s="22"/>
      <c r="D214" s="22"/>
      <c r="E214" s="22"/>
      <c r="F214" s="22"/>
      <c r="G214" s="22"/>
      <c r="H214" s="22"/>
      <c r="I214" s="22"/>
      <c r="J214" s="22"/>
      <c r="K214" s="22"/>
    </row>
    <row r="215" spans="1:11" x14ac:dyDescent="0.2">
      <c r="A215" s="22"/>
      <c r="B215" s="44"/>
      <c r="C215" s="22"/>
      <c r="D215" s="22"/>
      <c r="E215" s="22"/>
      <c r="F215" s="22"/>
      <c r="G215" s="22"/>
      <c r="H215" s="22"/>
      <c r="I215" s="22"/>
      <c r="J215" s="22"/>
      <c r="K215" s="22"/>
    </row>
    <row r="216" spans="1:11" x14ac:dyDescent="0.2">
      <c r="A216" s="22"/>
      <c r="B216" s="44"/>
      <c r="C216" s="22"/>
      <c r="D216" s="22"/>
      <c r="E216" s="22"/>
      <c r="F216" s="22"/>
      <c r="G216" s="22"/>
      <c r="H216" s="22"/>
      <c r="I216" s="22"/>
      <c r="J216" s="22"/>
      <c r="K216" s="22"/>
    </row>
    <row r="217" spans="1:11" x14ac:dyDescent="0.2">
      <c r="A217" s="22"/>
      <c r="B217" s="44"/>
      <c r="C217" s="22"/>
      <c r="D217" s="22"/>
      <c r="E217" s="22"/>
      <c r="F217" s="22"/>
      <c r="G217" s="22"/>
      <c r="H217" s="22"/>
      <c r="I217" s="22"/>
      <c r="J217" s="22"/>
      <c r="K217" s="22"/>
    </row>
    <row r="218" spans="1:11" x14ac:dyDescent="0.2">
      <c r="A218" s="22"/>
      <c r="B218" s="44"/>
      <c r="C218" s="22"/>
      <c r="D218" s="22"/>
      <c r="E218" s="22"/>
      <c r="F218" s="22"/>
      <c r="G218" s="22"/>
      <c r="H218" s="22"/>
      <c r="I218" s="22"/>
      <c r="J218" s="22"/>
      <c r="K218" s="22"/>
    </row>
    <row r="219" spans="1:11" x14ac:dyDescent="0.2">
      <c r="A219" s="22"/>
      <c r="B219" s="44"/>
      <c r="C219" s="22"/>
      <c r="D219" s="22"/>
      <c r="E219" s="22"/>
      <c r="F219" s="22"/>
      <c r="G219" s="22"/>
      <c r="H219" s="22"/>
      <c r="I219" s="22"/>
      <c r="J219" s="22"/>
      <c r="K219" s="22"/>
    </row>
    <row r="220" spans="1:11" x14ac:dyDescent="0.2">
      <c r="A220" s="22"/>
      <c r="B220" s="44"/>
      <c r="C220" s="22"/>
      <c r="D220" s="22"/>
      <c r="E220" s="22"/>
      <c r="F220" s="22"/>
      <c r="G220" s="22"/>
      <c r="H220" s="22"/>
      <c r="I220" s="22"/>
      <c r="J220" s="22"/>
      <c r="K220" s="22"/>
    </row>
    <row r="221" spans="1:11" x14ac:dyDescent="0.2">
      <c r="A221" s="22"/>
      <c r="B221" s="44"/>
      <c r="C221" s="22"/>
      <c r="D221" s="22"/>
      <c r="E221" s="22"/>
      <c r="F221" s="22"/>
      <c r="G221" s="22"/>
      <c r="H221" s="22"/>
      <c r="I221" s="22"/>
      <c r="J221" s="22"/>
      <c r="K221" s="22"/>
    </row>
    <row r="222" spans="1:11" x14ac:dyDescent="0.2">
      <c r="A222" s="22"/>
      <c r="B222" s="44"/>
      <c r="C222" s="22"/>
      <c r="D222" s="22"/>
      <c r="E222" s="22"/>
      <c r="F222" s="22"/>
      <c r="G222" s="22"/>
      <c r="H222" s="22"/>
      <c r="I222" s="22"/>
      <c r="J222" s="22"/>
      <c r="K222" s="22"/>
    </row>
    <row r="223" spans="1:11" x14ac:dyDescent="0.2">
      <c r="A223" s="22"/>
      <c r="B223" s="44"/>
      <c r="C223" s="22"/>
      <c r="D223" s="22"/>
      <c r="E223" s="22"/>
      <c r="F223" s="22"/>
      <c r="G223" s="22"/>
      <c r="H223" s="22"/>
      <c r="I223" s="22"/>
      <c r="J223" s="22"/>
      <c r="K223" s="22"/>
    </row>
    <row r="224" spans="1:11" x14ac:dyDescent="0.2">
      <c r="A224" s="22"/>
      <c r="B224" s="44"/>
      <c r="C224" s="22"/>
      <c r="D224" s="22"/>
      <c r="E224" s="22"/>
      <c r="F224" s="22"/>
      <c r="G224" s="22"/>
      <c r="H224" s="22"/>
      <c r="I224" s="22"/>
      <c r="J224" s="22"/>
      <c r="K224" s="22"/>
    </row>
    <row r="225" spans="1:11" x14ac:dyDescent="0.2">
      <c r="A225" s="22"/>
      <c r="B225" s="44"/>
      <c r="C225" s="22"/>
      <c r="D225" s="22"/>
      <c r="E225" s="22"/>
      <c r="F225" s="22"/>
      <c r="G225" s="22"/>
      <c r="H225" s="22"/>
      <c r="I225" s="22"/>
      <c r="J225" s="22"/>
      <c r="K225" s="22"/>
    </row>
    <row r="226" spans="1:11" x14ac:dyDescent="0.2">
      <c r="A226" s="22"/>
      <c r="B226" s="44"/>
      <c r="C226" s="22"/>
      <c r="D226" s="22"/>
      <c r="E226" s="22"/>
      <c r="F226" s="22"/>
      <c r="G226" s="22"/>
      <c r="H226" s="22"/>
      <c r="I226" s="22"/>
      <c r="J226" s="22"/>
      <c r="K226" s="22"/>
    </row>
    <row r="227" spans="1:11" x14ac:dyDescent="0.2">
      <c r="A227" s="22"/>
      <c r="B227" s="44"/>
      <c r="C227" s="22"/>
      <c r="D227" s="22"/>
      <c r="E227" s="22"/>
      <c r="F227" s="22"/>
      <c r="G227" s="22"/>
      <c r="H227" s="22"/>
      <c r="I227" s="22"/>
      <c r="J227" s="22"/>
      <c r="K227" s="22"/>
    </row>
    <row r="228" spans="1:11" x14ac:dyDescent="0.2">
      <c r="A228" s="22"/>
      <c r="B228" s="44"/>
      <c r="C228" s="22"/>
      <c r="D228" s="22"/>
      <c r="E228" s="22"/>
      <c r="F228" s="22"/>
      <c r="G228" s="22"/>
      <c r="H228" s="22"/>
      <c r="I228" s="22"/>
      <c r="J228" s="22"/>
      <c r="K228" s="22"/>
    </row>
    <row r="229" spans="1:11" x14ac:dyDescent="0.2">
      <c r="A229" s="22"/>
      <c r="B229" s="44"/>
      <c r="C229" s="22"/>
      <c r="D229" s="22"/>
      <c r="E229" s="22"/>
      <c r="F229" s="22"/>
      <c r="G229" s="22"/>
      <c r="H229" s="22"/>
      <c r="I229" s="22"/>
      <c r="J229" s="22"/>
      <c r="K229" s="22"/>
    </row>
    <row r="230" spans="1:11" x14ac:dyDescent="0.2">
      <c r="A230" s="22"/>
      <c r="B230" s="44"/>
      <c r="C230" s="22"/>
      <c r="D230" s="22"/>
      <c r="E230" s="22"/>
      <c r="F230" s="22"/>
      <c r="G230" s="22"/>
      <c r="H230" s="22"/>
      <c r="I230" s="22"/>
      <c r="J230" s="22"/>
      <c r="K230" s="22"/>
    </row>
    <row r="231" spans="1:11" x14ac:dyDescent="0.2">
      <c r="A231" s="22"/>
      <c r="B231" s="44"/>
      <c r="C231" s="22"/>
      <c r="D231" s="22"/>
      <c r="E231" s="22"/>
      <c r="F231" s="22"/>
      <c r="G231" s="22"/>
      <c r="H231" s="22"/>
      <c r="I231" s="22"/>
      <c r="J231" s="22"/>
      <c r="K231" s="22"/>
    </row>
    <row r="232" spans="1:11" x14ac:dyDescent="0.2">
      <c r="A232" s="22"/>
      <c r="B232" s="44"/>
      <c r="C232" s="22"/>
      <c r="D232" s="22"/>
      <c r="E232" s="22"/>
      <c r="F232" s="22"/>
      <c r="G232" s="22"/>
      <c r="H232" s="22"/>
      <c r="I232" s="22"/>
      <c r="J232" s="22"/>
      <c r="K232" s="22"/>
    </row>
    <row r="233" spans="1:11" x14ac:dyDescent="0.2">
      <c r="A233" s="22"/>
      <c r="B233" s="44"/>
      <c r="C233" s="22"/>
      <c r="D233" s="22"/>
      <c r="E233" s="22"/>
      <c r="F233" s="22"/>
      <c r="G233" s="22"/>
      <c r="H233" s="22"/>
      <c r="I233" s="22"/>
      <c r="J233" s="22"/>
      <c r="K233" s="22"/>
    </row>
    <row r="234" spans="1:11" x14ac:dyDescent="0.2">
      <c r="A234" s="22"/>
      <c r="B234" s="44"/>
      <c r="C234" s="22"/>
      <c r="D234" s="22"/>
      <c r="E234" s="22"/>
      <c r="F234" s="22"/>
      <c r="G234" s="22"/>
      <c r="H234" s="22"/>
      <c r="I234" s="22"/>
      <c r="J234" s="22"/>
      <c r="K234" s="22"/>
    </row>
    <row r="235" spans="1:11" x14ac:dyDescent="0.2">
      <c r="A235" s="22"/>
      <c r="B235" s="44"/>
      <c r="C235" s="22"/>
      <c r="D235" s="22"/>
      <c r="E235" s="22"/>
      <c r="F235" s="22"/>
      <c r="G235" s="22"/>
      <c r="H235" s="22"/>
      <c r="I235" s="22"/>
      <c r="J235" s="22"/>
      <c r="K235" s="22"/>
    </row>
    <row r="236" spans="1:11" x14ac:dyDescent="0.2">
      <c r="A236" s="22"/>
      <c r="B236" s="44"/>
      <c r="C236" s="22"/>
      <c r="D236" s="22"/>
      <c r="E236" s="22"/>
      <c r="F236" s="22"/>
      <c r="G236" s="22"/>
      <c r="H236" s="22"/>
      <c r="I236" s="22"/>
      <c r="J236" s="22"/>
      <c r="K236" s="22"/>
    </row>
    <row r="237" spans="1:11" x14ac:dyDescent="0.2">
      <c r="A237" s="22"/>
      <c r="B237" s="44"/>
      <c r="C237" s="22"/>
      <c r="D237" s="22"/>
      <c r="E237" s="22"/>
      <c r="F237" s="22"/>
      <c r="G237" s="22"/>
      <c r="H237" s="22"/>
      <c r="I237" s="22"/>
      <c r="J237" s="22"/>
      <c r="K237" s="22"/>
    </row>
    <row r="238" spans="1:11" x14ac:dyDescent="0.2">
      <c r="A238" s="22"/>
      <c r="B238" s="44"/>
      <c r="C238" s="22"/>
      <c r="D238" s="22"/>
      <c r="E238" s="22"/>
      <c r="F238" s="22"/>
      <c r="G238" s="22"/>
      <c r="H238" s="22"/>
      <c r="I238" s="22"/>
      <c r="J238" s="22"/>
      <c r="K238" s="22"/>
    </row>
    <row r="239" spans="1:11" x14ac:dyDescent="0.2">
      <c r="A239" s="22"/>
      <c r="B239" s="44"/>
      <c r="C239" s="22"/>
      <c r="D239" s="22"/>
      <c r="E239" s="22"/>
      <c r="F239" s="22"/>
      <c r="G239" s="22"/>
      <c r="H239" s="22"/>
      <c r="I239" s="22"/>
      <c r="J239" s="22"/>
      <c r="K239" s="22"/>
    </row>
    <row r="240" spans="1:11" x14ac:dyDescent="0.2">
      <c r="A240" s="22"/>
      <c r="B240" s="44"/>
      <c r="C240" s="22"/>
      <c r="D240" s="22"/>
      <c r="E240" s="22"/>
      <c r="F240" s="22"/>
      <c r="G240" s="22"/>
      <c r="H240" s="22"/>
      <c r="I240" s="22"/>
      <c r="J240" s="22"/>
      <c r="K240" s="22"/>
    </row>
    <row r="241" spans="1:11" x14ac:dyDescent="0.2">
      <c r="A241" s="22"/>
      <c r="B241" s="44"/>
      <c r="C241" s="22"/>
      <c r="D241" s="22"/>
      <c r="E241" s="22"/>
      <c r="F241" s="22"/>
      <c r="G241" s="22"/>
      <c r="H241" s="22"/>
      <c r="I241" s="22"/>
      <c r="J241" s="22"/>
      <c r="K241" s="22"/>
    </row>
  </sheetData>
  <mergeCells count="11">
    <mergeCell ref="K96:K97"/>
    <mergeCell ref="A1:K1"/>
    <mergeCell ref="K81:K82"/>
    <mergeCell ref="A96:A97"/>
    <mergeCell ref="B96:B97"/>
    <mergeCell ref="C96:C97"/>
    <mergeCell ref="D96:D97"/>
    <mergeCell ref="G96:G97"/>
    <mergeCell ref="H96:H97"/>
    <mergeCell ref="I96:I97"/>
    <mergeCell ref="J96:J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5"/>
  <sheetViews>
    <sheetView topLeftCell="B1" zoomScale="70" zoomScaleNormal="70" workbookViewId="0">
      <selection activeCell="D24" sqref="D24"/>
    </sheetView>
  </sheetViews>
  <sheetFormatPr baseColWidth="10" defaultRowHeight="14.25" x14ac:dyDescent="0.2"/>
  <cols>
    <col min="1" max="1" width="1.5703125" style="1" customWidth="1"/>
    <col min="2" max="2" width="34.140625" style="1" customWidth="1"/>
    <col min="3" max="3" width="97.140625" style="149" customWidth="1"/>
    <col min="4" max="4" width="35.85546875" style="59" customWidth="1"/>
    <col min="5" max="5" width="37.7109375" style="59" customWidth="1"/>
    <col min="6" max="6" width="22.42578125" style="59" customWidth="1"/>
    <col min="7" max="7" width="19.7109375" style="59" customWidth="1"/>
    <col min="8" max="8" width="24" style="59" customWidth="1"/>
    <col min="9" max="9" width="15.5703125" style="1" customWidth="1"/>
    <col min="10" max="10" width="17.42578125" style="1" customWidth="1"/>
    <col min="11" max="11" width="24.42578125" style="1" customWidth="1"/>
    <col min="12" max="12" width="65.42578125" style="166" customWidth="1"/>
    <col min="13" max="256" width="11.42578125" style="1"/>
    <col min="257" max="257" width="1.5703125" style="1" customWidth="1"/>
    <col min="258" max="258" width="34.140625" style="1" customWidth="1"/>
    <col min="259" max="259" width="97.140625" style="1" customWidth="1"/>
    <col min="260" max="260" width="35.85546875" style="1" customWidth="1"/>
    <col min="261" max="261" width="37.7109375" style="1" customWidth="1"/>
    <col min="262" max="262" width="22.42578125" style="1" customWidth="1"/>
    <col min="263" max="263" width="19.7109375" style="1" customWidth="1"/>
    <col min="264" max="264" width="24" style="1" customWidth="1"/>
    <col min="265" max="265" width="15.5703125" style="1" customWidth="1"/>
    <col min="266" max="266" width="17.42578125" style="1" customWidth="1"/>
    <col min="267" max="267" width="24.42578125" style="1" customWidth="1"/>
    <col min="268" max="268" width="65.42578125" style="1" customWidth="1"/>
    <col min="269" max="512" width="11.42578125" style="1"/>
    <col min="513" max="513" width="1.5703125" style="1" customWidth="1"/>
    <col min="514" max="514" width="34.140625" style="1" customWidth="1"/>
    <col min="515" max="515" width="97.140625" style="1" customWidth="1"/>
    <col min="516" max="516" width="35.85546875" style="1" customWidth="1"/>
    <col min="517" max="517" width="37.7109375" style="1" customWidth="1"/>
    <col min="518" max="518" width="22.42578125" style="1" customWidth="1"/>
    <col min="519" max="519" width="19.7109375" style="1" customWidth="1"/>
    <col min="520" max="520" width="24" style="1" customWidth="1"/>
    <col min="521" max="521" width="15.5703125" style="1" customWidth="1"/>
    <col min="522" max="522" width="17.42578125" style="1" customWidth="1"/>
    <col min="523" max="523" width="24.42578125" style="1" customWidth="1"/>
    <col min="524" max="524" width="65.42578125" style="1" customWidth="1"/>
    <col min="525" max="768" width="11.42578125" style="1"/>
    <col min="769" max="769" width="1.5703125" style="1" customWidth="1"/>
    <col min="770" max="770" width="34.140625" style="1" customWidth="1"/>
    <col min="771" max="771" width="97.140625" style="1" customWidth="1"/>
    <col min="772" max="772" width="35.85546875" style="1" customWidth="1"/>
    <col min="773" max="773" width="37.7109375" style="1" customWidth="1"/>
    <col min="774" max="774" width="22.42578125" style="1" customWidth="1"/>
    <col min="775" max="775" width="19.7109375" style="1" customWidth="1"/>
    <col min="776" max="776" width="24" style="1" customWidth="1"/>
    <col min="777" max="777" width="15.5703125" style="1" customWidth="1"/>
    <col min="778" max="778" width="17.42578125" style="1" customWidth="1"/>
    <col min="779" max="779" width="24.42578125" style="1" customWidth="1"/>
    <col min="780" max="780" width="65.42578125" style="1" customWidth="1"/>
    <col min="781" max="1024" width="11.42578125" style="1"/>
    <col min="1025" max="1025" width="1.5703125" style="1" customWidth="1"/>
    <col min="1026" max="1026" width="34.140625" style="1" customWidth="1"/>
    <col min="1027" max="1027" width="97.140625" style="1" customWidth="1"/>
    <col min="1028" max="1028" width="35.85546875" style="1" customWidth="1"/>
    <col min="1029" max="1029" width="37.7109375" style="1" customWidth="1"/>
    <col min="1030" max="1030" width="22.42578125" style="1" customWidth="1"/>
    <col min="1031" max="1031" width="19.7109375" style="1" customWidth="1"/>
    <col min="1032" max="1032" width="24" style="1" customWidth="1"/>
    <col min="1033" max="1033" width="15.5703125" style="1" customWidth="1"/>
    <col min="1034" max="1034" width="17.42578125" style="1" customWidth="1"/>
    <col min="1035" max="1035" width="24.42578125" style="1" customWidth="1"/>
    <col min="1036" max="1036" width="65.42578125" style="1" customWidth="1"/>
    <col min="1037" max="1280" width="11.42578125" style="1"/>
    <col min="1281" max="1281" width="1.5703125" style="1" customWidth="1"/>
    <col min="1282" max="1282" width="34.140625" style="1" customWidth="1"/>
    <col min="1283" max="1283" width="97.140625" style="1" customWidth="1"/>
    <col min="1284" max="1284" width="35.85546875" style="1" customWidth="1"/>
    <col min="1285" max="1285" width="37.7109375" style="1" customWidth="1"/>
    <col min="1286" max="1286" width="22.42578125" style="1" customWidth="1"/>
    <col min="1287" max="1287" width="19.7109375" style="1" customWidth="1"/>
    <col min="1288" max="1288" width="24" style="1" customWidth="1"/>
    <col min="1289" max="1289" width="15.5703125" style="1" customWidth="1"/>
    <col min="1290" max="1290" width="17.42578125" style="1" customWidth="1"/>
    <col min="1291" max="1291" width="24.42578125" style="1" customWidth="1"/>
    <col min="1292" max="1292" width="65.42578125" style="1" customWidth="1"/>
    <col min="1293" max="1536" width="11.42578125" style="1"/>
    <col min="1537" max="1537" width="1.5703125" style="1" customWidth="1"/>
    <col min="1538" max="1538" width="34.140625" style="1" customWidth="1"/>
    <col min="1539" max="1539" width="97.140625" style="1" customWidth="1"/>
    <col min="1540" max="1540" width="35.85546875" style="1" customWidth="1"/>
    <col min="1541" max="1541" width="37.7109375" style="1" customWidth="1"/>
    <col min="1542" max="1542" width="22.42578125" style="1" customWidth="1"/>
    <col min="1543" max="1543" width="19.7109375" style="1" customWidth="1"/>
    <col min="1544" max="1544" width="24" style="1" customWidth="1"/>
    <col min="1545" max="1545" width="15.5703125" style="1" customWidth="1"/>
    <col min="1546" max="1546" width="17.42578125" style="1" customWidth="1"/>
    <col min="1547" max="1547" width="24.42578125" style="1" customWidth="1"/>
    <col min="1548" max="1548" width="65.42578125" style="1" customWidth="1"/>
    <col min="1549" max="1792" width="11.42578125" style="1"/>
    <col min="1793" max="1793" width="1.5703125" style="1" customWidth="1"/>
    <col min="1794" max="1794" width="34.140625" style="1" customWidth="1"/>
    <col min="1795" max="1795" width="97.140625" style="1" customWidth="1"/>
    <col min="1796" max="1796" width="35.85546875" style="1" customWidth="1"/>
    <col min="1797" max="1797" width="37.7109375" style="1" customWidth="1"/>
    <col min="1798" max="1798" width="22.42578125" style="1" customWidth="1"/>
    <col min="1799" max="1799" width="19.7109375" style="1" customWidth="1"/>
    <col min="1800" max="1800" width="24" style="1" customWidth="1"/>
    <col min="1801" max="1801" width="15.5703125" style="1" customWidth="1"/>
    <col min="1802" max="1802" width="17.42578125" style="1" customWidth="1"/>
    <col min="1803" max="1803" width="24.42578125" style="1" customWidth="1"/>
    <col min="1804" max="1804" width="65.42578125" style="1" customWidth="1"/>
    <col min="1805" max="2048" width="11.42578125" style="1"/>
    <col min="2049" max="2049" width="1.5703125" style="1" customWidth="1"/>
    <col min="2050" max="2050" width="34.140625" style="1" customWidth="1"/>
    <col min="2051" max="2051" width="97.140625" style="1" customWidth="1"/>
    <col min="2052" max="2052" width="35.85546875" style="1" customWidth="1"/>
    <col min="2053" max="2053" width="37.7109375" style="1" customWidth="1"/>
    <col min="2054" max="2054" width="22.42578125" style="1" customWidth="1"/>
    <col min="2055" max="2055" width="19.7109375" style="1" customWidth="1"/>
    <col min="2056" max="2056" width="24" style="1" customWidth="1"/>
    <col min="2057" max="2057" width="15.5703125" style="1" customWidth="1"/>
    <col min="2058" max="2058" width="17.42578125" style="1" customWidth="1"/>
    <col min="2059" max="2059" width="24.42578125" style="1" customWidth="1"/>
    <col min="2060" max="2060" width="65.42578125" style="1" customWidth="1"/>
    <col min="2061" max="2304" width="11.42578125" style="1"/>
    <col min="2305" max="2305" width="1.5703125" style="1" customWidth="1"/>
    <col min="2306" max="2306" width="34.140625" style="1" customWidth="1"/>
    <col min="2307" max="2307" width="97.140625" style="1" customWidth="1"/>
    <col min="2308" max="2308" width="35.85546875" style="1" customWidth="1"/>
    <col min="2309" max="2309" width="37.7109375" style="1" customWidth="1"/>
    <col min="2310" max="2310" width="22.42578125" style="1" customWidth="1"/>
    <col min="2311" max="2311" width="19.7109375" style="1" customWidth="1"/>
    <col min="2312" max="2312" width="24" style="1" customWidth="1"/>
    <col min="2313" max="2313" width="15.5703125" style="1" customWidth="1"/>
    <col min="2314" max="2314" width="17.42578125" style="1" customWidth="1"/>
    <col min="2315" max="2315" width="24.42578125" style="1" customWidth="1"/>
    <col min="2316" max="2316" width="65.42578125" style="1" customWidth="1"/>
    <col min="2317" max="2560" width="11.42578125" style="1"/>
    <col min="2561" max="2561" width="1.5703125" style="1" customWidth="1"/>
    <col min="2562" max="2562" width="34.140625" style="1" customWidth="1"/>
    <col min="2563" max="2563" width="97.140625" style="1" customWidth="1"/>
    <col min="2564" max="2564" width="35.85546875" style="1" customWidth="1"/>
    <col min="2565" max="2565" width="37.7109375" style="1" customWidth="1"/>
    <col min="2566" max="2566" width="22.42578125" style="1" customWidth="1"/>
    <col min="2567" max="2567" width="19.7109375" style="1" customWidth="1"/>
    <col min="2568" max="2568" width="24" style="1" customWidth="1"/>
    <col min="2569" max="2569" width="15.5703125" style="1" customWidth="1"/>
    <col min="2570" max="2570" width="17.42578125" style="1" customWidth="1"/>
    <col min="2571" max="2571" width="24.42578125" style="1" customWidth="1"/>
    <col min="2572" max="2572" width="65.42578125" style="1" customWidth="1"/>
    <col min="2573" max="2816" width="11.42578125" style="1"/>
    <col min="2817" max="2817" width="1.5703125" style="1" customWidth="1"/>
    <col min="2818" max="2818" width="34.140625" style="1" customWidth="1"/>
    <col min="2819" max="2819" width="97.140625" style="1" customWidth="1"/>
    <col min="2820" max="2820" width="35.85546875" style="1" customWidth="1"/>
    <col min="2821" max="2821" width="37.7109375" style="1" customWidth="1"/>
    <col min="2822" max="2822" width="22.42578125" style="1" customWidth="1"/>
    <col min="2823" max="2823" width="19.7109375" style="1" customWidth="1"/>
    <col min="2824" max="2824" width="24" style="1" customWidth="1"/>
    <col min="2825" max="2825" width="15.5703125" style="1" customWidth="1"/>
    <col min="2826" max="2826" width="17.42578125" style="1" customWidth="1"/>
    <col min="2827" max="2827" width="24.42578125" style="1" customWidth="1"/>
    <col min="2828" max="2828" width="65.42578125" style="1" customWidth="1"/>
    <col min="2829" max="3072" width="11.42578125" style="1"/>
    <col min="3073" max="3073" width="1.5703125" style="1" customWidth="1"/>
    <col min="3074" max="3074" width="34.140625" style="1" customWidth="1"/>
    <col min="3075" max="3075" width="97.140625" style="1" customWidth="1"/>
    <col min="3076" max="3076" width="35.85546875" style="1" customWidth="1"/>
    <col min="3077" max="3077" width="37.7109375" style="1" customWidth="1"/>
    <col min="3078" max="3078" width="22.42578125" style="1" customWidth="1"/>
    <col min="3079" max="3079" width="19.7109375" style="1" customWidth="1"/>
    <col min="3080" max="3080" width="24" style="1" customWidth="1"/>
    <col min="3081" max="3081" width="15.5703125" style="1" customWidth="1"/>
    <col min="3082" max="3082" width="17.42578125" style="1" customWidth="1"/>
    <col min="3083" max="3083" width="24.42578125" style="1" customWidth="1"/>
    <col min="3084" max="3084" width="65.42578125" style="1" customWidth="1"/>
    <col min="3085" max="3328" width="11.42578125" style="1"/>
    <col min="3329" max="3329" width="1.5703125" style="1" customWidth="1"/>
    <col min="3330" max="3330" width="34.140625" style="1" customWidth="1"/>
    <col min="3331" max="3331" width="97.140625" style="1" customWidth="1"/>
    <col min="3332" max="3332" width="35.85546875" style="1" customWidth="1"/>
    <col min="3333" max="3333" width="37.7109375" style="1" customWidth="1"/>
    <col min="3334" max="3334" width="22.42578125" style="1" customWidth="1"/>
    <col min="3335" max="3335" width="19.7109375" style="1" customWidth="1"/>
    <col min="3336" max="3336" width="24" style="1" customWidth="1"/>
    <col min="3337" max="3337" width="15.5703125" style="1" customWidth="1"/>
    <col min="3338" max="3338" width="17.42578125" style="1" customWidth="1"/>
    <col min="3339" max="3339" width="24.42578125" style="1" customWidth="1"/>
    <col min="3340" max="3340" width="65.42578125" style="1" customWidth="1"/>
    <col min="3341" max="3584" width="11.42578125" style="1"/>
    <col min="3585" max="3585" width="1.5703125" style="1" customWidth="1"/>
    <col min="3586" max="3586" width="34.140625" style="1" customWidth="1"/>
    <col min="3587" max="3587" width="97.140625" style="1" customWidth="1"/>
    <col min="3588" max="3588" width="35.85546875" style="1" customWidth="1"/>
    <col min="3589" max="3589" width="37.7109375" style="1" customWidth="1"/>
    <col min="3590" max="3590" width="22.42578125" style="1" customWidth="1"/>
    <col min="3591" max="3591" width="19.7109375" style="1" customWidth="1"/>
    <col min="3592" max="3592" width="24" style="1" customWidth="1"/>
    <col min="3593" max="3593" width="15.5703125" style="1" customWidth="1"/>
    <col min="3594" max="3594" width="17.42578125" style="1" customWidth="1"/>
    <col min="3595" max="3595" width="24.42578125" style="1" customWidth="1"/>
    <col min="3596" max="3596" width="65.42578125" style="1" customWidth="1"/>
    <col min="3597" max="3840" width="11.42578125" style="1"/>
    <col min="3841" max="3841" width="1.5703125" style="1" customWidth="1"/>
    <col min="3842" max="3842" width="34.140625" style="1" customWidth="1"/>
    <col min="3843" max="3843" width="97.140625" style="1" customWidth="1"/>
    <col min="3844" max="3844" width="35.85546875" style="1" customWidth="1"/>
    <col min="3845" max="3845" width="37.7109375" style="1" customWidth="1"/>
    <col min="3846" max="3846" width="22.42578125" style="1" customWidth="1"/>
    <col min="3847" max="3847" width="19.7109375" style="1" customWidth="1"/>
    <col min="3848" max="3848" width="24" style="1" customWidth="1"/>
    <col min="3849" max="3849" width="15.5703125" style="1" customWidth="1"/>
    <col min="3850" max="3850" width="17.42578125" style="1" customWidth="1"/>
    <col min="3851" max="3851" width="24.42578125" style="1" customWidth="1"/>
    <col min="3852" max="3852" width="65.42578125" style="1" customWidth="1"/>
    <col min="3853" max="4096" width="11.42578125" style="1"/>
    <col min="4097" max="4097" width="1.5703125" style="1" customWidth="1"/>
    <col min="4098" max="4098" width="34.140625" style="1" customWidth="1"/>
    <col min="4099" max="4099" width="97.140625" style="1" customWidth="1"/>
    <col min="4100" max="4100" width="35.85546875" style="1" customWidth="1"/>
    <col min="4101" max="4101" width="37.7109375" style="1" customWidth="1"/>
    <col min="4102" max="4102" width="22.42578125" style="1" customWidth="1"/>
    <col min="4103" max="4103" width="19.7109375" style="1" customWidth="1"/>
    <col min="4104" max="4104" width="24" style="1" customWidth="1"/>
    <col min="4105" max="4105" width="15.5703125" style="1" customWidth="1"/>
    <col min="4106" max="4106" width="17.42578125" style="1" customWidth="1"/>
    <col min="4107" max="4107" width="24.42578125" style="1" customWidth="1"/>
    <col min="4108" max="4108" width="65.42578125" style="1" customWidth="1"/>
    <col min="4109" max="4352" width="11.42578125" style="1"/>
    <col min="4353" max="4353" width="1.5703125" style="1" customWidth="1"/>
    <col min="4354" max="4354" width="34.140625" style="1" customWidth="1"/>
    <col min="4355" max="4355" width="97.140625" style="1" customWidth="1"/>
    <col min="4356" max="4356" width="35.85546875" style="1" customWidth="1"/>
    <col min="4357" max="4357" width="37.7109375" style="1" customWidth="1"/>
    <col min="4358" max="4358" width="22.42578125" style="1" customWidth="1"/>
    <col min="4359" max="4359" width="19.7109375" style="1" customWidth="1"/>
    <col min="4360" max="4360" width="24" style="1" customWidth="1"/>
    <col min="4361" max="4361" width="15.5703125" style="1" customWidth="1"/>
    <col min="4362" max="4362" width="17.42578125" style="1" customWidth="1"/>
    <col min="4363" max="4363" width="24.42578125" style="1" customWidth="1"/>
    <col min="4364" max="4364" width="65.42578125" style="1" customWidth="1"/>
    <col min="4365" max="4608" width="11.42578125" style="1"/>
    <col min="4609" max="4609" width="1.5703125" style="1" customWidth="1"/>
    <col min="4610" max="4610" width="34.140625" style="1" customWidth="1"/>
    <col min="4611" max="4611" width="97.140625" style="1" customWidth="1"/>
    <col min="4612" max="4612" width="35.85546875" style="1" customWidth="1"/>
    <col min="4613" max="4613" width="37.7109375" style="1" customWidth="1"/>
    <col min="4614" max="4614" width="22.42578125" style="1" customWidth="1"/>
    <col min="4615" max="4615" width="19.7109375" style="1" customWidth="1"/>
    <col min="4616" max="4616" width="24" style="1" customWidth="1"/>
    <col min="4617" max="4617" width="15.5703125" style="1" customWidth="1"/>
    <col min="4618" max="4618" width="17.42578125" style="1" customWidth="1"/>
    <col min="4619" max="4619" width="24.42578125" style="1" customWidth="1"/>
    <col min="4620" max="4620" width="65.42578125" style="1" customWidth="1"/>
    <col min="4621" max="4864" width="11.42578125" style="1"/>
    <col min="4865" max="4865" width="1.5703125" style="1" customWidth="1"/>
    <col min="4866" max="4866" width="34.140625" style="1" customWidth="1"/>
    <col min="4867" max="4867" width="97.140625" style="1" customWidth="1"/>
    <col min="4868" max="4868" width="35.85546875" style="1" customWidth="1"/>
    <col min="4869" max="4869" width="37.7109375" style="1" customWidth="1"/>
    <col min="4870" max="4870" width="22.42578125" style="1" customWidth="1"/>
    <col min="4871" max="4871" width="19.7109375" style="1" customWidth="1"/>
    <col min="4872" max="4872" width="24" style="1" customWidth="1"/>
    <col min="4873" max="4873" width="15.5703125" style="1" customWidth="1"/>
    <col min="4874" max="4874" width="17.42578125" style="1" customWidth="1"/>
    <col min="4875" max="4875" width="24.42578125" style="1" customWidth="1"/>
    <col min="4876" max="4876" width="65.42578125" style="1" customWidth="1"/>
    <col min="4877" max="5120" width="11.42578125" style="1"/>
    <col min="5121" max="5121" width="1.5703125" style="1" customWidth="1"/>
    <col min="5122" max="5122" width="34.140625" style="1" customWidth="1"/>
    <col min="5123" max="5123" width="97.140625" style="1" customWidth="1"/>
    <col min="5124" max="5124" width="35.85546875" style="1" customWidth="1"/>
    <col min="5125" max="5125" width="37.7109375" style="1" customWidth="1"/>
    <col min="5126" max="5126" width="22.42578125" style="1" customWidth="1"/>
    <col min="5127" max="5127" width="19.7109375" style="1" customWidth="1"/>
    <col min="5128" max="5128" width="24" style="1" customWidth="1"/>
    <col min="5129" max="5129" width="15.5703125" style="1" customWidth="1"/>
    <col min="5130" max="5130" width="17.42578125" style="1" customWidth="1"/>
    <col min="5131" max="5131" width="24.42578125" style="1" customWidth="1"/>
    <col min="5132" max="5132" width="65.42578125" style="1" customWidth="1"/>
    <col min="5133" max="5376" width="11.42578125" style="1"/>
    <col min="5377" max="5377" width="1.5703125" style="1" customWidth="1"/>
    <col min="5378" max="5378" width="34.140625" style="1" customWidth="1"/>
    <col min="5379" max="5379" width="97.140625" style="1" customWidth="1"/>
    <col min="5380" max="5380" width="35.85546875" style="1" customWidth="1"/>
    <col min="5381" max="5381" width="37.7109375" style="1" customWidth="1"/>
    <col min="5382" max="5382" width="22.42578125" style="1" customWidth="1"/>
    <col min="5383" max="5383" width="19.7109375" style="1" customWidth="1"/>
    <col min="5384" max="5384" width="24" style="1" customWidth="1"/>
    <col min="5385" max="5385" width="15.5703125" style="1" customWidth="1"/>
    <col min="5386" max="5386" width="17.42578125" style="1" customWidth="1"/>
    <col min="5387" max="5387" width="24.42578125" style="1" customWidth="1"/>
    <col min="5388" max="5388" width="65.42578125" style="1" customWidth="1"/>
    <col min="5389" max="5632" width="11.42578125" style="1"/>
    <col min="5633" max="5633" width="1.5703125" style="1" customWidth="1"/>
    <col min="5634" max="5634" width="34.140625" style="1" customWidth="1"/>
    <col min="5635" max="5635" width="97.140625" style="1" customWidth="1"/>
    <col min="5636" max="5636" width="35.85546875" style="1" customWidth="1"/>
    <col min="5637" max="5637" width="37.7109375" style="1" customWidth="1"/>
    <col min="5638" max="5638" width="22.42578125" style="1" customWidth="1"/>
    <col min="5639" max="5639" width="19.7109375" style="1" customWidth="1"/>
    <col min="5640" max="5640" width="24" style="1" customWidth="1"/>
    <col min="5641" max="5641" width="15.5703125" style="1" customWidth="1"/>
    <col min="5642" max="5642" width="17.42578125" style="1" customWidth="1"/>
    <col min="5643" max="5643" width="24.42578125" style="1" customWidth="1"/>
    <col min="5644" max="5644" width="65.42578125" style="1" customWidth="1"/>
    <col min="5645" max="5888" width="11.42578125" style="1"/>
    <col min="5889" max="5889" width="1.5703125" style="1" customWidth="1"/>
    <col min="5890" max="5890" width="34.140625" style="1" customWidth="1"/>
    <col min="5891" max="5891" width="97.140625" style="1" customWidth="1"/>
    <col min="5892" max="5892" width="35.85546875" style="1" customWidth="1"/>
    <col min="5893" max="5893" width="37.7109375" style="1" customWidth="1"/>
    <col min="5894" max="5894" width="22.42578125" style="1" customWidth="1"/>
    <col min="5895" max="5895" width="19.7109375" style="1" customWidth="1"/>
    <col min="5896" max="5896" width="24" style="1" customWidth="1"/>
    <col min="5897" max="5897" width="15.5703125" style="1" customWidth="1"/>
    <col min="5898" max="5898" width="17.42578125" style="1" customWidth="1"/>
    <col min="5899" max="5899" width="24.42578125" style="1" customWidth="1"/>
    <col min="5900" max="5900" width="65.42578125" style="1" customWidth="1"/>
    <col min="5901" max="6144" width="11.42578125" style="1"/>
    <col min="6145" max="6145" width="1.5703125" style="1" customWidth="1"/>
    <col min="6146" max="6146" width="34.140625" style="1" customWidth="1"/>
    <col min="6147" max="6147" width="97.140625" style="1" customWidth="1"/>
    <col min="6148" max="6148" width="35.85546875" style="1" customWidth="1"/>
    <col min="6149" max="6149" width="37.7109375" style="1" customWidth="1"/>
    <col min="6150" max="6150" width="22.42578125" style="1" customWidth="1"/>
    <col min="6151" max="6151" width="19.7109375" style="1" customWidth="1"/>
    <col min="6152" max="6152" width="24" style="1" customWidth="1"/>
    <col min="6153" max="6153" width="15.5703125" style="1" customWidth="1"/>
    <col min="6154" max="6154" width="17.42578125" style="1" customWidth="1"/>
    <col min="6155" max="6155" width="24.42578125" style="1" customWidth="1"/>
    <col min="6156" max="6156" width="65.42578125" style="1" customWidth="1"/>
    <col min="6157" max="6400" width="11.42578125" style="1"/>
    <col min="6401" max="6401" width="1.5703125" style="1" customWidth="1"/>
    <col min="6402" max="6402" width="34.140625" style="1" customWidth="1"/>
    <col min="6403" max="6403" width="97.140625" style="1" customWidth="1"/>
    <col min="6404" max="6404" width="35.85546875" style="1" customWidth="1"/>
    <col min="6405" max="6405" width="37.7109375" style="1" customWidth="1"/>
    <col min="6406" max="6406" width="22.42578125" style="1" customWidth="1"/>
    <col min="6407" max="6407" width="19.7109375" style="1" customWidth="1"/>
    <col min="6408" max="6408" width="24" style="1" customWidth="1"/>
    <col min="6409" max="6409" width="15.5703125" style="1" customWidth="1"/>
    <col min="6410" max="6410" width="17.42578125" style="1" customWidth="1"/>
    <col min="6411" max="6411" width="24.42578125" style="1" customWidth="1"/>
    <col min="6412" max="6412" width="65.42578125" style="1" customWidth="1"/>
    <col min="6413" max="6656" width="11.42578125" style="1"/>
    <col min="6657" max="6657" width="1.5703125" style="1" customWidth="1"/>
    <col min="6658" max="6658" width="34.140625" style="1" customWidth="1"/>
    <col min="6659" max="6659" width="97.140625" style="1" customWidth="1"/>
    <col min="6660" max="6660" width="35.85546875" style="1" customWidth="1"/>
    <col min="6661" max="6661" width="37.7109375" style="1" customWidth="1"/>
    <col min="6662" max="6662" width="22.42578125" style="1" customWidth="1"/>
    <col min="6663" max="6663" width="19.7109375" style="1" customWidth="1"/>
    <col min="6664" max="6664" width="24" style="1" customWidth="1"/>
    <col min="6665" max="6665" width="15.5703125" style="1" customWidth="1"/>
    <col min="6666" max="6666" width="17.42578125" style="1" customWidth="1"/>
    <col min="6667" max="6667" width="24.42578125" style="1" customWidth="1"/>
    <col min="6668" max="6668" width="65.42578125" style="1" customWidth="1"/>
    <col min="6669" max="6912" width="11.42578125" style="1"/>
    <col min="6913" max="6913" width="1.5703125" style="1" customWidth="1"/>
    <col min="6914" max="6914" width="34.140625" style="1" customWidth="1"/>
    <col min="6915" max="6915" width="97.140625" style="1" customWidth="1"/>
    <col min="6916" max="6916" width="35.85546875" style="1" customWidth="1"/>
    <col min="6917" max="6917" width="37.7109375" style="1" customWidth="1"/>
    <col min="6918" max="6918" width="22.42578125" style="1" customWidth="1"/>
    <col min="6919" max="6919" width="19.7109375" style="1" customWidth="1"/>
    <col min="6920" max="6920" width="24" style="1" customWidth="1"/>
    <col min="6921" max="6921" width="15.5703125" style="1" customWidth="1"/>
    <col min="6922" max="6922" width="17.42578125" style="1" customWidth="1"/>
    <col min="6923" max="6923" width="24.42578125" style="1" customWidth="1"/>
    <col min="6924" max="6924" width="65.42578125" style="1" customWidth="1"/>
    <col min="6925" max="7168" width="11.42578125" style="1"/>
    <col min="7169" max="7169" width="1.5703125" style="1" customWidth="1"/>
    <col min="7170" max="7170" width="34.140625" style="1" customWidth="1"/>
    <col min="7171" max="7171" width="97.140625" style="1" customWidth="1"/>
    <col min="7172" max="7172" width="35.85546875" style="1" customWidth="1"/>
    <col min="7173" max="7173" width="37.7109375" style="1" customWidth="1"/>
    <col min="7174" max="7174" width="22.42578125" style="1" customWidth="1"/>
    <col min="7175" max="7175" width="19.7109375" style="1" customWidth="1"/>
    <col min="7176" max="7176" width="24" style="1" customWidth="1"/>
    <col min="7177" max="7177" width="15.5703125" style="1" customWidth="1"/>
    <col min="7178" max="7178" width="17.42578125" style="1" customWidth="1"/>
    <col min="7179" max="7179" width="24.42578125" style="1" customWidth="1"/>
    <col min="7180" max="7180" width="65.42578125" style="1" customWidth="1"/>
    <col min="7181" max="7424" width="11.42578125" style="1"/>
    <col min="7425" max="7425" width="1.5703125" style="1" customWidth="1"/>
    <col min="7426" max="7426" width="34.140625" style="1" customWidth="1"/>
    <col min="7427" max="7427" width="97.140625" style="1" customWidth="1"/>
    <col min="7428" max="7428" width="35.85546875" style="1" customWidth="1"/>
    <col min="7429" max="7429" width="37.7109375" style="1" customWidth="1"/>
    <col min="7430" max="7430" width="22.42578125" style="1" customWidth="1"/>
    <col min="7431" max="7431" width="19.7109375" style="1" customWidth="1"/>
    <col min="7432" max="7432" width="24" style="1" customWidth="1"/>
    <col min="7433" max="7433" width="15.5703125" style="1" customWidth="1"/>
    <col min="7434" max="7434" width="17.42578125" style="1" customWidth="1"/>
    <col min="7435" max="7435" width="24.42578125" style="1" customWidth="1"/>
    <col min="7436" max="7436" width="65.42578125" style="1" customWidth="1"/>
    <col min="7437" max="7680" width="11.42578125" style="1"/>
    <col min="7681" max="7681" width="1.5703125" style="1" customWidth="1"/>
    <col min="7682" max="7682" width="34.140625" style="1" customWidth="1"/>
    <col min="7683" max="7683" width="97.140625" style="1" customWidth="1"/>
    <col min="7684" max="7684" width="35.85546875" style="1" customWidth="1"/>
    <col min="7685" max="7685" width="37.7109375" style="1" customWidth="1"/>
    <col min="7686" max="7686" width="22.42578125" style="1" customWidth="1"/>
    <col min="7687" max="7687" width="19.7109375" style="1" customWidth="1"/>
    <col min="7688" max="7688" width="24" style="1" customWidth="1"/>
    <col min="7689" max="7689" width="15.5703125" style="1" customWidth="1"/>
    <col min="7690" max="7690" width="17.42578125" style="1" customWidth="1"/>
    <col min="7691" max="7691" width="24.42578125" style="1" customWidth="1"/>
    <col min="7692" max="7692" width="65.42578125" style="1" customWidth="1"/>
    <col min="7693" max="7936" width="11.42578125" style="1"/>
    <col min="7937" max="7937" width="1.5703125" style="1" customWidth="1"/>
    <col min="7938" max="7938" width="34.140625" style="1" customWidth="1"/>
    <col min="7939" max="7939" width="97.140625" style="1" customWidth="1"/>
    <col min="7940" max="7940" width="35.85546875" style="1" customWidth="1"/>
    <col min="7941" max="7941" width="37.7109375" style="1" customWidth="1"/>
    <col min="7942" max="7942" width="22.42578125" style="1" customWidth="1"/>
    <col min="7943" max="7943" width="19.7109375" style="1" customWidth="1"/>
    <col min="7944" max="7944" width="24" style="1" customWidth="1"/>
    <col min="7945" max="7945" width="15.5703125" style="1" customWidth="1"/>
    <col min="7946" max="7946" width="17.42578125" style="1" customWidth="1"/>
    <col min="7947" max="7947" width="24.42578125" style="1" customWidth="1"/>
    <col min="7948" max="7948" width="65.42578125" style="1" customWidth="1"/>
    <col min="7949" max="8192" width="11.42578125" style="1"/>
    <col min="8193" max="8193" width="1.5703125" style="1" customWidth="1"/>
    <col min="8194" max="8194" width="34.140625" style="1" customWidth="1"/>
    <col min="8195" max="8195" width="97.140625" style="1" customWidth="1"/>
    <col min="8196" max="8196" width="35.85546875" style="1" customWidth="1"/>
    <col min="8197" max="8197" width="37.7109375" style="1" customWidth="1"/>
    <col min="8198" max="8198" width="22.42578125" style="1" customWidth="1"/>
    <col min="8199" max="8199" width="19.7109375" style="1" customWidth="1"/>
    <col min="8200" max="8200" width="24" style="1" customWidth="1"/>
    <col min="8201" max="8201" width="15.5703125" style="1" customWidth="1"/>
    <col min="8202" max="8202" width="17.42578125" style="1" customWidth="1"/>
    <col min="8203" max="8203" width="24.42578125" style="1" customWidth="1"/>
    <col min="8204" max="8204" width="65.42578125" style="1" customWidth="1"/>
    <col min="8205" max="8448" width="11.42578125" style="1"/>
    <col min="8449" max="8449" width="1.5703125" style="1" customWidth="1"/>
    <col min="8450" max="8450" width="34.140625" style="1" customWidth="1"/>
    <col min="8451" max="8451" width="97.140625" style="1" customWidth="1"/>
    <col min="8452" max="8452" width="35.85546875" style="1" customWidth="1"/>
    <col min="8453" max="8453" width="37.7109375" style="1" customWidth="1"/>
    <col min="8454" max="8454" width="22.42578125" style="1" customWidth="1"/>
    <col min="8455" max="8455" width="19.7109375" style="1" customWidth="1"/>
    <col min="8456" max="8456" width="24" style="1" customWidth="1"/>
    <col min="8457" max="8457" width="15.5703125" style="1" customWidth="1"/>
    <col min="8458" max="8458" width="17.42578125" style="1" customWidth="1"/>
    <col min="8459" max="8459" width="24.42578125" style="1" customWidth="1"/>
    <col min="8460" max="8460" width="65.42578125" style="1" customWidth="1"/>
    <col min="8461" max="8704" width="11.42578125" style="1"/>
    <col min="8705" max="8705" width="1.5703125" style="1" customWidth="1"/>
    <col min="8706" max="8706" width="34.140625" style="1" customWidth="1"/>
    <col min="8707" max="8707" width="97.140625" style="1" customWidth="1"/>
    <col min="8708" max="8708" width="35.85546875" style="1" customWidth="1"/>
    <col min="8709" max="8709" width="37.7109375" style="1" customWidth="1"/>
    <col min="8710" max="8710" width="22.42578125" style="1" customWidth="1"/>
    <col min="8711" max="8711" width="19.7109375" style="1" customWidth="1"/>
    <col min="8712" max="8712" width="24" style="1" customWidth="1"/>
    <col min="8713" max="8713" width="15.5703125" style="1" customWidth="1"/>
    <col min="8714" max="8714" width="17.42578125" style="1" customWidth="1"/>
    <col min="8715" max="8715" width="24.42578125" style="1" customWidth="1"/>
    <col min="8716" max="8716" width="65.42578125" style="1" customWidth="1"/>
    <col min="8717" max="8960" width="11.42578125" style="1"/>
    <col min="8961" max="8961" width="1.5703125" style="1" customWidth="1"/>
    <col min="8962" max="8962" width="34.140625" style="1" customWidth="1"/>
    <col min="8963" max="8963" width="97.140625" style="1" customWidth="1"/>
    <col min="8964" max="8964" width="35.85546875" style="1" customWidth="1"/>
    <col min="8965" max="8965" width="37.7109375" style="1" customWidth="1"/>
    <col min="8966" max="8966" width="22.42578125" style="1" customWidth="1"/>
    <col min="8967" max="8967" width="19.7109375" style="1" customWidth="1"/>
    <col min="8968" max="8968" width="24" style="1" customWidth="1"/>
    <col min="8969" max="8969" width="15.5703125" style="1" customWidth="1"/>
    <col min="8970" max="8970" width="17.42578125" style="1" customWidth="1"/>
    <col min="8971" max="8971" width="24.42578125" style="1" customWidth="1"/>
    <col min="8972" max="8972" width="65.42578125" style="1" customWidth="1"/>
    <col min="8973" max="9216" width="11.42578125" style="1"/>
    <col min="9217" max="9217" width="1.5703125" style="1" customWidth="1"/>
    <col min="9218" max="9218" width="34.140625" style="1" customWidth="1"/>
    <col min="9219" max="9219" width="97.140625" style="1" customWidth="1"/>
    <col min="9220" max="9220" width="35.85546875" style="1" customWidth="1"/>
    <col min="9221" max="9221" width="37.7109375" style="1" customWidth="1"/>
    <col min="9222" max="9222" width="22.42578125" style="1" customWidth="1"/>
    <col min="9223" max="9223" width="19.7109375" style="1" customWidth="1"/>
    <col min="9224" max="9224" width="24" style="1" customWidth="1"/>
    <col min="9225" max="9225" width="15.5703125" style="1" customWidth="1"/>
    <col min="9226" max="9226" width="17.42578125" style="1" customWidth="1"/>
    <col min="9227" max="9227" width="24.42578125" style="1" customWidth="1"/>
    <col min="9228" max="9228" width="65.42578125" style="1" customWidth="1"/>
    <col min="9229" max="9472" width="11.42578125" style="1"/>
    <col min="9473" max="9473" width="1.5703125" style="1" customWidth="1"/>
    <col min="9474" max="9474" width="34.140625" style="1" customWidth="1"/>
    <col min="9475" max="9475" width="97.140625" style="1" customWidth="1"/>
    <col min="9476" max="9476" width="35.85546875" style="1" customWidth="1"/>
    <col min="9477" max="9477" width="37.7109375" style="1" customWidth="1"/>
    <col min="9478" max="9478" width="22.42578125" style="1" customWidth="1"/>
    <col min="9479" max="9479" width="19.7109375" style="1" customWidth="1"/>
    <col min="9480" max="9480" width="24" style="1" customWidth="1"/>
    <col min="9481" max="9481" width="15.5703125" style="1" customWidth="1"/>
    <col min="9482" max="9482" width="17.42578125" style="1" customWidth="1"/>
    <col min="9483" max="9483" width="24.42578125" style="1" customWidth="1"/>
    <col min="9484" max="9484" width="65.42578125" style="1" customWidth="1"/>
    <col min="9485" max="9728" width="11.42578125" style="1"/>
    <col min="9729" max="9729" width="1.5703125" style="1" customWidth="1"/>
    <col min="9730" max="9730" width="34.140625" style="1" customWidth="1"/>
    <col min="9731" max="9731" width="97.140625" style="1" customWidth="1"/>
    <col min="9732" max="9732" width="35.85546875" style="1" customWidth="1"/>
    <col min="9733" max="9733" width="37.7109375" style="1" customWidth="1"/>
    <col min="9734" max="9734" width="22.42578125" style="1" customWidth="1"/>
    <col min="9735" max="9735" width="19.7109375" style="1" customWidth="1"/>
    <col min="9736" max="9736" width="24" style="1" customWidth="1"/>
    <col min="9737" max="9737" width="15.5703125" style="1" customWidth="1"/>
    <col min="9738" max="9738" width="17.42578125" style="1" customWidth="1"/>
    <col min="9739" max="9739" width="24.42578125" style="1" customWidth="1"/>
    <col min="9740" max="9740" width="65.42578125" style="1" customWidth="1"/>
    <col min="9741" max="9984" width="11.42578125" style="1"/>
    <col min="9985" max="9985" width="1.5703125" style="1" customWidth="1"/>
    <col min="9986" max="9986" width="34.140625" style="1" customWidth="1"/>
    <col min="9987" max="9987" width="97.140625" style="1" customWidth="1"/>
    <col min="9988" max="9988" width="35.85546875" style="1" customWidth="1"/>
    <col min="9989" max="9989" width="37.7109375" style="1" customWidth="1"/>
    <col min="9990" max="9990" width="22.42578125" style="1" customWidth="1"/>
    <col min="9991" max="9991" width="19.7109375" style="1" customWidth="1"/>
    <col min="9992" max="9992" width="24" style="1" customWidth="1"/>
    <col min="9993" max="9993" width="15.5703125" style="1" customWidth="1"/>
    <col min="9994" max="9994" width="17.42578125" style="1" customWidth="1"/>
    <col min="9995" max="9995" width="24.42578125" style="1" customWidth="1"/>
    <col min="9996" max="9996" width="65.42578125" style="1" customWidth="1"/>
    <col min="9997" max="10240" width="11.42578125" style="1"/>
    <col min="10241" max="10241" width="1.5703125" style="1" customWidth="1"/>
    <col min="10242" max="10242" width="34.140625" style="1" customWidth="1"/>
    <col min="10243" max="10243" width="97.140625" style="1" customWidth="1"/>
    <col min="10244" max="10244" width="35.85546875" style="1" customWidth="1"/>
    <col min="10245" max="10245" width="37.7109375" style="1" customWidth="1"/>
    <col min="10246" max="10246" width="22.42578125" style="1" customWidth="1"/>
    <col min="10247" max="10247" width="19.7109375" style="1" customWidth="1"/>
    <col min="10248" max="10248" width="24" style="1" customWidth="1"/>
    <col min="10249" max="10249" width="15.5703125" style="1" customWidth="1"/>
    <col min="10250" max="10250" width="17.42578125" style="1" customWidth="1"/>
    <col min="10251" max="10251" width="24.42578125" style="1" customWidth="1"/>
    <col min="10252" max="10252" width="65.42578125" style="1" customWidth="1"/>
    <col min="10253" max="10496" width="11.42578125" style="1"/>
    <col min="10497" max="10497" width="1.5703125" style="1" customWidth="1"/>
    <col min="10498" max="10498" width="34.140625" style="1" customWidth="1"/>
    <col min="10499" max="10499" width="97.140625" style="1" customWidth="1"/>
    <col min="10500" max="10500" width="35.85546875" style="1" customWidth="1"/>
    <col min="10501" max="10501" width="37.7109375" style="1" customWidth="1"/>
    <col min="10502" max="10502" width="22.42578125" style="1" customWidth="1"/>
    <col min="10503" max="10503" width="19.7109375" style="1" customWidth="1"/>
    <col min="10504" max="10504" width="24" style="1" customWidth="1"/>
    <col min="10505" max="10505" width="15.5703125" style="1" customWidth="1"/>
    <col min="10506" max="10506" width="17.42578125" style="1" customWidth="1"/>
    <col min="10507" max="10507" width="24.42578125" style="1" customWidth="1"/>
    <col min="10508" max="10508" width="65.42578125" style="1" customWidth="1"/>
    <col min="10509" max="10752" width="11.42578125" style="1"/>
    <col min="10753" max="10753" width="1.5703125" style="1" customWidth="1"/>
    <col min="10754" max="10754" width="34.140625" style="1" customWidth="1"/>
    <col min="10755" max="10755" width="97.140625" style="1" customWidth="1"/>
    <col min="10756" max="10756" width="35.85546875" style="1" customWidth="1"/>
    <col min="10757" max="10757" width="37.7109375" style="1" customWidth="1"/>
    <col min="10758" max="10758" width="22.42578125" style="1" customWidth="1"/>
    <col min="10759" max="10759" width="19.7109375" style="1" customWidth="1"/>
    <col min="10760" max="10760" width="24" style="1" customWidth="1"/>
    <col min="10761" max="10761" width="15.5703125" style="1" customWidth="1"/>
    <col min="10762" max="10762" width="17.42578125" style="1" customWidth="1"/>
    <col min="10763" max="10763" width="24.42578125" style="1" customWidth="1"/>
    <col min="10764" max="10764" width="65.42578125" style="1" customWidth="1"/>
    <col min="10765" max="11008" width="11.42578125" style="1"/>
    <col min="11009" max="11009" width="1.5703125" style="1" customWidth="1"/>
    <col min="11010" max="11010" width="34.140625" style="1" customWidth="1"/>
    <col min="11011" max="11011" width="97.140625" style="1" customWidth="1"/>
    <col min="11012" max="11012" width="35.85546875" style="1" customWidth="1"/>
    <col min="11013" max="11013" width="37.7109375" style="1" customWidth="1"/>
    <col min="11014" max="11014" width="22.42578125" style="1" customWidth="1"/>
    <col min="11015" max="11015" width="19.7109375" style="1" customWidth="1"/>
    <col min="11016" max="11016" width="24" style="1" customWidth="1"/>
    <col min="11017" max="11017" width="15.5703125" style="1" customWidth="1"/>
    <col min="11018" max="11018" width="17.42578125" style="1" customWidth="1"/>
    <col min="11019" max="11019" width="24.42578125" style="1" customWidth="1"/>
    <col min="11020" max="11020" width="65.42578125" style="1" customWidth="1"/>
    <col min="11021" max="11264" width="11.42578125" style="1"/>
    <col min="11265" max="11265" width="1.5703125" style="1" customWidth="1"/>
    <col min="11266" max="11266" width="34.140625" style="1" customWidth="1"/>
    <col min="11267" max="11267" width="97.140625" style="1" customWidth="1"/>
    <col min="11268" max="11268" width="35.85546875" style="1" customWidth="1"/>
    <col min="11269" max="11269" width="37.7109375" style="1" customWidth="1"/>
    <col min="11270" max="11270" width="22.42578125" style="1" customWidth="1"/>
    <col min="11271" max="11271" width="19.7109375" style="1" customWidth="1"/>
    <col min="11272" max="11272" width="24" style="1" customWidth="1"/>
    <col min="11273" max="11273" width="15.5703125" style="1" customWidth="1"/>
    <col min="11274" max="11274" width="17.42578125" style="1" customWidth="1"/>
    <col min="11275" max="11275" width="24.42578125" style="1" customWidth="1"/>
    <col min="11276" max="11276" width="65.42578125" style="1" customWidth="1"/>
    <col min="11277" max="11520" width="11.42578125" style="1"/>
    <col min="11521" max="11521" width="1.5703125" style="1" customWidth="1"/>
    <col min="11522" max="11522" width="34.140625" style="1" customWidth="1"/>
    <col min="11523" max="11523" width="97.140625" style="1" customWidth="1"/>
    <col min="11524" max="11524" width="35.85546875" style="1" customWidth="1"/>
    <col min="11525" max="11525" width="37.7109375" style="1" customWidth="1"/>
    <col min="11526" max="11526" width="22.42578125" style="1" customWidth="1"/>
    <col min="11527" max="11527" width="19.7109375" style="1" customWidth="1"/>
    <col min="11528" max="11528" width="24" style="1" customWidth="1"/>
    <col min="11529" max="11529" width="15.5703125" style="1" customWidth="1"/>
    <col min="11530" max="11530" width="17.42578125" style="1" customWidth="1"/>
    <col min="11531" max="11531" width="24.42578125" style="1" customWidth="1"/>
    <col min="11532" max="11532" width="65.42578125" style="1" customWidth="1"/>
    <col min="11533" max="11776" width="11.42578125" style="1"/>
    <col min="11777" max="11777" width="1.5703125" style="1" customWidth="1"/>
    <col min="11778" max="11778" width="34.140625" style="1" customWidth="1"/>
    <col min="11779" max="11779" width="97.140625" style="1" customWidth="1"/>
    <col min="11780" max="11780" width="35.85546875" style="1" customWidth="1"/>
    <col min="11781" max="11781" width="37.7109375" style="1" customWidth="1"/>
    <col min="11782" max="11782" width="22.42578125" style="1" customWidth="1"/>
    <col min="11783" max="11783" width="19.7109375" style="1" customWidth="1"/>
    <col min="11784" max="11784" width="24" style="1" customWidth="1"/>
    <col min="11785" max="11785" width="15.5703125" style="1" customWidth="1"/>
    <col min="11786" max="11786" width="17.42578125" style="1" customWidth="1"/>
    <col min="11787" max="11787" width="24.42578125" style="1" customWidth="1"/>
    <col min="11788" max="11788" width="65.42578125" style="1" customWidth="1"/>
    <col min="11789" max="12032" width="11.42578125" style="1"/>
    <col min="12033" max="12033" width="1.5703125" style="1" customWidth="1"/>
    <col min="12034" max="12034" width="34.140625" style="1" customWidth="1"/>
    <col min="12035" max="12035" width="97.140625" style="1" customWidth="1"/>
    <col min="12036" max="12036" width="35.85546875" style="1" customWidth="1"/>
    <col min="12037" max="12037" width="37.7109375" style="1" customWidth="1"/>
    <col min="12038" max="12038" width="22.42578125" style="1" customWidth="1"/>
    <col min="12039" max="12039" width="19.7109375" style="1" customWidth="1"/>
    <col min="12040" max="12040" width="24" style="1" customWidth="1"/>
    <col min="12041" max="12041" width="15.5703125" style="1" customWidth="1"/>
    <col min="12042" max="12042" width="17.42578125" style="1" customWidth="1"/>
    <col min="12043" max="12043" width="24.42578125" style="1" customWidth="1"/>
    <col min="12044" max="12044" width="65.42578125" style="1" customWidth="1"/>
    <col min="12045" max="12288" width="11.42578125" style="1"/>
    <col min="12289" max="12289" width="1.5703125" style="1" customWidth="1"/>
    <col min="12290" max="12290" width="34.140625" style="1" customWidth="1"/>
    <col min="12291" max="12291" width="97.140625" style="1" customWidth="1"/>
    <col min="12292" max="12292" width="35.85546875" style="1" customWidth="1"/>
    <col min="12293" max="12293" width="37.7109375" style="1" customWidth="1"/>
    <col min="12294" max="12294" width="22.42578125" style="1" customWidth="1"/>
    <col min="12295" max="12295" width="19.7109375" style="1" customWidth="1"/>
    <col min="12296" max="12296" width="24" style="1" customWidth="1"/>
    <col min="12297" max="12297" width="15.5703125" style="1" customWidth="1"/>
    <col min="12298" max="12298" width="17.42578125" style="1" customWidth="1"/>
    <col min="12299" max="12299" width="24.42578125" style="1" customWidth="1"/>
    <col min="12300" max="12300" width="65.42578125" style="1" customWidth="1"/>
    <col min="12301" max="12544" width="11.42578125" style="1"/>
    <col min="12545" max="12545" width="1.5703125" style="1" customWidth="1"/>
    <col min="12546" max="12546" width="34.140625" style="1" customWidth="1"/>
    <col min="12547" max="12547" width="97.140625" style="1" customWidth="1"/>
    <col min="12548" max="12548" width="35.85546875" style="1" customWidth="1"/>
    <col min="12549" max="12549" width="37.7109375" style="1" customWidth="1"/>
    <col min="12550" max="12550" width="22.42578125" style="1" customWidth="1"/>
    <col min="12551" max="12551" width="19.7109375" style="1" customWidth="1"/>
    <col min="12552" max="12552" width="24" style="1" customWidth="1"/>
    <col min="12553" max="12553" width="15.5703125" style="1" customWidth="1"/>
    <col min="12554" max="12554" width="17.42578125" style="1" customWidth="1"/>
    <col min="12555" max="12555" width="24.42578125" style="1" customWidth="1"/>
    <col min="12556" max="12556" width="65.42578125" style="1" customWidth="1"/>
    <col min="12557" max="12800" width="11.42578125" style="1"/>
    <col min="12801" max="12801" width="1.5703125" style="1" customWidth="1"/>
    <col min="12802" max="12802" width="34.140625" style="1" customWidth="1"/>
    <col min="12803" max="12803" width="97.140625" style="1" customWidth="1"/>
    <col min="12804" max="12804" width="35.85546875" style="1" customWidth="1"/>
    <col min="12805" max="12805" width="37.7109375" style="1" customWidth="1"/>
    <col min="12806" max="12806" width="22.42578125" style="1" customWidth="1"/>
    <col min="12807" max="12807" width="19.7109375" style="1" customWidth="1"/>
    <col min="12808" max="12808" width="24" style="1" customWidth="1"/>
    <col min="12809" max="12809" width="15.5703125" style="1" customWidth="1"/>
    <col min="12810" max="12810" width="17.42578125" style="1" customWidth="1"/>
    <col min="12811" max="12811" width="24.42578125" style="1" customWidth="1"/>
    <col min="12812" max="12812" width="65.42578125" style="1" customWidth="1"/>
    <col min="12813" max="13056" width="11.42578125" style="1"/>
    <col min="13057" max="13057" width="1.5703125" style="1" customWidth="1"/>
    <col min="13058" max="13058" width="34.140625" style="1" customWidth="1"/>
    <col min="13059" max="13059" width="97.140625" style="1" customWidth="1"/>
    <col min="13060" max="13060" width="35.85546875" style="1" customWidth="1"/>
    <col min="13061" max="13061" width="37.7109375" style="1" customWidth="1"/>
    <col min="13062" max="13062" width="22.42578125" style="1" customWidth="1"/>
    <col min="13063" max="13063" width="19.7109375" style="1" customWidth="1"/>
    <col min="13064" max="13064" width="24" style="1" customWidth="1"/>
    <col min="13065" max="13065" width="15.5703125" style="1" customWidth="1"/>
    <col min="13066" max="13066" width="17.42578125" style="1" customWidth="1"/>
    <col min="13067" max="13067" width="24.42578125" style="1" customWidth="1"/>
    <col min="13068" max="13068" width="65.42578125" style="1" customWidth="1"/>
    <col min="13069" max="13312" width="11.42578125" style="1"/>
    <col min="13313" max="13313" width="1.5703125" style="1" customWidth="1"/>
    <col min="13314" max="13314" width="34.140625" style="1" customWidth="1"/>
    <col min="13315" max="13315" width="97.140625" style="1" customWidth="1"/>
    <col min="13316" max="13316" width="35.85546875" style="1" customWidth="1"/>
    <col min="13317" max="13317" width="37.7109375" style="1" customWidth="1"/>
    <col min="13318" max="13318" width="22.42578125" style="1" customWidth="1"/>
    <col min="13319" max="13319" width="19.7109375" style="1" customWidth="1"/>
    <col min="13320" max="13320" width="24" style="1" customWidth="1"/>
    <col min="13321" max="13321" width="15.5703125" style="1" customWidth="1"/>
    <col min="13322" max="13322" width="17.42578125" style="1" customWidth="1"/>
    <col min="13323" max="13323" width="24.42578125" style="1" customWidth="1"/>
    <col min="13324" max="13324" width="65.42578125" style="1" customWidth="1"/>
    <col min="13325" max="13568" width="11.42578125" style="1"/>
    <col min="13569" max="13569" width="1.5703125" style="1" customWidth="1"/>
    <col min="13570" max="13570" width="34.140625" style="1" customWidth="1"/>
    <col min="13571" max="13571" width="97.140625" style="1" customWidth="1"/>
    <col min="13572" max="13572" width="35.85546875" style="1" customWidth="1"/>
    <col min="13573" max="13573" width="37.7109375" style="1" customWidth="1"/>
    <col min="13574" max="13574" width="22.42578125" style="1" customWidth="1"/>
    <col min="13575" max="13575" width="19.7109375" style="1" customWidth="1"/>
    <col min="13576" max="13576" width="24" style="1" customWidth="1"/>
    <col min="13577" max="13577" width="15.5703125" style="1" customWidth="1"/>
    <col min="13578" max="13578" width="17.42578125" style="1" customWidth="1"/>
    <col min="13579" max="13579" width="24.42578125" style="1" customWidth="1"/>
    <col min="13580" max="13580" width="65.42578125" style="1" customWidth="1"/>
    <col min="13581" max="13824" width="11.42578125" style="1"/>
    <col min="13825" max="13825" width="1.5703125" style="1" customWidth="1"/>
    <col min="13826" max="13826" width="34.140625" style="1" customWidth="1"/>
    <col min="13827" max="13827" width="97.140625" style="1" customWidth="1"/>
    <col min="13828" max="13828" width="35.85546875" style="1" customWidth="1"/>
    <col min="13829" max="13829" width="37.7109375" style="1" customWidth="1"/>
    <col min="13830" max="13830" width="22.42578125" style="1" customWidth="1"/>
    <col min="13831" max="13831" width="19.7109375" style="1" customWidth="1"/>
    <col min="13832" max="13832" width="24" style="1" customWidth="1"/>
    <col min="13833" max="13833" width="15.5703125" style="1" customWidth="1"/>
    <col min="13834" max="13834" width="17.42578125" style="1" customWidth="1"/>
    <col min="13835" max="13835" width="24.42578125" style="1" customWidth="1"/>
    <col min="13836" max="13836" width="65.42578125" style="1" customWidth="1"/>
    <col min="13837" max="14080" width="11.42578125" style="1"/>
    <col min="14081" max="14081" width="1.5703125" style="1" customWidth="1"/>
    <col min="14082" max="14082" width="34.140625" style="1" customWidth="1"/>
    <col min="14083" max="14083" width="97.140625" style="1" customWidth="1"/>
    <col min="14084" max="14084" width="35.85546875" style="1" customWidth="1"/>
    <col min="14085" max="14085" width="37.7109375" style="1" customWidth="1"/>
    <col min="14086" max="14086" width="22.42578125" style="1" customWidth="1"/>
    <col min="14087" max="14087" width="19.7109375" style="1" customWidth="1"/>
    <col min="14088" max="14088" width="24" style="1" customWidth="1"/>
    <col min="14089" max="14089" width="15.5703125" style="1" customWidth="1"/>
    <col min="14090" max="14090" width="17.42578125" style="1" customWidth="1"/>
    <col min="14091" max="14091" width="24.42578125" style="1" customWidth="1"/>
    <col min="14092" max="14092" width="65.42578125" style="1" customWidth="1"/>
    <col min="14093" max="14336" width="11.42578125" style="1"/>
    <col min="14337" max="14337" width="1.5703125" style="1" customWidth="1"/>
    <col min="14338" max="14338" width="34.140625" style="1" customWidth="1"/>
    <col min="14339" max="14339" width="97.140625" style="1" customWidth="1"/>
    <col min="14340" max="14340" width="35.85546875" style="1" customWidth="1"/>
    <col min="14341" max="14341" width="37.7109375" style="1" customWidth="1"/>
    <col min="14342" max="14342" width="22.42578125" style="1" customWidth="1"/>
    <col min="14343" max="14343" width="19.7109375" style="1" customWidth="1"/>
    <col min="14344" max="14344" width="24" style="1" customWidth="1"/>
    <col min="14345" max="14345" width="15.5703125" style="1" customWidth="1"/>
    <col min="14346" max="14346" width="17.42578125" style="1" customWidth="1"/>
    <col min="14347" max="14347" width="24.42578125" style="1" customWidth="1"/>
    <col min="14348" max="14348" width="65.42578125" style="1" customWidth="1"/>
    <col min="14349" max="14592" width="11.42578125" style="1"/>
    <col min="14593" max="14593" width="1.5703125" style="1" customWidth="1"/>
    <col min="14594" max="14594" width="34.140625" style="1" customWidth="1"/>
    <col min="14595" max="14595" width="97.140625" style="1" customWidth="1"/>
    <col min="14596" max="14596" width="35.85546875" style="1" customWidth="1"/>
    <col min="14597" max="14597" width="37.7109375" style="1" customWidth="1"/>
    <col min="14598" max="14598" width="22.42578125" style="1" customWidth="1"/>
    <col min="14599" max="14599" width="19.7109375" style="1" customWidth="1"/>
    <col min="14600" max="14600" width="24" style="1" customWidth="1"/>
    <col min="14601" max="14601" width="15.5703125" style="1" customWidth="1"/>
    <col min="14602" max="14602" width="17.42578125" style="1" customWidth="1"/>
    <col min="14603" max="14603" width="24.42578125" style="1" customWidth="1"/>
    <col min="14604" max="14604" width="65.42578125" style="1" customWidth="1"/>
    <col min="14605" max="14848" width="11.42578125" style="1"/>
    <col min="14849" max="14849" width="1.5703125" style="1" customWidth="1"/>
    <col min="14850" max="14850" width="34.140625" style="1" customWidth="1"/>
    <col min="14851" max="14851" width="97.140625" style="1" customWidth="1"/>
    <col min="14852" max="14852" width="35.85546875" style="1" customWidth="1"/>
    <col min="14853" max="14853" width="37.7109375" style="1" customWidth="1"/>
    <col min="14854" max="14854" width="22.42578125" style="1" customWidth="1"/>
    <col min="14855" max="14855" width="19.7109375" style="1" customWidth="1"/>
    <col min="14856" max="14856" width="24" style="1" customWidth="1"/>
    <col min="14857" max="14857" width="15.5703125" style="1" customWidth="1"/>
    <col min="14858" max="14858" width="17.42578125" style="1" customWidth="1"/>
    <col min="14859" max="14859" width="24.42578125" style="1" customWidth="1"/>
    <col min="14860" max="14860" width="65.42578125" style="1" customWidth="1"/>
    <col min="14861" max="15104" width="11.42578125" style="1"/>
    <col min="15105" max="15105" width="1.5703125" style="1" customWidth="1"/>
    <col min="15106" max="15106" width="34.140625" style="1" customWidth="1"/>
    <col min="15107" max="15107" width="97.140625" style="1" customWidth="1"/>
    <col min="15108" max="15108" width="35.85546875" style="1" customWidth="1"/>
    <col min="15109" max="15109" width="37.7109375" style="1" customWidth="1"/>
    <col min="15110" max="15110" width="22.42578125" style="1" customWidth="1"/>
    <col min="15111" max="15111" width="19.7109375" style="1" customWidth="1"/>
    <col min="15112" max="15112" width="24" style="1" customWidth="1"/>
    <col min="15113" max="15113" width="15.5703125" style="1" customWidth="1"/>
    <col min="15114" max="15114" width="17.42578125" style="1" customWidth="1"/>
    <col min="15115" max="15115" width="24.42578125" style="1" customWidth="1"/>
    <col min="15116" max="15116" width="65.42578125" style="1" customWidth="1"/>
    <col min="15117" max="15360" width="11.42578125" style="1"/>
    <col min="15361" max="15361" width="1.5703125" style="1" customWidth="1"/>
    <col min="15362" max="15362" width="34.140625" style="1" customWidth="1"/>
    <col min="15363" max="15363" width="97.140625" style="1" customWidth="1"/>
    <col min="15364" max="15364" width="35.85546875" style="1" customWidth="1"/>
    <col min="15365" max="15365" width="37.7109375" style="1" customWidth="1"/>
    <col min="15366" max="15366" width="22.42578125" style="1" customWidth="1"/>
    <col min="15367" max="15367" width="19.7109375" style="1" customWidth="1"/>
    <col min="15368" max="15368" width="24" style="1" customWidth="1"/>
    <col min="15369" max="15369" width="15.5703125" style="1" customWidth="1"/>
    <col min="15370" max="15370" width="17.42578125" style="1" customWidth="1"/>
    <col min="15371" max="15371" width="24.42578125" style="1" customWidth="1"/>
    <col min="15372" max="15372" width="65.42578125" style="1" customWidth="1"/>
    <col min="15373" max="15616" width="11.42578125" style="1"/>
    <col min="15617" max="15617" width="1.5703125" style="1" customWidth="1"/>
    <col min="15618" max="15618" width="34.140625" style="1" customWidth="1"/>
    <col min="15619" max="15619" width="97.140625" style="1" customWidth="1"/>
    <col min="15620" max="15620" width="35.85546875" style="1" customWidth="1"/>
    <col min="15621" max="15621" width="37.7109375" style="1" customWidth="1"/>
    <col min="15622" max="15622" width="22.42578125" style="1" customWidth="1"/>
    <col min="15623" max="15623" width="19.7109375" style="1" customWidth="1"/>
    <col min="15624" max="15624" width="24" style="1" customWidth="1"/>
    <col min="15625" max="15625" width="15.5703125" style="1" customWidth="1"/>
    <col min="15626" max="15626" width="17.42578125" style="1" customWidth="1"/>
    <col min="15627" max="15627" width="24.42578125" style="1" customWidth="1"/>
    <col min="15628" max="15628" width="65.42578125" style="1" customWidth="1"/>
    <col min="15629" max="15872" width="11.42578125" style="1"/>
    <col min="15873" max="15873" width="1.5703125" style="1" customWidth="1"/>
    <col min="15874" max="15874" width="34.140625" style="1" customWidth="1"/>
    <col min="15875" max="15875" width="97.140625" style="1" customWidth="1"/>
    <col min="15876" max="15876" width="35.85546875" style="1" customWidth="1"/>
    <col min="15877" max="15877" width="37.7109375" style="1" customWidth="1"/>
    <col min="15878" max="15878" width="22.42578125" style="1" customWidth="1"/>
    <col min="15879" max="15879" width="19.7109375" style="1" customWidth="1"/>
    <col min="15880" max="15880" width="24" style="1" customWidth="1"/>
    <col min="15881" max="15881" width="15.5703125" style="1" customWidth="1"/>
    <col min="15882" max="15882" width="17.42578125" style="1" customWidth="1"/>
    <col min="15883" max="15883" width="24.42578125" style="1" customWidth="1"/>
    <col min="15884" max="15884" width="65.42578125" style="1" customWidth="1"/>
    <col min="15885" max="16128" width="11.42578125" style="1"/>
    <col min="16129" max="16129" width="1.5703125" style="1" customWidth="1"/>
    <col min="16130" max="16130" width="34.140625" style="1" customWidth="1"/>
    <col min="16131" max="16131" width="97.140625" style="1" customWidth="1"/>
    <col min="16132" max="16132" width="35.85546875" style="1" customWidth="1"/>
    <col min="16133" max="16133" width="37.7109375" style="1" customWidth="1"/>
    <col min="16134" max="16134" width="22.42578125" style="1" customWidth="1"/>
    <col min="16135" max="16135" width="19.7109375" style="1" customWidth="1"/>
    <col min="16136" max="16136" width="24" style="1" customWidth="1"/>
    <col min="16137" max="16137" width="15.5703125" style="1" customWidth="1"/>
    <col min="16138" max="16138" width="17.42578125" style="1" customWidth="1"/>
    <col min="16139" max="16139" width="24.42578125" style="1" customWidth="1"/>
    <col min="16140" max="16140" width="65.42578125" style="1" customWidth="1"/>
    <col min="16141" max="16384" width="11.42578125" style="1"/>
  </cols>
  <sheetData>
    <row r="1" spans="2:12" ht="87.75" customHeight="1" x14ac:dyDescent="0.2">
      <c r="B1" s="281" t="s">
        <v>452</v>
      </c>
      <c r="C1" s="282"/>
      <c r="D1" s="282"/>
      <c r="E1" s="282"/>
      <c r="F1" s="282"/>
      <c r="G1" s="282"/>
      <c r="H1" s="282"/>
      <c r="I1" s="282"/>
      <c r="J1" s="282"/>
      <c r="K1" s="282"/>
      <c r="L1" s="283"/>
    </row>
    <row r="2" spans="2:12" s="6" customFormat="1" ht="45" customHeight="1" x14ac:dyDescent="0.25">
      <c r="B2" s="111" t="s">
        <v>1</v>
      </c>
      <c r="C2" s="141" t="s">
        <v>2</v>
      </c>
      <c r="D2" s="111" t="s">
        <v>3</v>
      </c>
      <c r="E2" s="111" t="s">
        <v>4</v>
      </c>
      <c r="F2" s="111" t="s">
        <v>5</v>
      </c>
      <c r="G2" s="111" t="s">
        <v>6</v>
      </c>
      <c r="H2" s="111" t="s">
        <v>7</v>
      </c>
      <c r="I2" s="111" t="s">
        <v>8</v>
      </c>
      <c r="J2" s="111" t="s">
        <v>9</v>
      </c>
      <c r="K2" s="111" t="s">
        <v>10</v>
      </c>
      <c r="L2" s="141" t="s">
        <v>453</v>
      </c>
    </row>
    <row r="3" spans="2:12" ht="51.75" customHeight="1" x14ac:dyDescent="0.2">
      <c r="B3" s="112" t="s">
        <v>454</v>
      </c>
      <c r="C3" s="142" t="s">
        <v>455</v>
      </c>
      <c r="D3" s="113" t="s">
        <v>456</v>
      </c>
      <c r="E3" s="113" t="s">
        <v>457</v>
      </c>
      <c r="F3" s="113" t="s">
        <v>458</v>
      </c>
      <c r="G3" s="114" t="s">
        <v>459</v>
      </c>
      <c r="H3" s="113" t="s">
        <v>17</v>
      </c>
      <c r="I3" s="113">
        <v>2</v>
      </c>
      <c r="J3" s="113" t="s">
        <v>460</v>
      </c>
      <c r="K3" s="115">
        <v>100</v>
      </c>
      <c r="L3" s="150" t="s">
        <v>461</v>
      </c>
    </row>
    <row r="4" spans="2:12" ht="69" customHeight="1" x14ac:dyDescent="0.2">
      <c r="B4" s="112" t="s">
        <v>462</v>
      </c>
      <c r="C4" s="142" t="s">
        <v>463</v>
      </c>
      <c r="D4" s="113" t="s">
        <v>456</v>
      </c>
      <c r="E4" s="113" t="s">
        <v>457</v>
      </c>
      <c r="F4" s="113" t="s">
        <v>464</v>
      </c>
      <c r="G4" s="113" t="s">
        <v>465</v>
      </c>
      <c r="H4" s="113" t="s">
        <v>17</v>
      </c>
      <c r="I4" s="113">
        <v>2</v>
      </c>
      <c r="J4" s="113" t="s">
        <v>460</v>
      </c>
      <c r="K4" s="115">
        <v>100</v>
      </c>
      <c r="L4" s="150" t="s">
        <v>466</v>
      </c>
    </row>
    <row r="5" spans="2:12" ht="79.5" customHeight="1" x14ac:dyDescent="0.2">
      <c r="B5" s="117" t="s">
        <v>467</v>
      </c>
      <c r="C5" s="143" t="s">
        <v>468</v>
      </c>
      <c r="D5" s="118" t="s">
        <v>469</v>
      </c>
      <c r="E5" s="118" t="s">
        <v>470</v>
      </c>
      <c r="F5" s="118" t="s">
        <v>471</v>
      </c>
      <c r="G5" s="118" t="s">
        <v>472</v>
      </c>
      <c r="H5" s="113" t="s">
        <v>17</v>
      </c>
      <c r="I5" s="119">
        <v>10</v>
      </c>
      <c r="J5" s="118" t="s">
        <v>460</v>
      </c>
      <c r="K5" s="120">
        <v>100</v>
      </c>
      <c r="L5" s="151" t="s">
        <v>473</v>
      </c>
    </row>
    <row r="6" spans="2:12" ht="78.75" customHeight="1" x14ac:dyDescent="0.2">
      <c r="B6" s="112" t="s">
        <v>474</v>
      </c>
      <c r="C6" s="142" t="s">
        <v>475</v>
      </c>
      <c r="D6" s="113" t="s">
        <v>476</v>
      </c>
      <c r="E6" s="113" t="s">
        <v>477</v>
      </c>
      <c r="F6" s="113" t="s">
        <v>478</v>
      </c>
      <c r="G6" s="113" t="s">
        <v>479</v>
      </c>
      <c r="H6" s="113" t="s">
        <v>17</v>
      </c>
      <c r="I6" s="113">
        <v>67</v>
      </c>
      <c r="J6" s="113" t="s">
        <v>460</v>
      </c>
      <c r="K6" s="120">
        <v>100</v>
      </c>
      <c r="L6" s="150" t="s">
        <v>480</v>
      </c>
    </row>
    <row r="7" spans="2:12" ht="58.5" customHeight="1" x14ac:dyDescent="0.2">
      <c r="B7" s="112" t="s">
        <v>481</v>
      </c>
      <c r="C7" s="142" t="s">
        <v>482</v>
      </c>
      <c r="D7" s="113" t="s">
        <v>483</v>
      </c>
      <c r="E7" s="113" t="s">
        <v>477</v>
      </c>
      <c r="F7" s="113" t="s">
        <v>50</v>
      </c>
      <c r="G7" s="113" t="s">
        <v>484</v>
      </c>
      <c r="H7" s="113" t="s">
        <v>17</v>
      </c>
      <c r="I7" s="113">
        <v>60</v>
      </c>
      <c r="J7" s="113" t="s">
        <v>485</v>
      </c>
      <c r="K7" s="115">
        <v>100</v>
      </c>
      <c r="L7" s="150" t="s">
        <v>486</v>
      </c>
    </row>
    <row r="8" spans="2:12" ht="89.25" customHeight="1" x14ac:dyDescent="0.2">
      <c r="B8" s="112" t="s">
        <v>487</v>
      </c>
      <c r="C8" s="142" t="s">
        <v>488</v>
      </c>
      <c r="D8" s="113" t="s">
        <v>456</v>
      </c>
      <c r="E8" s="113" t="s">
        <v>477</v>
      </c>
      <c r="F8" s="113" t="s">
        <v>76</v>
      </c>
      <c r="G8" s="113" t="s">
        <v>489</v>
      </c>
      <c r="H8" s="113" t="s">
        <v>17</v>
      </c>
      <c r="I8" s="114">
        <v>54</v>
      </c>
      <c r="J8" s="113" t="s">
        <v>460</v>
      </c>
      <c r="K8" s="115">
        <v>100</v>
      </c>
      <c r="L8" s="150" t="s">
        <v>490</v>
      </c>
    </row>
    <row r="9" spans="2:12" ht="57" customHeight="1" x14ac:dyDescent="0.2">
      <c r="B9" s="112" t="s">
        <v>491</v>
      </c>
      <c r="C9" s="142" t="s">
        <v>492</v>
      </c>
      <c r="D9" s="113" t="s">
        <v>493</v>
      </c>
      <c r="E9" s="113" t="s">
        <v>477</v>
      </c>
      <c r="F9" s="113" t="s">
        <v>494</v>
      </c>
      <c r="G9" s="113" t="s">
        <v>495</v>
      </c>
      <c r="H9" s="113" t="s">
        <v>496</v>
      </c>
      <c r="I9" s="113">
        <v>23</v>
      </c>
      <c r="J9" s="113" t="s">
        <v>460</v>
      </c>
      <c r="K9" s="115">
        <v>100</v>
      </c>
      <c r="L9" s="150" t="s">
        <v>497</v>
      </c>
    </row>
    <row r="10" spans="2:12" ht="54" customHeight="1" x14ac:dyDescent="0.2">
      <c r="B10" s="112" t="s">
        <v>498</v>
      </c>
      <c r="C10" s="142" t="s">
        <v>499</v>
      </c>
      <c r="D10" s="113" t="s">
        <v>476</v>
      </c>
      <c r="E10" s="113" t="s">
        <v>477</v>
      </c>
      <c r="F10" s="113" t="s">
        <v>109</v>
      </c>
      <c r="G10" s="113" t="s">
        <v>500</v>
      </c>
      <c r="H10" s="113" t="s">
        <v>501</v>
      </c>
      <c r="I10" s="113">
        <v>69</v>
      </c>
      <c r="J10" s="113" t="s">
        <v>485</v>
      </c>
      <c r="K10" s="115">
        <v>100</v>
      </c>
      <c r="L10" s="150" t="s">
        <v>502</v>
      </c>
    </row>
    <row r="11" spans="2:12" ht="25.5" x14ac:dyDescent="0.2">
      <c r="B11" s="112" t="s">
        <v>503</v>
      </c>
      <c r="C11" s="142" t="s">
        <v>504</v>
      </c>
      <c r="D11" s="113" t="s">
        <v>505</v>
      </c>
      <c r="E11" s="113" t="s">
        <v>506</v>
      </c>
      <c r="F11" s="113" t="s">
        <v>109</v>
      </c>
      <c r="G11" s="113" t="s">
        <v>507</v>
      </c>
      <c r="H11" s="113" t="s">
        <v>17</v>
      </c>
      <c r="I11" s="113">
        <v>0</v>
      </c>
      <c r="J11" s="113" t="s">
        <v>508</v>
      </c>
      <c r="K11" s="115">
        <v>0</v>
      </c>
      <c r="L11" s="150" t="s">
        <v>730</v>
      </c>
    </row>
    <row r="12" spans="2:12" ht="79.5" customHeight="1" x14ac:dyDescent="0.2">
      <c r="B12" s="112" t="s">
        <v>722</v>
      </c>
      <c r="C12" s="142" t="s">
        <v>509</v>
      </c>
      <c r="D12" s="113" t="s">
        <v>456</v>
      </c>
      <c r="E12" s="113" t="s">
        <v>510</v>
      </c>
      <c r="F12" s="113" t="s">
        <v>109</v>
      </c>
      <c r="G12" s="113" t="s">
        <v>511</v>
      </c>
      <c r="H12" s="113" t="s">
        <v>512</v>
      </c>
      <c r="I12" s="113">
        <v>239</v>
      </c>
      <c r="J12" s="113" t="s">
        <v>485</v>
      </c>
      <c r="K12" s="115">
        <v>100</v>
      </c>
      <c r="L12" s="150" t="s">
        <v>513</v>
      </c>
    </row>
    <row r="13" spans="2:12" ht="79.5" customHeight="1" x14ac:dyDescent="0.2">
      <c r="B13" s="112" t="s">
        <v>503</v>
      </c>
      <c r="C13" s="142" t="s">
        <v>504</v>
      </c>
      <c r="D13" s="113" t="s">
        <v>505</v>
      </c>
      <c r="E13" s="113" t="s">
        <v>477</v>
      </c>
      <c r="F13" s="113" t="s">
        <v>109</v>
      </c>
      <c r="G13" s="113" t="s">
        <v>514</v>
      </c>
      <c r="H13" s="113" t="s">
        <v>496</v>
      </c>
      <c r="I13" s="113">
        <v>10</v>
      </c>
      <c r="J13" s="113" t="s">
        <v>515</v>
      </c>
      <c r="K13" s="115">
        <v>100</v>
      </c>
      <c r="L13" s="150" t="s">
        <v>516</v>
      </c>
    </row>
    <row r="14" spans="2:12" ht="58.5" customHeight="1" x14ac:dyDescent="0.2">
      <c r="B14" s="112" t="s">
        <v>517</v>
      </c>
      <c r="C14" s="142" t="s">
        <v>518</v>
      </c>
      <c r="D14" s="113" t="s">
        <v>456</v>
      </c>
      <c r="E14" s="113" t="s">
        <v>519</v>
      </c>
      <c r="F14" s="113" t="s">
        <v>140</v>
      </c>
      <c r="G14" s="113" t="s">
        <v>520</v>
      </c>
      <c r="H14" s="113" t="s">
        <v>512</v>
      </c>
      <c r="I14" s="113">
        <v>30</v>
      </c>
      <c r="J14" s="113" t="s">
        <v>460</v>
      </c>
      <c r="K14" s="115">
        <v>100</v>
      </c>
      <c r="L14" s="150" t="s">
        <v>502</v>
      </c>
    </row>
    <row r="15" spans="2:12" ht="111.75" customHeight="1" x14ac:dyDescent="0.2">
      <c r="B15" s="112" t="s">
        <v>521</v>
      </c>
      <c r="C15" s="142" t="s">
        <v>522</v>
      </c>
      <c r="D15" s="113" t="s">
        <v>456</v>
      </c>
      <c r="E15" s="113" t="s">
        <v>523</v>
      </c>
      <c r="F15" s="113" t="s">
        <v>140</v>
      </c>
      <c r="G15" s="113" t="s">
        <v>524</v>
      </c>
      <c r="H15" s="114" t="s">
        <v>525</v>
      </c>
      <c r="I15" s="114">
        <v>185</v>
      </c>
      <c r="J15" s="121" t="s">
        <v>460</v>
      </c>
      <c r="K15" s="122">
        <v>100</v>
      </c>
      <c r="L15" s="144" t="s">
        <v>526</v>
      </c>
    </row>
    <row r="16" spans="2:12" ht="54.75" customHeight="1" x14ac:dyDescent="0.2">
      <c r="B16" s="112" t="s">
        <v>527</v>
      </c>
      <c r="C16" s="142" t="s">
        <v>528</v>
      </c>
      <c r="D16" s="113" t="s">
        <v>529</v>
      </c>
      <c r="E16" s="113" t="s">
        <v>506</v>
      </c>
      <c r="F16" s="113" t="s">
        <v>530</v>
      </c>
      <c r="G16" s="113" t="s">
        <v>531</v>
      </c>
      <c r="H16" s="114" t="s">
        <v>496</v>
      </c>
      <c r="I16" s="114">
        <v>7</v>
      </c>
      <c r="J16" s="114" t="s">
        <v>460</v>
      </c>
      <c r="K16" s="122">
        <v>100</v>
      </c>
      <c r="L16" s="144" t="s">
        <v>532</v>
      </c>
    </row>
    <row r="17" spans="2:12" ht="54.75" customHeight="1" x14ac:dyDescent="0.2">
      <c r="B17" s="112" t="s">
        <v>533</v>
      </c>
      <c r="C17" s="142" t="s">
        <v>534</v>
      </c>
      <c r="D17" s="113" t="s">
        <v>535</v>
      </c>
      <c r="E17" s="113" t="s">
        <v>506</v>
      </c>
      <c r="F17" s="113" t="s">
        <v>190</v>
      </c>
      <c r="G17" s="113" t="s">
        <v>536</v>
      </c>
      <c r="H17" s="114" t="s">
        <v>537</v>
      </c>
      <c r="I17" s="114">
        <v>4</v>
      </c>
      <c r="J17" s="114" t="s">
        <v>460</v>
      </c>
      <c r="K17" s="122">
        <v>100</v>
      </c>
      <c r="L17" s="144" t="s">
        <v>538</v>
      </c>
    </row>
    <row r="18" spans="2:12" ht="60" customHeight="1" x14ac:dyDescent="0.2">
      <c r="B18" s="112" t="s">
        <v>539</v>
      </c>
      <c r="C18" s="142" t="s">
        <v>540</v>
      </c>
      <c r="D18" s="113" t="s">
        <v>456</v>
      </c>
      <c r="E18" s="113" t="s">
        <v>541</v>
      </c>
      <c r="F18" s="113" t="s">
        <v>542</v>
      </c>
      <c r="G18" s="113" t="s">
        <v>542</v>
      </c>
      <c r="H18" s="114" t="s">
        <v>543</v>
      </c>
      <c r="I18" s="114">
        <v>43</v>
      </c>
      <c r="J18" s="114" t="s">
        <v>544</v>
      </c>
      <c r="K18" s="122">
        <v>100</v>
      </c>
      <c r="L18" s="144" t="s">
        <v>545</v>
      </c>
    </row>
    <row r="19" spans="2:12" ht="104.25" customHeight="1" x14ac:dyDescent="0.2">
      <c r="B19" s="112" t="s">
        <v>546</v>
      </c>
      <c r="C19" s="142" t="s">
        <v>547</v>
      </c>
      <c r="D19" s="113" t="s">
        <v>456</v>
      </c>
      <c r="E19" s="114" t="s">
        <v>548</v>
      </c>
      <c r="F19" s="113" t="s">
        <v>287</v>
      </c>
      <c r="G19" s="113" t="s">
        <v>287</v>
      </c>
      <c r="H19" s="114" t="s">
        <v>17</v>
      </c>
      <c r="I19" s="114">
        <v>0</v>
      </c>
      <c r="J19" s="114" t="s">
        <v>508</v>
      </c>
      <c r="K19" s="122">
        <v>0</v>
      </c>
      <c r="L19" s="144" t="s">
        <v>549</v>
      </c>
    </row>
    <row r="20" spans="2:12" ht="67.5" customHeight="1" x14ac:dyDescent="0.2">
      <c r="B20" s="112" t="s">
        <v>550</v>
      </c>
      <c r="C20" s="142" t="s">
        <v>551</v>
      </c>
      <c r="D20" s="113" t="s">
        <v>552</v>
      </c>
      <c r="E20" s="113" t="s">
        <v>510</v>
      </c>
      <c r="F20" s="113" t="s">
        <v>553</v>
      </c>
      <c r="G20" s="113" t="s">
        <v>554</v>
      </c>
      <c r="H20" s="114" t="s">
        <v>555</v>
      </c>
      <c r="I20" s="114"/>
      <c r="J20" s="114" t="s">
        <v>515</v>
      </c>
      <c r="K20" s="122">
        <v>100</v>
      </c>
      <c r="L20" s="144" t="s">
        <v>556</v>
      </c>
    </row>
    <row r="21" spans="2:12" ht="97.5" customHeight="1" x14ac:dyDescent="0.2">
      <c r="B21" s="112" t="s">
        <v>557</v>
      </c>
      <c r="C21" s="142" t="s">
        <v>488</v>
      </c>
      <c r="D21" s="113" t="s">
        <v>483</v>
      </c>
      <c r="E21" s="113" t="s">
        <v>477</v>
      </c>
      <c r="F21" s="123" t="s">
        <v>242</v>
      </c>
      <c r="G21" s="113" t="s">
        <v>558</v>
      </c>
      <c r="H21" s="114" t="s">
        <v>496</v>
      </c>
      <c r="I21" s="114">
        <v>78</v>
      </c>
      <c r="J21" s="114" t="s">
        <v>460</v>
      </c>
      <c r="K21" s="122">
        <v>100</v>
      </c>
      <c r="L21" s="144" t="s">
        <v>559</v>
      </c>
    </row>
    <row r="22" spans="2:12" ht="66" customHeight="1" x14ac:dyDescent="0.2">
      <c r="B22" s="112" t="s">
        <v>560</v>
      </c>
      <c r="C22" s="144" t="s">
        <v>561</v>
      </c>
      <c r="D22" s="14" t="s">
        <v>562</v>
      </c>
      <c r="E22" s="14" t="s">
        <v>563</v>
      </c>
      <c r="F22" s="14" t="s">
        <v>287</v>
      </c>
      <c r="G22" s="116" t="s">
        <v>564</v>
      </c>
      <c r="H22" s="114" t="s">
        <v>525</v>
      </c>
      <c r="I22" s="124"/>
      <c r="J22" s="125" t="s">
        <v>460</v>
      </c>
      <c r="K22" s="126">
        <v>100</v>
      </c>
      <c r="L22" s="152" t="s">
        <v>565</v>
      </c>
    </row>
    <row r="23" spans="2:12" ht="58.5" customHeight="1" x14ac:dyDescent="0.2">
      <c r="B23" s="112" t="s">
        <v>566</v>
      </c>
      <c r="C23" s="142" t="s">
        <v>567</v>
      </c>
      <c r="D23" s="113" t="s">
        <v>568</v>
      </c>
      <c r="E23" s="114" t="s">
        <v>512</v>
      </c>
      <c r="F23" s="113" t="s">
        <v>287</v>
      </c>
      <c r="G23" s="114" t="s">
        <v>569</v>
      </c>
      <c r="H23" s="113" t="s">
        <v>512</v>
      </c>
      <c r="I23" s="113">
        <v>19</v>
      </c>
      <c r="J23" s="113" t="s">
        <v>460</v>
      </c>
      <c r="K23" s="115">
        <v>100</v>
      </c>
      <c r="L23" s="153" t="s">
        <v>570</v>
      </c>
    </row>
    <row r="24" spans="2:12" ht="76.5" x14ac:dyDescent="0.2">
      <c r="B24" s="112" t="s">
        <v>571</v>
      </c>
      <c r="C24" s="145" t="s">
        <v>572</v>
      </c>
      <c r="D24" s="14" t="s">
        <v>573</v>
      </c>
      <c r="E24" s="14" t="s">
        <v>574</v>
      </c>
      <c r="F24" s="57" t="s">
        <v>304</v>
      </c>
      <c r="G24" s="127" t="s">
        <v>575</v>
      </c>
      <c r="H24" s="114" t="s">
        <v>576</v>
      </c>
      <c r="I24" s="114">
        <v>125</v>
      </c>
      <c r="J24" s="114" t="s">
        <v>460</v>
      </c>
      <c r="K24" s="122">
        <v>100</v>
      </c>
      <c r="L24" s="154" t="s">
        <v>577</v>
      </c>
    </row>
    <row r="25" spans="2:12" ht="58.5" customHeight="1" x14ac:dyDescent="0.2">
      <c r="B25" s="112" t="s">
        <v>578</v>
      </c>
      <c r="C25" s="142" t="s">
        <v>504</v>
      </c>
      <c r="D25" s="113" t="s">
        <v>505</v>
      </c>
      <c r="E25" s="113" t="s">
        <v>506</v>
      </c>
      <c r="F25" s="114" t="s">
        <v>287</v>
      </c>
      <c r="G25" s="114" t="s">
        <v>579</v>
      </c>
      <c r="H25" s="114" t="s">
        <v>496</v>
      </c>
      <c r="I25" s="114">
        <v>0</v>
      </c>
      <c r="J25" s="114" t="s">
        <v>580</v>
      </c>
      <c r="K25" s="122">
        <v>0</v>
      </c>
      <c r="L25" s="144" t="s">
        <v>581</v>
      </c>
    </row>
    <row r="26" spans="2:12" ht="63.75" x14ac:dyDescent="0.2">
      <c r="B26" s="112" t="s">
        <v>582</v>
      </c>
      <c r="C26" s="142" t="s">
        <v>583</v>
      </c>
      <c r="D26" s="113" t="s">
        <v>584</v>
      </c>
      <c r="E26" s="113" t="s">
        <v>585</v>
      </c>
      <c r="F26" s="114" t="s">
        <v>336</v>
      </c>
      <c r="G26" s="114" t="s">
        <v>586</v>
      </c>
      <c r="H26" s="114" t="s">
        <v>585</v>
      </c>
      <c r="I26" s="114">
        <v>29</v>
      </c>
      <c r="J26" s="114" t="s">
        <v>460</v>
      </c>
      <c r="K26" s="122">
        <v>100</v>
      </c>
      <c r="L26" s="144" t="s">
        <v>587</v>
      </c>
    </row>
    <row r="27" spans="2:12" ht="81" customHeight="1" x14ac:dyDescent="0.2">
      <c r="B27" s="112" t="s">
        <v>588</v>
      </c>
      <c r="C27" s="142" t="s">
        <v>589</v>
      </c>
      <c r="D27" s="113" t="s">
        <v>568</v>
      </c>
      <c r="E27" s="113" t="s">
        <v>512</v>
      </c>
      <c r="F27" s="114" t="s">
        <v>401</v>
      </c>
      <c r="G27" s="114" t="s">
        <v>590</v>
      </c>
      <c r="H27" s="114" t="s">
        <v>510</v>
      </c>
      <c r="I27" s="114">
        <v>0</v>
      </c>
      <c r="J27" s="114" t="s">
        <v>591</v>
      </c>
      <c r="K27" s="122">
        <v>0</v>
      </c>
      <c r="L27" s="144" t="s">
        <v>592</v>
      </c>
    </row>
    <row r="28" spans="2:12" ht="66.75" customHeight="1" x14ac:dyDescent="0.2">
      <c r="B28" s="112" t="s">
        <v>723</v>
      </c>
      <c r="C28" s="112" t="s">
        <v>593</v>
      </c>
      <c r="D28" s="114" t="s">
        <v>594</v>
      </c>
      <c r="E28" s="114" t="s">
        <v>595</v>
      </c>
      <c r="F28" s="114" t="s">
        <v>596</v>
      </c>
      <c r="G28" s="114" t="s">
        <v>597</v>
      </c>
      <c r="H28" s="114" t="s">
        <v>598</v>
      </c>
      <c r="I28" s="284">
        <v>0</v>
      </c>
      <c r="J28" s="286" t="s">
        <v>599</v>
      </c>
      <c r="K28" s="288">
        <v>0</v>
      </c>
      <c r="L28" s="290" t="s">
        <v>600</v>
      </c>
    </row>
    <row r="29" spans="2:12" ht="82.5" customHeight="1" x14ac:dyDescent="0.2">
      <c r="B29" s="112" t="s">
        <v>724</v>
      </c>
      <c r="C29" s="112" t="s">
        <v>601</v>
      </c>
      <c r="D29" s="114" t="s">
        <v>594</v>
      </c>
      <c r="E29" s="114" t="s">
        <v>595</v>
      </c>
      <c r="F29" s="114" t="s">
        <v>401</v>
      </c>
      <c r="G29" s="114" t="s">
        <v>602</v>
      </c>
      <c r="H29" s="114" t="s">
        <v>598</v>
      </c>
      <c r="I29" s="285"/>
      <c r="J29" s="287"/>
      <c r="K29" s="289"/>
      <c r="L29" s="291"/>
    </row>
    <row r="30" spans="2:12" ht="87" customHeight="1" x14ac:dyDescent="0.2">
      <c r="B30" s="112" t="s">
        <v>725</v>
      </c>
      <c r="C30" s="142" t="s">
        <v>603</v>
      </c>
      <c r="D30" s="113" t="s">
        <v>604</v>
      </c>
      <c r="E30" s="113" t="s">
        <v>506</v>
      </c>
      <c r="F30" s="114" t="s">
        <v>336</v>
      </c>
      <c r="G30" s="114" t="s">
        <v>605</v>
      </c>
      <c r="H30" s="114" t="s">
        <v>496</v>
      </c>
      <c r="I30" s="114">
        <v>50</v>
      </c>
      <c r="J30" s="114" t="s">
        <v>606</v>
      </c>
      <c r="K30" s="122">
        <v>100</v>
      </c>
      <c r="L30" s="144" t="s">
        <v>607</v>
      </c>
    </row>
    <row r="31" spans="2:12" ht="63" customHeight="1" x14ac:dyDescent="0.2">
      <c r="B31" s="112" t="s">
        <v>726</v>
      </c>
      <c r="C31" s="142" t="s">
        <v>608</v>
      </c>
      <c r="D31" s="113" t="s">
        <v>584</v>
      </c>
      <c r="E31" s="113" t="s">
        <v>523</v>
      </c>
      <c r="F31" s="114" t="s">
        <v>336</v>
      </c>
      <c r="G31" s="114" t="s">
        <v>605</v>
      </c>
      <c r="H31" s="114" t="s">
        <v>496</v>
      </c>
      <c r="I31" s="114">
        <v>13</v>
      </c>
      <c r="J31" s="114" t="s">
        <v>485</v>
      </c>
      <c r="K31" s="122">
        <v>100</v>
      </c>
      <c r="L31" s="144" t="s">
        <v>609</v>
      </c>
    </row>
    <row r="32" spans="2:12" ht="99" customHeight="1" x14ac:dyDescent="0.2">
      <c r="B32" s="112" t="s">
        <v>487</v>
      </c>
      <c r="C32" s="142" t="s">
        <v>488</v>
      </c>
      <c r="D32" s="113" t="s">
        <v>610</v>
      </c>
      <c r="E32" s="113" t="s">
        <v>506</v>
      </c>
      <c r="F32" s="114" t="s">
        <v>401</v>
      </c>
      <c r="G32" s="114" t="s">
        <v>611</v>
      </c>
      <c r="H32" s="114" t="s">
        <v>496</v>
      </c>
      <c r="I32" s="114">
        <v>20</v>
      </c>
      <c r="J32" s="119" t="s">
        <v>460</v>
      </c>
      <c r="K32" s="128">
        <v>100</v>
      </c>
      <c r="L32" s="155" t="s">
        <v>612</v>
      </c>
    </row>
    <row r="33" spans="2:12" ht="119.25" customHeight="1" x14ac:dyDescent="0.2">
      <c r="B33" s="52" t="s">
        <v>613</v>
      </c>
      <c r="C33" s="142" t="s">
        <v>614</v>
      </c>
      <c r="D33" s="113" t="s">
        <v>615</v>
      </c>
      <c r="E33" s="113" t="s">
        <v>477</v>
      </c>
      <c r="F33" s="114" t="s">
        <v>602</v>
      </c>
      <c r="G33" s="114" t="s">
        <v>616</v>
      </c>
      <c r="H33" s="114" t="s">
        <v>496</v>
      </c>
      <c r="I33" s="114">
        <v>8</v>
      </c>
      <c r="J33" s="119" t="s">
        <v>485</v>
      </c>
      <c r="K33" s="128">
        <v>100</v>
      </c>
      <c r="L33" s="155" t="s">
        <v>617</v>
      </c>
    </row>
    <row r="34" spans="2:12" ht="81" customHeight="1" x14ac:dyDescent="0.2">
      <c r="B34" s="112" t="s">
        <v>618</v>
      </c>
      <c r="C34" s="142" t="s">
        <v>583</v>
      </c>
      <c r="D34" s="113" t="s">
        <v>619</v>
      </c>
      <c r="E34" s="113" t="s">
        <v>585</v>
      </c>
      <c r="F34" s="114" t="s">
        <v>440</v>
      </c>
      <c r="G34" s="114" t="s">
        <v>620</v>
      </c>
      <c r="H34" s="114" t="s">
        <v>585</v>
      </c>
      <c r="I34" s="114">
        <v>30</v>
      </c>
      <c r="J34" s="114" t="s">
        <v>485</v>
      </c>
      <c r="K34" s="122">
        <v>100</v>
      </c>
      <c r="L34" s="144" t="s">
        <v>621</v>
      </c>
    </row>
    <row r="35" spans="2:12" ht="135" customHeight="1" x14ac:dyDescent="0.2">
      <c r="B35" s="52" t="s">
        <v>622</v>
      </c>
      <c r="C35" s="142" t="s">
        <v>623</v>
      </c>
      <c r="D35" s="113" t="s">
        <v>624</v>
      </c>
      <c r="E35" s="113" t="s">
        <v>477</v>
      </c>
      <c r="F35" s="114" t="s">
        <v>625</v>
      </c>
      <c r="G35" s="114" t="s">
        <v>626</v>
      </c>
      <c r="H35" s="114" t="s">
        <v>496</v>
      </c>
      <c r="I35" s="114">
        <v>8</v>
      </c>
      <c r="J35" s="119" t="s">
        <v>485</v>
      </c>
      <c r="K35" s="128">
        <v>100</v>
      </c>
      <c r="L35" s="155" t="s">
        <v>627</v>
      </c>
    </row>
    <row r="36" spans="2:12" ht="51" customHeight="1" x14ac:dyDescent="0.2">
      <c r="B36" s="129" t="s">
        <v>628</v>
      </c>
      <c r="C36" s="142" t="s">
        <v>629</v>
      </c>
      <c r="D36" s="113" t="s">
        <v>456</v>
      </c>
      <c r="E36" s="113" t="s">
        <v>595</v>
      </c>
      <c r="F36" s="114" t="s">
        <v>630</v>
      </c>
      <c r="G36" s="114" t="s">
        <v>626</v>
      </c>
      <c r="H36" s="130" t="s">
        <v>576</v>
      </c>
      <c r="I36" s="130">
        <v>117</v>
      </c>
      <c r="J36" s="130" t="s">
        <v>485</v>
      </c>
      <c r="K36" s="131">
        <v>100</v>
      </c>
      <c r="L36" s="156" t="s">
        <v>631</v>
      </c>
    </row>
    <row r="37" spans="2:12" ht="63.75" customHeight="1" x14ac:dyDescent="0.2">
      <c r="B37" s="112" t="s">
        <v>727</v>
      </c>
      <c r="C37" s="142" t="s">
        <v>632</v>
      </c>
      <c r="D37" s="113" t="s">
        <v>619</v>
      </c>
      <c r="E37" s="113" t="s">
        <v>633</v>
      </c>
      <c r="F37" s="114" t="s">
        <v>440</v>
      </c>
      <c r="G37" s="114" t="s">
        <v>626</v>
      </c>
      <c r="H37" s="114" t="s">
        <v>512</v>
      </c>
      <c r="I37" s="114">
        <v>0</v>
      </c>
      <c r="J37" s="121" t="s">
        <v>599</v>
      </c>
      <c r="K37" s="132">
        <v>0</v>
      </c>
      <c r="L37" s="157"/>
    </row>
    <row r="38" spans="2:12" ht="76.5" customHeight="1" x14ac:dyDescent="0.2">
      <c r="B38" s="112" t="s">
        <v>634</v>
      </c>
      <c r="C38" s="142" t="s">
        <v>635</v>
      </c>
      <c r="D38" s="113" t="s">
        <v>636</v>
      </c>
      <c r="E38" s="113" t="s">
        <v>477</v>
      </c>
      <c r="F38" s="114" t="s">
        <v>440</v>
      </c>
      <c r="G38" s="114" t="s">
        <v>637</v>
      </c>
      <c r="H38" s="114" t="s">
        <v>506</v>
      </c>
      <c r="I38" s="130">
        <v>50</v>
      </c>
      <c r="J38" s="131" t="s">
        <v>638</v>
      </c>
      <c r="K38" s="114">
        <v>100</v>
      </c>
      <c r="L38" s="144" t="s">
        <v>639</v>
      </c>
    </row>
    <row r="39" spans="2:12" ht="51.75" customHeight="1" x14ac:dyDescent="0.2">
      <c r="B39" s="112" t="s">
        <v>728</v>
      </c>
      <c r="C39" s="142" t="s">
        <v>640</v>
      </c>
      <c r="D39" s="113" t="s">
        <v>641</v>
      </c>
      <c r="E39" s="113" t="s">
        <v>477</v>
      </c>
      <c r="F39" s="113" t="s">
        <v>440</v>
      </c>
      <c r="G39" s="113" t="s">
        <v>642</v>
      </c>
      <c r="H39" s="113" t="s">
        <v>496</v>
      </c>
      <c r="I39" s="133"/>
      <c r="J39" s="134" t="s">
        <v>643</v>
      </c>
      <c r="K39" s="113"/>
      <c r="L39" s="158" t="s">
        <v>644</v>
      </c>
    </row>
    <row r="40" spans="2:12" ht="60" customHeight="1" x14ac:dyDescent="0.2">
      <c r="B40" s="112" t="s">
        <v>645</v>
      </c>
      <c r="C40" s="142" t="s">
        <v>646</v>
      </c>
      <c r="D40" s="113" t="s">
        <v>647</v>
      </c>
      <c r="E40" s="113" t="s">
        <v>510</v>
      </c>
      <c r="F40" s="113" t="s">
        <v>648</v>
      </c>
      <c r="G40" s="113" t="s">
        <v>649</v>
      </c>
      <c r="H40" s="113" t="s">
        <v>650</v>
      </c>
      <c r="I40" s="113">
        <v>245</v>
      </c>
      <c r="J40" s="113" t="s">
        <v>485</v>
      </c>
      <c r="K40" s="115">
        <v>100</v>
      </c>
      <c r="L40" s="150" t="s">
        <v>651</v>
      </c>
    </row>
    <row r="41" spans="2:12" ht="84.75" customHeight="1" x14ac:dyDescent="0.2">
      <c r="B41" s="112" t="s">
        <v>652</v>
      </c>
      <c r="C41" s="142" t="s">
        <v>653</v>
      </c>
      <c r="D41" s="113" t="s">
        <v>456</v>
      </c>
      <c r="E41" s="113" t="s">
        <v>510</v>
      </c>
      <c r="F41" s="113" t="s">
        <v>648</v>
      </c>
      <c r="G41" s="113" t="s">
        <v>649</v>
      </c>
      <c r="H41" s="113" t="s">
        <v>654</v>
      </c>
      <c r="I41" s="113">
        <v>245</v>
      </c>
      <c r="J41" s="113" t="s">
        <v>485</v>
      </c>
      <c r="K41" s="115">
        <v>100</v>
      </c>
      <c r="L41" s="150" t="s">
        <v>655</v>
      </c>
    </row>
    <row r="42" spans="2:12" ht="60.75" customHeight="1" x14ac:dyDescent="0.2">
      <c r="B42" s="135" t="s">
        <v>656</v>
      </c>
      <c r="C42" s="142" t="s">
        <v>657</v>
      </c>
      <c r="D42" s="113" t="s">
        <v>658</v>
      </c>
      <c r="E42" s="113" t="s">
        <v>659</v>
      </c>
      <c r="F42" s="113" t="s">
        <v>660</v>
      </c>
      <c r="G42" s="113" t="s">
        <v>661</v>
      </c>
      <c r="H42" s="113" t="s">
        <v>17</v>
      </c>
      <c r="I42" s="113" t="s">
        <v>17</v>
      </c>
      <c r="J42" s="113" t="s">
        <v>485</v>
      </c>
      <c r="K42" s="115">
        <v>100</v>
      </c>
      <c r="L42" s="159"/>
    </row>
    <row r="43" spans="2:12" ht="66" customHeight="1" x14ac:dyDescent="0.2">
      <c r="B43" s="112" t="s">
        <v>662</v>
      </c>
      <c r="C43" s="142" t="s">
        <v>663</v>
      </c>
      <c r="D43" s="113" t="s">
        <v>456</v>
      </c>
      <c r="E43" s="113" t="s">
        <v>510</v>
      </c>
      <c r="F43" s="113" t="s">
        <v>648</v>
      </c>
      <c r="G43" s="113" t="s">
        <v>664</v>
      </c>
      <c r="H43" s="113" t="s">
        <v>17</v>
      </c>
      <c r="I43" s="113">
        <v>245</v>
      </c>
      <c r="J43" s="113" t="s">
        <v>485</v>
      </c>
      <c r="K43" s="115">
        <v>100</v>
      </c>
      <c r="L43" s="150" t="s">
        <v>665</v>
      </c>
    </row>
    <row r="44" spans="2:12" ht="71.25" customHeight="1" x14ac:dyDescent="0.2">
      <c r="B44" s="112" t="s">
        <v>666</v>
      </c>
      <c r="C44" s="142" t="s">
        <v>667</v>
      </c>
      <c r="D44" s="113" t="s">
        <v>573</v>
      </c>
      <c r="E44" s="113" t="s">
        <v>668</v>
      </c>
      <c r="F44" s="113" t="s">
        <v>648</v>
      </c>
      <c r="G44" s="113" t="s">
        <v>661</v>
      </c>
      <c r="H44" s="113" t="s">
        <v>669</v>
      </c>
      <c r="I44" s="113" t="s">
        <v>669</v>
      </c>
      <c r="J44" s="113" t="s">
        <v>485</v>
      </c>
      <c r="K44" s="115">
        <v>100</v>
      </c>
      <c r="L44" s="150" t="s">
        <v>670</v>
      </c>
    </row>
    <row r="45" spans="2:12" ht="12.75" x14ac:dyDescent="0.2">
      <c r="B45" s="292" t="s">
        <v>671</v>
      </c>
      <c r="C45" s="146"/>
      <c r="D45" s="136"/>
      <c r="E45" s="136"/>
      <c r="F45" s="136"/>
      <c r="G45" s="136"/>
      <c r="H45" s="136"/>
      <c r="I45" s="136"/>
      <c r="J45" s="136"/>
      <c r="K45" s="136"/>
      <c r="L45" s="160"/>
    </row>
    <row r="46" spans="2:12" ht="13.5" thickBot="1" x14ac:dyDescent="0.25">
      <c r="B46" s="293"/>
      <c r="C46" s="147"/>
      <c r="D46" s="137"/>
      <c r="E46" s="137"/>
      <c r="F46" s="137"/>
      <c r="G46" s="137"/>
      <c r="H46" s="137"/>
      <c r="I46" s="137"/>
      <c r="J46" s="137"/>
      <c r="K46" s="137"/>
      <c r="L46" s="161"/>
    </row>
    <row r="47" spans="2:12" ht="12" customHeight="1" x14ac:dyDescent="0.2">
      <c r="B47" s="275" t="s">
        <v>453</v>
      </c>
      <c r="C47" s="277" t="s">
        <v>672</v>
      </c>
      <c r="D47" s="278"/>
      <c r="E47" s="278"/>
      <c r="F47" s="278"/>
      <c r="G47" s="278"/>
      <c r="H47" s="278"/>
      <c r="I47" s="138"/>
      <c r="J47" s="138"/>
      <c r="K47" s="138"/>
      <c r="L47" s="162"/>
    </row>
    <row r="48" spans="2:12" ht="12.75" customHeight="1" thickBot="1" x14ac:dyDescent="0.25">
      <c r="B48" s="276"/>
      <c r="C48" s="279"/>
      <c r="D48" s="280"/>
      <c r="E48" s="280"/>
      <c r="F48" s="280"/>
      <c r="G48" s="280"/>
      <c r="H48" s="280"/>
      <c r="I48" s="139"/>
      <c r="J48" s="139"/>
      <c r="K48" s="139"/>
      <c r="L48" s="163"/>
    </row>
    <row r="49" spans="2:12" ht="12.75" x14ac:dyDescent="0.2">
      <c r="B49" s="22"/>
      <c r="C49" s="148"/>
      <c r="D49" s="58"/>
      <c r="E49" s="58"/>
      <c r="F49" s="58"/>
      <c r="G49" s="58"/>
      <c r="H49" s="140"/>
      <c r="I49" s="22"/>
      <c r="J49" s="22"/>
      <c r="K49" s="22"/>
      <c r="L49" s="164"/>
    </row>
    <row r="50" spans="2:12" ht="12.75" x14ac:dyDescent="0.2">
      <c r="B50" s="22"/>
      <c r="C50" s="148"/>
      <c r="D50" s="58"/>
      <c r="E50" s="58"/>
      <c r="F50" s="58"/>
      <c r="G50" s="58"/>
      <c r="H50" s="140"/>
      <c r="I50" s="22"/>
      <c r="J50" s="22"/>
      <c r="K50" s="22"/>
      <c r="L50" s="164"/>
    </row>
    <row r="51" spans="2:12" ht="12.75" x14ac:dyDescent="0.2">
      <c r="B51" s="22"/>
      <c r="C51" s="148"/>
      <c r="D51" s="58"/>
      <c r="E51" s="58"/>
      <c r="F51" s="58"/>
      <c r="G51" s="58"/>
      <c r="H51" s="140"/>
      <c r="I51" s="22"/>
      <c r="J51" s="22"/>
      <c r="K51" s="22"/>
      <c r="L51" s="164"/>
    </row>
    <row r="52" spans="2:12" ht="12.75" x14ac:dyDescent="0.2">
      <c r="B52" s="22"/>
      <c r="C52" s="148"/>
      <c r="D52" s="58"/>
      <c r="E52" s="58"/>
      <c r="F52" s="58"/>
      <c r="G52" s="58"/>
      <c r="H52" s="140"/>
      <c r="I52" s="22"/>
      <c r="J52" s="22"/>
      <c r="K52" s="22"/>
      <c r="L52" s="164"/>
    </row>
    <row r="53" spans="2:12" ht="12.75" x14ac:dyDescent="0.2">
      <c r="B53" s="22"/>
      <c r="C53" s="148"/>
      <c r="D53" s="58"/>
      <c r="E53" s="58"/>
      <c r="F53" s="58"/>
      <c r="G53" s="58"/>
      <c r="H53" s="140"/>
      <c r="I53" s="22"/>
      <c r="J53" s="22"/>
      <c r="K53" s="22"/>
      <c r="L53" s="164"/>
    </row>
    <row r="54" spans="2:12" ht="12.75" x14ac:dyDescent="0.2">
      <c r="B54" s="22"/>
      <c r="C54" s="148"/>
      <c r="D54" s="58"/>
      <c r="E54" s="58"/>
      <c r="F54" s="58"/>
      <c r="G54" s="58"/>
      <c r="H54" s="140"/>
      <c r="I54" s="22"/>
      <c r="J54" s="22"/>
      <c r="K54" s="22"/>
      <c r="L54" s="164"/>
    </row>
    <row r="55" spans="2:12" ht="12.75" x14ac:dyDescent="0.2">
      <c r="B55" s="22"/>
      <c r="C55" s="148"/>
      <c r="D55" s="58"/>
      <c r="E55" s="58"/>
      <c r="F55" s="58"/>
      <c r="G55" s="58"/>
      <c r="H55" s="140"/>
      <c r="I55" s="22"/>
      <c r="J55" s="22"/>
      <c r="K55" s="22"/>
      <c r="L55" s="164"/>
    </row>
    <row r="56" spans="2:12" ht="12.75" x14ac:dyDescent="0.2">
      <c r="B56" s="22"/>
      <c r="C56" s="148"/>
      <c r="D56" s="58"/>
      <c r="E56" s="58"/>
      <c r="F56" s="58"/>
      <c r="G56" s="58"/>
      <c r="H56" s="140"/>
      <c r="I56" s="22"/>
      <c r="J56" s="22"/>
      <c r="K56" s="22"/>
      <c r="L56" s="164"/>
    </row>
    <row r="57" spans="2:12" ht="12.75" x14ac:dyDescent="0.2">
      <c r="B57" s="22"/>
      <c r="C57" s="148"/>
      <c r="D57" s="58"/>
      <c r="E57" s="58"/>
      <c r="F57" s="58"/>
      <c r="G57" s="58"/>
      <c r="H57" s="140"/>
      <c r="I57" s="22"/>
      <c r="J57" s="22"/>
      <c r="K57" s="22"/>
      <c r="L57" s="164"/>
    </row>
    <row r="58" spans="2:12" ht="12.75" x14ac:dyDescent="0.2">
      <c r="B58" s="22"/>
      <c r="C58" s="148"/>
      <c r="D58" s="58"/>
      <c r="E58" s="58"/>
      <c r="F58" s="58"/>
      <c r="G58" s="58"/>
      <c r="H58" s="140"/>
      <c r="I58" s="22"/>
      <c r="J58" s="22"/>
      <c r="K58" s="22"/>
      <c r="L58" s="164"/>
    </row>
    <row r="59" spans="2:12" ht="12.75" x14ac:dyDescent="0.2">
      <c r="B59" s="22"/>
      <c r="C59" s="148"/>
      <c r="D59" s="58"/>
      <c r="E59" s="58"/>
      <c r="F59" s="58"/>
      <c r="G59" s="58"/>
      <c r="H59" s="140"/>
      <c r="I59" s="22"/>
      <c r="J59" s="22"/>
      <c r="K59" s="22"/>
      <c r="L59" s="164"/>
    </row>
    <row r="60" spans="2:12" ht="12.75" x14ac:dyDescent="0.2">
      <c r="B60" s="22"/>
      <c r="C60" s="148"/>
      <c r="D60" s="58"/>
      <c r="E60" s="58"/>
      <c r="F60" s="58"/>
      <c r="G60" s="58"/>
      <c r="H60" s="140"/>
      <c r="I60" s="22"/>
      <c r="J60" s="22"/>
      <c r="K60" s="22"/>
      <c r="L60" s="164"/>
    </row>
    <row r="61" spans="2:12" ht="12.75" x14ac:dyDescent="0.2">
      <c r="B61" s="22"/>
      <c r="C61" s="148"/>
      <c r="D61" s="58"/>
      <c r="E61" s="58"/>
      <c r="F61" s="58"/>
      <c r="G61" s="58"/>
      <c r="H61" s="140"/>
      <c r="I61" s="22"/>
      <c r="J61" s="22"/>
      <c r="K61" s="22"/>
      <c r="L61" s="164"/>
    </row>
    <row r="62" spans="2:12" ht="12.75" x14ac:dyDescent="0.2">
      <c r="B62" s="22"/>
      <c r="C62" s="148"/>
      <c r="D62" s="58"/>
      <c r="E62" s="58"/>
      <c r="F62" s="58"/>
      <c r="G62" s="58"/>
      <c r="H62" s="140"/>
      <c r="I62" s="22"/>
      <c r="J62" s="22"/>
      <c r="K62" s="22"/>
      <c r="L62" s="164"/>
    </row>
    <row r="63" spans="2:12" ht="12.75" x14ac:dyDescent="0.2">
      <c r="B63" s="22"/>
      <c r="C63" s="148"/>
      <c r="D63" s="58"/>
      <c r="E63" s="58"/>
      <c r="F63" s="58"/>
      <c r="G63" s="58"/>
      <c r="H63" s="140"/>
      <c r="I63" s="22"/>
      <c r="J63" s="22"/>
      <c r="K63" s="22"/>
      <c r="L63" s="164"/>
    </row>
    <row r="64" spans="2:12" ht="12.75" x14ac:dyDescent="0.2">
      <c r="B64" s="22"/>
      <c r="C64" s="148"/>
      <c r="D64" s="58"/>
      <c r="E64" s="58"/>
      <c r="F64" s="58"/>
      <c r="G64" s="58"/>
      <c r="H64" s="140"/>
      <c r="I64" s="22"/>
      <c r="J64" s="22"/>
      <c r="K64" s="22"/>
      <c r="L64" s="164"/>
    </row>
    <row r="65" spans="2:12" ht="12.75" x14ac:dyDescent="0.2">
      <c r="B65" s="22"/>
      <c r="C65" s="148"/>
      <c r="D65" s="58"/>
      <c r="E65" s="58"/>
      <c r="F65" s="58"/>
      <c r="G65" s="58"/>
      <c r="H65" s="140"/>
      <c r="I65" s="22"/>
      <c r="J65" s="22"/>
      <c r="K65" s="22"/>
      <c r="L65" s="164"/>
    </row>
    <row r="66" spans="2:12" ht="12.75" x14ac:dyDescent="0.2">
      <c r="B66" s="22"/>
      <c r="C66" s="148"/>
      <c r="D66" s="58"/>
      <c r="E66" s="58"/>
      <c r="F66" s="58"/>
      <c r="G66" s="58"/>
      <c r="H66" s="140"/>
      <c r="I66" s="22"/>
      <c r="J66" s="22"/>
      <c r="K66" s="22"/>
      <c r="L66" s="164"/>
    </row>
    <row r="67" spans="2:12" ht="12.75" x14ac:dyDescent="0.2">
      <c r="B67" s="22"/>
      <c r="C67" s="148"/>
      <c r="D67" s="58"/>
      <c r="E67" s="58"/>
      <c r="F67" s="58"/>
      <c r="G67" s="58"/>
      <c r="H67" s="140"/>
      <c r="I67" s="22"/>
      <c r="J67" s="22"/>
      <c r="K67" s="22"/>
      <c r="L67" s="164"/>
    </row>
    <row r="68" spans="2:12" ht="12.75" x14ac:dyDescent="0.2">
      <c r="B68" s="22"/>
      <c r="C68" s="148"/>
      <c r="D68" s="58"/>
      <c r="E68" s="58"/>
      <c r="F68" s="58"/>
      <c r="G68" s="58"/>
      <c r="H68" s="140"/>
      <c r="I68" s="22"/>
      <c r="J68" s="22"/>
      <c r="K68" s="22"/>
      <c r="L68" s="164"/>
    </row>
    <row r="69" spans="2:12" ht="12.75" x14ac:dyDescent="0.2">
      <c r="B69" s="22"/>
      <c r="C69" s="148"/>
      <c r="D69" s="58"/>
      <c r="E69" s="58"/>
      <c r="F69" s="58"/>
      <c r="G69" s="58"/>
      <c r="H69" s="140"/>
      <c r="I69" s="22"/>
      <c r="J69" s="22"/>
      <c r="K69" s="22"/>
      <c r="L69" s="164"/>
    </row>
    <row r="70" spans="2:12" ht="12.75" x14ac:dyDescent="0.2">
      <c r="B70" s="22"/>
      <c r="C70" s="148"/>
      <c r="D70" s="58"/>
      <c r="E70" s="58"/>
      <c r="F70" s="58"/>
      <c r="G70" s="58"/>
      <c r="H70" s="140"/>
      <c r="I70" s="22"/>
      <c r="J70" s="22"/>
      <c r="K70" s="22"/>
      <c r="L70" s="164"/>
    </row>
    <row r="71" spans="2:12" ht="12.75" x14ac:dyDescent="0.2">
      <c r="B71" s="22"/>
      <c r="C71" s="148"/>
      <c r="D71" s="58"/>
      <c r="E71" s="58"/>
      <c r="F71" s="58"/>
      <c r="G71" s="58"/>
      <c r="H71" s="140"/>
      <c r="I71" s="22"/>
      <c r="J71" s="22"/>
      <c r="K71" s="22"/>
      <c r="L71" s="164"/>
    </row>
    <row r="72" spans="2:12" ht="12.75" x14ac:dyDescent="0.2">
      <c r="B72" s="22"/>
      <c r="C72" s="148"/>
      <c r="D72" s="58"/>
      <c r="E72" s="58"/>
      <c r="F72" s="58"/>
      <c r="G72" s="58"/>
      <c r="H72" s="140"/>
      <c r="I72" s="22"/>
      <c r="J72" s="22"/>
      <c r="K72" s="22"/>
      <c r="L72" s="164"/>
    </row>
    <row r="73" spans="2:12" ht="12.75" x14ac:dyDescent="0.2">
      <c r="B73" s="22"/>
      <c r="C73" s="148"/>
      <c r="D73" s="58"/>
      <c r="E73" s="58"/>
      <c r="F73" s="58"/>
      <c r="G73" s="58"/>
      <c r="H73" s="140"/>
      <c r="I73" s="22"/>
      <c r="J73" s="22"/>
      <c r="K73" s="22"/>
      <c r="L73" s="164"/>
    </row>
    <row r="74" spans="2:12" ht="12.75" x14ac:dyDescent="0.2">
      <c r="B74" s="22"/>
      <c r="C74" s="148"/>
      <c r="D74" s="58"/>
      <c r="E74" s="58"/>
      <c r="F74" s="58"/>
      <c r="G74" s="58"/>
      <c r="H74" s="140"/>
      <c r="I74" s="22"/>
      <c r="J74" s="22"/>
      <c r="K74" s="22"/>
      <c r="L74" s="164"/>
    </row>
    <row r="75" spans="2:12" ht="12.75" x14ac:dyDescent="0.2">
      <c r="B75" s="22"/>
      <c r="C75" s="148"/>
      <c r="D75" s="58"/>
      <c r="E75" s="58"/>
      <c r="F75" s="58"/>
      <c r="G75" s="58"/>
      <c r="H75" s="140"/>
      <c r="I75" s="22"/>
      <c r="J75" s="22"/>
      <c r="K75" s="22"/>
      <c r="L75" s="164"/>
    </row>
    <row r="76" spans="2:12" ht="12.75" x14ac:dyDescent="0.2">
      <c r="B76" s="22"/>
      <c r="C76" s="148"/>
      <c r="D76" s="58"/>
      <c r="E76" s="58"/>
      <c r="F76" s="58"/>
      <c r="G76" s="58"/>
      <c r="H76" s="140"/>
      <c r="I76" s="22"/>
      <c r="J76" s="22"/>
      <c r="K76" s="22"/>
      <c r="L76" s="164"/>
    </row>
    <row r="77" spans="2:12" ht="12.75" x14ac:dyDescent="0.2">
      <c r="B77" s="22"/>
      <c r="C77" s="148"/>
      <c r="D77" s="58"/>
      <c r="E77" s="58"/>
      <c r="F77" s="58"/>
      <c r="G77" s="58"/>
      <c r="H77" s="140"/>
      <c r="I77" s="22"/>
      <c r="J77" s="22"/>
      <c r="K77" s="22"/>
      <c r="L77" s="164"/>
    </row>
    <row r="78" spans="2:12" ht="12.75" x14ac:dyDescent="0.2">
      <c r="B78" s="22"/>
      <c r="C78" s="148"/>
      <c r="D78" s="58"/>
      <c r="E78" s="58"/>
      <c r="F78" s="58"/>
      <c r="G78" s="58"/>
      <c r="H78" s="140"/>
      <c r="I78" s="22"/>
      <c r="J78" s="22"/>
      <c r="K78" s="22"/>
      <c r="L78" s="164"/>
    </row>
    <row r="79" spans="2:12" ht="12.75" x14ac:dyDescent="0.2">
      <c r="B79" s="22"/>
      <c r="C79" s="148"/>
      <c r="D79" s="58"/>
      <c r="E79" s="58"/>
      <c r="F79" s="58"/>
      <c r="G79" s="58"/>
      <c r="H79" s="140"/>
      <c r="I79" s="22"/>
      <c r="J79" s="22"/>
      <c r="K79" s="22"/>
      <c r="L79" s="164"/>
    </row>
    <row r="80" spans="2:12" ht="12.75" x14ac:dyDescent="0.2">
      <c r="B80" s="22"/>
      <c r="C80" s="148"/>
      <c r="D80" s="58"/>
      <c r="E80" s="58"/>
      <c r="F80" s="58"/>
      <c r="G80" s="58"/>
      <c r="H80" s="140"/>
      <c r="I80" s="22"/>
      <c r="J80" s="22"/>
      <c r="K80" s="22"/>
      <c r="L80" s="164"/>
    </row>
    <row r="81" spans="2:12" ht="12.75" x14ac:dyDescent="0.2">
      <c r="B81" s="22"/>
      <c r="C81" s="148"/>
      <c r="D81" s="58"/>
      <c r="E81" s="58"/>
      <c r="F81" s="58"/>
      <c r="G81" s="58"/>
      <c r="H81" s="140"/>
      <c r="I81" s="22"/>
      <c r="J81" s="22"/>
      <c r="K81" s="22"/>
      <c r="L81" s="164"/>
    </row>
    <row r="82" spans="2:12" ht="12.75" x14ac:dyDescent="0.2">
      <c r="B82" s="22"/>
      <c r="C82" s="148"/>
      <c r="D82" s="58"/>
      <c r="E82" s="58"/>
      <c r="F82" s="58"/>
      <c r="G82" s="58"/>
      <c r="H82" s="140"/>
      <c r="I82" s="22"/>
      <c r="J82" s="22"/>
      <c r="K82" s="22"/>
      <c r="L82" s="164"/>
    </row>
    <row r="83" spans="2:12" ht="12.75" x14ac:dyDescent="0.2">
      <c r="B83" s="22"/>
      <c r="C83" s="148"/>
      <c r="D83" s="58"/>
      <c r="E83" s="58"/>
      <c r="F83" s="58"/>
      <c r="G83" s="58"/>
      <c r="H83" s="58"/>
      <c r="I83" s="22"/>
      <c r="J83" s="22"/>
      <c r="K83" s="22"/>
      <c r="L83" s="164"/>
    </row>
    <row r="84" spans="2:12" ht="12.75" x14ac:dyDescent="0.2">
      <c r="B84" s="22"/>
      <c r="C84" s="148"/>
      <c r="D84" s="58"/>
      <c r="E84" s="58"/>
      <c r="F84" s="58"/>
      <c r="G84" s="58"/>
      <c r="H84" s="58"/>
      <c r="I84" s="22"/>
      <c r="J84" s="22"/>
      <c r="K84" s="22"/>
      <c r="L84" s="164"/>
    </row>
    <row r="85" spans="2:12" ht="12.75" x14ac:dyDescent="0.2">
      <c r="B85" s="22"/>
      <c r="C85" s="148"/>
      <c r="D85" s="58"/>
      <c r="E85" s="58"/>
      <c r="F85" s="58"/>
      <c r="G85" s="58"/>
      <c r="H85" s="58"/>
      <c r="I85" s="22"/>
      <c r="J85" s="22"/>
      <c r="K85" s="22"/>
      <c r="L85" s="164"/>
    </row>
    <row r="86" spans="2:12" ht="12.75" x14ac:dyDescent="0.2">
      <c r="B86" s="22"/>
      <c r="C86" s="148"/>
      <c r="D86" s="58"/>
      <c r="E86" s="58"/>
      <c r="F86" s="58"/>
      <c r="G86" s="58"/>
      <c r="H86" s="58"/>
      <c r="I86" s="22"/>
      <c r="J86" s="22"/>
      <c r="K86" s="22"/>
      <c r="L86" s="164"/>
    </row>
    <row r="87" spans="2:12" ht="12.75" x14ac:dyDescent="0.2">
      <c r="B87" s="22"/>
      <c r="C87" s="148"/>
      <c r="D87" s="58"/>
      <c r="E87" s="58"/>
      <c r="F87" s="58"/>
      <c r="G87" s="58"/>
      <c r="H87" s="58"/>
      <c r="I87" s="22"/>
      <c r="J87" s="22"/>
      <c r="K87" s="22"/>
      <c r="L87" s="164"/>
    </row>
    <row r="88" spans="2:12" ht="12.75" x14ac:dyDescent="0.2">
      <c r="B88" s="22"/>
      <c r="C88" s="148"/>
      <c r="D88" s="58"/>
      <c r="E88" s="58"/>
      <c r="F88" s="58"/>
      <c r="G88" s="58"/>
      <c r="H88" s="58"/>
      <c r="I88" s="22"/>
      <c r="J88" s="22"/>
      <c r="K88" s="22"/>
      <c r="L88" s="164"/>
    </row>
    <row r="89" spans="2:12" ht="12.75" x14ac:dyDescent="0.2">
      <c r="B89" s="22"/>
      <c r="C89" s="148"/>
      <c r="D89" s="58"/>
      <c r="E89" s="58"/>
      <c r="F89" s="58"/>
      <c r="G89" s="58"/>
      <c r="H89" s="58"/>
      <c r="I89" s="22"/>
      <c r="J89" s="22"/>
      <c r="K89" s="22"/>
      <c r="L89" s="164"/>
    </row>
    <row r="90" spans="2:12" ht="12.75" x14ac:dyDescent="0.2">
      <c r="B90" s="22"/>
      <c r="C90" s="148"/>
      <c r="D90" s="58"/>
      <c r="E90" s="58"/>
      <c r="F90" s="58"/>
      <c r="G90" s="58"/>
      <c r="H90" s="58"/>
      <c r="I90" s="22"/>
      <c r="J90" s="22"/>
      <c r="K90" s="22"/>
      <c r="L90" s="164"/>
    </row>
    <row r="91" spans="2:12" ht="12.75" x14ac:dyDescent="0.2">
      <c r="B91" s="22"/>
      <c r="C91" s="148"/>
      <c r="D91" s="58"/>
      <c r="E91" s="58"/>
      <c r="F91" s="58"/>
      <c r="G91" s="58"/>
      <c r="H91" s="58"/>
      <c r="I91" s="22"/>
      <c r="J91" s="22"/>
      <c r="K91" s="22"/>
      <c r="L91" s="164"/>
    </row>
    <row r="92" spans="2:12" ht="12.75" x14ac:dyDescent="0.2">
      <c r="B92" s="22"/>
      <c r="C92" s="148"/>
      <c r="D92" s="58"/>
      <c r="E92" s="58"/>
      <c r="F92" s="58"/>
      <c r="G92" s="58"/>
      <c r="H92" s="58"/>
      <c r="I92" s="22"/>
      <c r="J92" s="22"/>
      <c r="K92" s="22"/>
      <c r="L92" s="164"/>
    </row>
    <row r="93" spans="2:12" ht="12.75" x14ac:dyDescent="0.2">
      <c r="B93" s="22"/>
      <c r="C93" s="148"/>
      <c r="D93" s="58"/>
      <c r="E93" s="58"/>
      <c r="F93" s="58"/>
      <c r="G93" s="58"/>
      <c r="H93" s="58"/>
      <c r="I93" s="22"/>
      <c r="J93" s="22"/>
      <c r="K93" s="22"/>
      <c r="L93" s="164"/>
    </row>
    <row r="94" spans="2:12" ht="12.75" x14ac:dyDescent="0.2">
      <c r="B94" s="22"/>
      <c r="C94" s="148"/>
      <c r="D94" s="58"/>
      <c r="E94" s="58"/>
      <c r="F94" s="58"/>
      <c r="G94" s="58"/>
      <c r="H94" s="58"/>
      <c r="I94" s="22"/>
      <c r="J94" s="22"/>
      <c r="K94" s="22"/>
      <c r="L94" s="164"/>
    </row>
    <row r="95" spans="2:12" ht="12.75" x14ac:dyDescent="0.2">
      <c r="B95" s="22"/>
      <c r="C95" s="148"/>
      <c r="D95" s="58"/>
      <c r="E95" s="58"/>
      <c r="F95" s="58"/>
      <c r="G95" s="58"/>
      <c r="H95" s="58"/>
      <c r="I95" s="22"/>
      <c r="J95" s="22"/>
      <c r="K95" s="22"/>
      <c r="L95" s="164"/>
    </row>
    <row r="96" spans="2:12" ht="12.75" x14ac:dyDescent="0.2">
      <c r="B96" s="22"/>
      <c r="C96" s="148"/>
      <c r="D96" s="58"/>
      <c r="E96" s="58"/>
      <c r="F96" s="58"/>
      <c r="G96" s="58"/>
      <c r="H96" s="58"/>
      <c r="I96" s="22"/>
      <c r="J96" s="22"/>
      <c r="K96" s="22"/>
      <c r="L96" s="164"/>
    </row>
    <row r="97" spans="2:12" ht="12.75" x14ac:dyDescent="0.2">
      <c r="B97" s="22"/>
      <c r="C97" s="148"/>
      <c r="D97" s="58"/>
      <c r="E97" s="58"/>
      <c r="F97" s="58"/>
      <c r="G97" s="58"/>
      <c r="H97" s="58"/>
      <c r="I97" s="22"/>
      <c r="J97" s="22"/>
      <c r="K97" s="22"/>
      <c r="L97" s="164"/>
    </row>
    <row r="98" spans="2:12" ht="12.75" x14ac:dyDescent="0.2">
      <c r="B98" s="22"/>
      <c r="C98" s="148"/>
      <c r="D98" s="58"/>
      <c r="E98" s="58"/>
      <c r="F98" s="58"/>
      <c r="G98" s="58"/>
      <c r="H98" s="58"/>
      <c r="I98" s="22"/>
      <c r="J98" s="22"/>
      <c r="K98" s="22"/>
      <c r="L98" s="164"/>
    </row>
    <row r="99" spans="2:12" ht="12.75" x14ac:dyDescent="0.2">
      <c r="B99" s="22"/>
      <c r="C99" s="148"/>
      <c r="D99" s="58"/>
      <c r="E99" s="58"/>
      <c r="F99" s="58"/>
      <c r="G99" s="58"/>
      <c r="H99" s="58"/>
      <c r="I99" s="22"/>
      <c r="J99" s="22"/>
      <c r="K99" s="22"/>
      <c r="L99" s="164"/>
    </row>
    <row r="100" spans="2:12" ht="12.75" x14ac:dyDescent="0.2">
      <c r="B100" s="22"/>
      <c r="C100" s="148"/>
      <c r="D100" s="58"/>
      <c r="E100" s="58"/>
      <c r="F100" s="58"/>
      <c r="G100" s="58"/>
      <c r="H100" s="58"/>
      <c r="I100" s="22"/>
      <c r="J100" s="22"/>
      <c r="K100" s="22"/>
      <c r="L100" s="164"/>
    </row>
    <row r="101" spans="2:12" ht="12.75" x14ac:dyDescent="0.2">
      <c r="B101" s="22"/>
      <c r="C101" s="148"/>
      <c r="D101" s="58"/>
      <c r="E101" s="58"/>
      <c r="F101" s="58"/>
      <c r="G101" s="58"/>
      <c r="H101" s="58"/>
      <c r="I101" s="22"/>
      <c r="J101" s="22"/>
      <c r="K101" s="22"/>
      <c r="L101" s="164"/>
    </row>
    <row r="102" spans="2:12" ht="12.75" x14ac:dyDescent="0.2">
      <c r="B102" s="22"/>
      <c r="C102" s="148"/>
      <c r="D102" s="58"/>
      <c r="E102" s="58"/>
      <c r="F102" s="58"/>
      <c r="G102" s="58"/>
      <c r="H102" s="58"/>
      <c r="I102" s="22"/>
      <c r="J102" s="22"/>
      <c r="K102" s="22"/>
      <c r="L102" s="164"/>
    </row>
    <row r="103" spans="2:12" ht="12.75" x14ac:dyDescent="0.2">
      <c r="B103" s="22"/>
      <c r="C103" s="148"/>
      <c r="D103" s="58"/>
      <c r="E103" s="58"/>
      <c r="F103" s="58"/>
      <c r="G103" s="58"/>
      <c r="H103" s="58"/>
      <c r="I103" s="22"/>
      <c r="J103" s="22"/>
      <c r="K103" s="22"/>
      <c r="L103" s="164"/>
    </row>
    <row r="104" spans="2:12" ht="12.75" x14ac:dyDescent="0.2">
      <c r="B104" s="22"/>
      <c r="C104" s="148"/>
      <c r="D104" s="58"/>
      <c r="E104" s="58"/>
      <c r="F104" s="58"/>
      <c r="G104" s="58"/>
      <c r="H104" s="58"/>
      <c r="I104" s="22"/>
      <c r="J104" s="22"/>
      <c r="K104" s="22"/>
      <c r="L104" s="164"/>
    </row>
    <row r="105" spans="2:12" ht="12.75" x14ac:dyDescent="0.2">
      <c r="B105" s="22"/>
      <c r="C105" s="148"/>
      <c r="D105" s="58"/>
      <c r="E105" s="58"/>
      <c r="F105" s="58"/>
      <c r="G105" s="58"/>
      <c r="H105" s="58"/>
      <c r="I105" s="22"/>
      <c r="J105" s="22"/>
      <c r="K105" s="22"/>
      <c r="L105" s="164"/>
    </row>
    <row r="106" spans="2:12" ht="12.75" x14ac:dyDescent="0.2">
      <c r="B106" s="22"/>
      <c r="C106" s="148"/>
      <c r="D106" s="58"/>
      <c r="E106" s="58"/>
      <c r="F106" s="58"/>
      <c r="G106" s="58"/>
      <c r="H106" s="58"/>
      <c r="I106" s="22"/>
      <c r="J106" s="22"/>
      <c r="K106" s="22"/>
      <c r="L106" s="164"/>
    </row>
    <row r="107" spans="2:12" ht="12.75" x14ac:dyDescent="0.2">
      <c r="B107" s="22"/>
      <c r="C107" s="148"/>
      <c r="D107" s="58"/>
      <c r="E107" s="58"/>
      <c r="F107" s="58"/>
      <c r="G107" s="58"/>
      <c r="H107" s="58"/>
      <c r="I107" s="22"/>
      <c r="J107" s="22"/>
      <c r="K107" s="22"/>
      <c r="L107" s="164"/>
    </row>
    <row r="108" spans="2:12" ht="12.75" x14ac:dyDescent="0.2">
      <c r="B108" s="22"/>
      <c r="C108" s="148"/>
      <c r="D108" s="58"/>
      <c r="E108" s="58"/>
      <c r="F108" s="58"/>
      <c r="G108" s="58"/>
      <c r="H108" s="58"/>
      <c r="I108" s="22"/>
      <c r="J108" s="22"/>
      <c r="K108" s="22"/>
      <c r="L108" s="164"/>
    </row>
    <row r="109" spans="2:12" ht="12.75" x14ac:dyDescent="0.2">
      <c r="B109" s="22"/>
      <c r="C109" s="148"/>
      <c r="D109" s="58"/>
      <c r="E109" s="58"/>
      <c r="F109" s="58"/>
      <c r="G109" s="58"/>
      <c r="H109" s="58"/>
      <c r="I109" s="22"/>
      <c r="J109" s="22"/>
      <c r="K109" s="22"/>
      <c r="L109" s="164"/>
    </row>
    <row r="110" spans="2:12" ht="12.75" x14ac:dyDescent="0.2">
      <c r="B110" s="22"/>
      <c r="C110" s="148"/>
      <c r="D110" s="58"/>
      <c r="E110" s="58"/>
      <c r="F110" s="58"/>
      <c r="G110" s="58"/>
      <c r="H110" s="58"/>
      <c r="I110" s="22"/>
      <c r="J110" s="22"/>
      <c r="K110" s="22"/>
      <c r="L110" s="164"/>
    </row>
    <row r="111" spans="2:12" ht="12.75" x14ac:dyDescent="0.2">
      <c r="B111" s="22"/>
      <c r="C111" s="148"/>
      <c r="D111" s="58"/>
      <c r="E111" s="58"/>
      <c r="F111" s="58"/>
      <c r="G111" s="58"/>
      <c r="H111" s="58"/>
      <c r="I111" s="22"/>
      <c r="J111" s="22"/>
      <c r="K111" s="22"/>
      <c r="L111" s="164"/>
    </row>
    <row r="112" spans="2:12" ht="12.75" x14ac:dyDescent="0.2">
      <c r="B112" s="22"/>
      <c r="C112" s="148"/>
      <c r="D112" s="58"/>
      <c r="E112" s="58"/>
      <c r="F112" s="58"/>
      <c r="G112" s="58"/>
      <c r="H112" s="58"/>
      <c r="I112" s="22"/>
      <c r="J112" s="22"/>
      <c r="K112" s="22"/>
      <c r="L112" s="164"/>
    </row>
    <row r="113" spans="2:12" ht="12.75" x14ac:dyDescent="0.2">
      <c r="B113" s="22"/>
      <c r="C113" s="148"/>
      <c r="D113" s="58"/>
      <c r="E113" s="58"/>
      <c r="F113" s="58"/>
      <c r="G113" s="58"/>
      <c r="H113" s="58"/>
      <c r="I113" s="22"/>
      <c r="J113" s="22"/>
      <c r="K113" s="22"/>
      <c r="L113" s="164"/>
    </row>
    <row r="114" spans="2:12" ht="12.75" x14ac:dyDescent="0.2">
      <c r="B114" s="22"/>
      <c r="C114" s="148"/>
      <c r="D114" s="58"/>
      <c r="E114" s="58"/>
      <c r="F114" s="58"/>
      <c r="G114" s="58"/>
      <c r="H114" s="58"/>
      <c r="I114" s="22"/>
      <c r="J114" s="22"/>
      <c r="K114" s="22"/>
      <c r="L114" s="164"/>
    </row>
    <row r="115" spans="2:12" ht="12.75" x14ac:dyDescent="0.2">
      <c r="B115" s="22"/>
      <c r="C115" s="148"/>
      <c r="D115" s="58"/>
      <c r="E115" s="58"/>
      <c r="F115" s="58"/>
      <c r="G115" s="58"/>
      <c r="H115" s="58"/>
      <c r="I115" s="22"/>
      <c r="J115" s="22"/>
      <c r="K115" s="22"/>
      <c r="L115" s="164"/>
    </row>
    <row r="116" spans="2:12" ht="12.75" x14ac:dyDescent="0.2">
      <c r="B116" s="22"/>
      <c r="C116" s="148"/>
      <c r="D116" s="58"/>
      <c r="E116" s="58"/>
      <c r="F116" s="58"/>
      <c r="G116" s="58"/>
      <c r="H116" s="58"/>
      <c r="I116" s="22"/>
      <c r="J116" s="22"/>
      <c r="K116" s="22"/>
      <c r="L116" s="164"/>
    </row>
    <row r="117" spans="2:12" ht="12.75" x14ac:dyDescent="0.2">
      <c r="B117" s="22"/>
      <c r="C117" s="148"/>
      <c r="D117" s="58"/>
      <c r="E117" s="58"/>
      <c r="F117" s="58"/>
      <c r="G117" s="58"/>
      <c r="H117" s="58"/>
      <c r="I117" s="22"/>
      <c r="J117" s="22"/>
      <c r="K117" s="22"/>
      <c r="L117" s="164"/>
    </row>
    <row r="118" spans="2:12" ht="12.75" x14ac:dyDescent="0.2">
      <c r="B118" s="22"/>
      <c r="C118" s="148"/>
      <c r="D118" s="58"/>
      <c r="E118" s="58"/>
      <c r="F118" s="58"/>
      <c r="G118" s="58"/>
      <c r="H118" s="58"/>
      <c r="I118" s="22"/>
      <c r="J118" s="22"/>
      <c r="K118" s="22"/>
      <c r="L118" s="164"/>
    </row>
    <row r="119" spans="2:12" ht="12.75" x14ac:dyDescent="0.2">
      <c r="B119" s="22"/>
      <c r="C119" s="148"/>
      <c r="D119" s="58"/>
      <c r="E119" s="58"/>
      <c r="F119" s="58"/>
      <c r="G119" s="58"/>
      <c r="H119" s="58"/>
      <c r="I119" s="22"/>
      <c r="J119" s="22"/>
      <c r="K119" s="22"/>
      <c r="L119" s="164"/>
    </row>
    <row r="120" spans="2:12" ht="12.75" x14ac:dyDescent="0.2">
      <c r="B120" s="22"/>
      <c r="C120" s="148"/>
      <c r="D120" s="58"/>
      <c r="E120" s="58"/>
      <c r="F120" s="58"/>
      <c r="G120" s="58"/>
      <c r="H120" s="58"/>
      <c r="I120" s="22"/>
      <c r="J120" s="22"/>
      <c r="K120" s="22"/>
      <c r="L120" s="164"/>
    </row>
    <row r="121" spans="2:12" ht="12.75" x14ac:dyDescent="0.2">
      <c r="B121" s="22"/>
      <c r="C121" s="148"/>
      <c r="D121" s="58"/>
      <c r="E121" s="58"/>
      <c r="F121" s="58"/>
      <c r="G121" s="58"/>
      <c r="H121" s="58"/>
      <c r="I121" s="22"/>
      <c r="J121" s="22"/>
      <c r="K121" s="22"/>
      <c r="L121" s="164"/>
    </row>
    <row r="122" spans="2:12" x14ac:dyDescent="0.2">
      <c r="B122" s="22"/>
      <c r="C122" s="148"/>
      <c r="D122" s="58"/>
      <c r="E122" s="58"/>
      <c r="F122" s="58"/>
      <c r="G122" s="58"/>
      <c r="H122" s="58"/>
      <c r="I122" s="22"/>
      <c r="J122" s="22"/>
      <c r="K122" s="22"/>
      <c r="L122" s="165"/>
    </row>
    <row r="123" spans="2:12" x14ac:dyDescent="0.2">
      <c r="B123" s="22"/>
      <c r="C123" s="148"/>
      <c r="D123" s="58"/>
      <c r="E123" s="58"/>
      <c r="F123" s="58"/>
      <c r="G123" s="58"/>
      <c r="H123" s="58"/>
      <c r="I123" s="22"/>
      <c r="J123" s="22"/>
      <c r="K123" s="22"/>
      <c r="L123" s="165"/>
    </row>
    <row r="124" spans="2:12" x14ac:dyDescent="0.2">
      <c r="B124" s="22"/>
      <c r="C124" s="148"/>
      <c r="D124" s="58"/>
      <c r="E124" s="58"/>
      <c r="F124" s="58"/>
      <c r="G124" s="58"/>
      <c r="H124" s="58"/>
      <c r="I124" s="22"/>
      <c r="J124" s="22"/>
      <c r="K124" s="22"/>
      <c r="L124" s="165"/>
    </row>
    <row r="125" spans="2:12" x14ac:dyDescent="0.2">
      <c r="B125" s="22"/>
      <c r="C125" s="148"/>
      <c r="D125" s="58"/>
      <c r="E125" s="58"/>
      <c r="F125" s="58"/>
      <c r="G125" s="58"/>
      <c r="H125" s="58"/>
      <c r="I125" s="22"/>
      <c r="J125" s="22"/>
      <c r="K125" s="22"/>
      <c r="L125" s="165"/>
    </row>
  </sheetData>
  <autoFilter ref="B2:L48"/>
  <mergeCells count="8">
    <mergeCell ref="B47:B48"/>
    <mergeCell ref="C47:H48"/>
    <mergeCell ref="B1:L1"/>
    <mergeCell ref="I28:I29"/>
    <mergeCell ref="J28:J29"/>
    <mergeCell ref="K28:K29"/>
    <mergeCell ref="L28:L29"/>
    <mergeCell ref="B45:B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5"/>
  <sheetViews>
    <sheetView view="pageBreakPreview" zoomScale="85" zoomScaleNormal="55" zoomScaleSheetLayoutView="85" workbookViewId="0">
      <selection activeCell="C10" sqref="C10"/>
    </sheetView>
  </sheetViews>
  <sheetFormatPr baseColWidth="10" defaultRowHeight="15" x14ac:dyDescent="0.25"/>
  <cols>
    <col min="1" max="1" width="1.28515625" style="224" customWidth="1"/>
    <col min="2" max="2" width="46.85546875" style="225" customWidth="1"/>
    <col min="3" max="3" width="93.140625" style="226" customWidth="1"/>
    <col min="4" max="4" width="34" style="224" customWidth="1"/>
    <col min="5" max="5" width="26.85546875" style="227" customWidth="1"/>
    <col min="6" max="6" width="21.28515625" style="228" customWidth="1"/>
    <col min="7" max="7" width="23.28515625" style="228" bestFit="1" customWidth="1"/>
    <col min="8" max="9" width="19.7109375" style="228" customWidth="1"/>
    <col min="10" max="10" width="17" style="228" customWidth="1"/>
    <col min="11" max="11" width="20.140625" style="228" customWidth="1"/>
    <col min="12" max="12" width="56.140625" style="225" customWidth="1"/>
    <col min="13" max="13" width="1.140625" style="224" customWidth="1"/>
    <col min="14" max="257" width="11.42578125" style="224"/>
    <col min="258" max="258" width="46.85546875" style="224" customWidth="1"/>
    <col min="259" max="259" width="93.140625" style="224" customWidth="1"/>
    <col min="260" max="260" width="34" style="224" customWidth="1"/>
    <col min="261" max="261" width="23.140625" style="224" customWidth="1"/>
    <col min="262" max="262" width="16.5703125" style="224" bestFit="1" customWidth="1"/>
    <col min="263" max="263" width="23.28515625" style="224" bestFit="1" customWidth="1"/>
    <col min="264" max="264" width="16.42578125" style="224" customWidth="1"/>
    <col min="265" max="265" width="15.5703125" style="224" customWidth="1"/>
    <col min="266" max="266" width="13.140625" style="224" customWidth="1"/>
    <col min="267" max="267" width="16.85546875" style="224" customWidth="1"/>
    <col min="268" max="268" width="17.7109375" style="224" customWidth="1"/>
    <col min="269" max="513" width="11.42578125" style="224"/>
    <col min="514" max="514" width="46.85546875" style="224" customWidth="1"/>
    <col min="515" max="515" width="93.140625" style="224" customWidth="1"/>
    <col min="516" max="516" width="34" style="224" customWidth="1"/>
    <col min="517" max="517" width="23.140625" style="224" customWidth="1"/>
    <col min="518" max="518" width="16.5703125" style="224" bestFit="1" customWidth="1"/>
    <col min="519" max="519" width="23.28515625" style="224" bestFit="1" customWidth="1"/>
    <col min="520" max="520" width="16.42578125" style="224" customWidth="1"/>
    <col min="521" max="521" width="15.5703125" style="224" customWidth="1"/>
    <col min="522" max="522" width="13.140625" style="224" customWidth="1"/>
    <col min="523" max="523" width="16.85546875" style="224" customWidth="1"/>
    <col min="524" max="524" width="17.7109375" style="224" customWidth="1"/>
    <col min="525" max="769" width="11.42578125" style="224"/>
    <col min="770" max="770" width="46.85546875" style="224" customWidth="1"/>
    <col min="771" max="771" width="93.140625" style="224" customWidth="1"/>
    <col min="772" max="772" width="34" style="224" customWidth="1"/>
    <col min="773" max="773" width="23.140625" style="224" customWidth="1"/>
    <col min="774" max="774" width="16.5703125" style="224" bestFit="1" customWidth="1"/>
    <col min="775" max="775" width="23.28515625" style="224" bestFit="1" customWidth="1"/>
    <col min="776" max="776" width="16.42578125" style="224" customWidth="1"/>
    <col min="777" max="777" width="15.5703125" style="224" customWidth="1"/>
    <col min="778" max="778" width="13.140625" style="224" customWidth="1"/>
    <col min="779" max="779" width="16.85546875" style="224" customWidth="1"/>
    <col min="780" max="780" width="17.7109375" style="224" customWidth="1"/>
    <col min="781" max="1025" width="11.42578125" style="224"/>
    <col min="1026" max="1026" width="46.85546875" style="224" customWidth="1"/>
    <col min="1027" max="1027" width="93.140625" style="224" customWidth="1"/>
    <col min="1028" max="1028" width="34" style="224" customWidth="1"/>
    <col min="1029" max="1029" width="23.140625" style="224" customWidth="1"/>
    <col min="1030" max="1030" width="16.5703125" style="224" bestFit="1" customWidth="1"/>
    <col min="1031" max="1031" width="23.28515625" style="224" bestFit="1" customWidth="1"/>
    <col min="1032" max="1032" width="16.42578125" style="224" customWidth="1"/>
    <col min="1033" max="1033" width="15.5703125" style="224" customWidth="1"/>
    <col min="1034" max="1034" width="13.140625" style="224" customWidth="1"/>
    <col min="1035" max="1035" width="16.85546875" style="224" customWidth="1"/>
    <col min="1036" max="1036" width="17.7109375" style="224" customWidth="1"/>
    <col min="1037" max="1281" width="11.42578125" style="224"/>
    <col min="1282" max="1282" width="46.85546875" style="224" customWidth="1"/>
    <col min="1283" max="1283" width="93.140625" style="224" customWidth="1"/>
    <col min="1284" max="1284" width="34" style="224" customWidth="1"/>
    <col min="1285" max="1285" width="23.140625" style="224" customWidth="1"/>
    <col min="1286" max="1286" width="16.5703125" style="224" bestFit="1" customWidth="1"/>
    <col min="1287" max="1287" width="23.28515625" style="224" bestFit="1" customWidth="1"/>
    <col min="1288" max="1288" width="16.42578125" style="224" customWidth="1"/>
    <col min="1289" max="1289" width="15.5703125" style="224" customWidth="1"/>
    <col min="1290" max="1290" width="13.140625" style="224" customWidth="1"/>
    <col min="1291" max="1291" width="16.85546875" style="224" customWidth="1"/>
    <col min="1292" max="1292" width="17.7109375" style="224" customWidth="1"/>
    <col min="1293" max="1537" width="11.42578125" style="224"/>
    <col min="1538" max="1538" width="46.85546875" style="224" customWidth="1"/>
    <col min="1539" max="1539" width="93.140625" style="224" customWidth="1"/>
    <col min="1540" max="1540" width="34" style="224" customWidth="1"/>
    <col min="1541" max="1541" width="23.140625" style="224" customWidth="1"/>
    <col min="1542" max="1542" width="16.5703125" style="224" bestFit="1" customWidth="1"/>
    <col min="1543" max="1543" width="23.28515625" style="224" bestFit="1" customWidth="1"/>
    <col min="1544" max="1544" width="16.42578125" style="224" customWidth="1"/>
    <col min="1545" max="1545" width="15.5703125" style="224" customWidth="1"/>
    <col min="1546" max="1546" width="13.140625" style="224" customWidth="1"/>
    <col min="1547" max="1547" width="16.85546875" style="224" customWidth="1"/>
    <col min="1548" max="1548" width="17.7109375" style="224" customWidth="1"/>
    <col min="1549" max="1793" width="11.42578125" style="224"/>
    <col min="1794" max="1794" width="46.85546875" style="224" customWidth="1"/>
    <col min="1795" max="1795" width="93.140625" style="224" customWidth="1"/>
    <col min="1796" max="1796" width="34" style="224" customWidth="1"/>
    <col min="1797" max="1797" width="23.140625" style="224" customWidth="1"/>
    <col min="1798" max="1798" width="16.5703125" style="224" bestFit="1" customWidth="1"/>
    <col min="1799" max="1799" width="23.28515625" style="224" bestFit="1" customWidth="1"/>
    <col min="1800" max="1800" width="16.42578125" style="224" customWidth="1"/>
    <col min="1801" max="1801" width="15.5703125" style="224" customWidth="1"/>
    <col min="1802" max="1802" width="13.140625" style="224" customWidth="1"/>
    <col min="1803" max="1803" width="16.85546875" style="224" customWidth="1"/>
    <col min="1804" max="1804" width="17.7109375" style="224" customWidth="1"/>
    <col min="1805" max="2049" width="11.42578125" style="224"/>
    <col min="2050" max="2050" width="46.85546875" style="224" customWidth="1"/>
    <col min="2051" max="2051" width="93.140625" style="224" customWidth="1"/>
    <col min="2052" max="2052" width="34" style="224" customWidth="1"/>
    <col min="2053" max="2053" width="23.140625" style="224" customWidth="1"/>
    <col min="2054" max="2054" width="16.5703125" style="224" bestFit="1" customWidth="1"/>
    <col min="2055" max="2055" width="23.28515625" style="224" bestFit="1" customWidth="1"/>
    <col min="2056" max="2056" width="16.42578125" style="224" customWidth="1"/>
    <col min="2057" max="2057" width="15.5703125" style="224" customWidth="1"/>
    <col min="2058" max="2058" width="13.140625" style="224" customWidth="1"/>
    <col min="2059" max="2059" width="16.85546875" style="224" customWidth="1"/>
    <col min="2060" max="2060" width="17.7109375" style="224" customWidth="1"/>
    <col min="2061" max="2305" width="11.42578125" style="224"/>
    <col min="2306" max="2306" width="46.85546875" style="224" customWidth="1"/>
    <col min="2307" max="2307" width="93.140625" style="224" customWidth="1"/>
    <col min="2308" max="2308" width="34" style="224" customWidth="1"/>
    <col min="2309" max="2309" width="23.140625" style="224" customWidth="1"/>
    <col min="2310" max="2310" width="16.5703125" style="224" bestFit="1" customWidth="1"/>
    <col min="2311" max="2311" width="23.28515625" style="224" bestFit="1" customWidth="1"/>
    <col min="2312" max="2312" width="16.42578125" style="224" customWidth="1"/>
    <col min="2313" max="2313" width="15.5703125" style="224" customWidth="1"/>
    <col min="2314" max="2314" width="13.140625" style="224" customWidth="1"/>
    <col min="2315" max="2315" width="16.85546875" style="224" customWidth="1"/>
    <col min="2316" max="2316" width="17.7109375" style="224" customWidth="1"/>
    <col min="2317" max="2561" width="11.42578125" style="224"/>
    <col min="2562" max="2562" width="46.85546875" style="224" customWidth="1"/>
    <col min="2563" max="2563" width="93.140625" style="224" customWidth="1"/>
    <col min="2564" max="2564" width="34" style="224" customWidth="1"/>
    <col min="2565" max="2565" width="23.140625" style="224" customWidth="1"/>
    <col min="2566" max="2566" width="16.5703125" style="224" bestFit="1" customWidth="1"/>
    <col min="2567" max="2567" width="23.28515625" style="224" bestFit="1" customWidth="1"/>
    <col min="2568" max="2568" width="16.42578125" style="224" customWidth="1"/>
    <col min="2569" max="2569" width="15.5703125" style="224" customWidth="1"/>
    <col min="2570" max="2570" width="13.140625" style="224" customWidth="1"/>
    <col min="2571" max="2571" width="16.85546875" style="224" customWidth="1"/>
    <col min="2572" max="2572" width="17.7109375" style="224" customWidth="1"/>
    <col min="2573" max="2817" width="11.42578125" style="224"/>
    <col min="2818" max="2818" width="46.85546875" style="224" customWidth="1"/>
    <col min="2819" max="2819" width="93.140625" style="224" customWidth="1"/>
    <col min="2820" max="2820" width="34" style="224" customWidth="1"/>
    <col min="2821" max="2821" width="23.140625" style="224" customWidth="1"/>
    <col min="2822" max="2822" width="16.5703125" style="224" bestFit="1" customWidth="1"/>
    <col min="2823" max="2823" width="23.28515625" style="224" bestFit="1" customWidth="1"/>
    <col min="2824" max="2824" width="16.42578125" style="224" customWidth="1"/>
    <col min="2825" max="2825" width="15.5703125" style="224" customWidth="1"/>
    <col min="2826" max="2826" width="13.140625" style="224" customWidth="1"/>
    <col min="2827" max="2827" width="16.85546875" style="224" customWidth="1"/>
    <col min="2828" max="2828" width="17.7109375" style="224" customWidth="1"/>
    <col min="2829" max="3073" width="11.42578125" style="224"/>
    <col min="3074" max="3074" width="46.85546875" style="224" customWidth="1"/>
    <col min="3075" max="3075" width="93.140625" style="224" customWidth="1"/>
    <col min="3076" max="3076" width="34" style="224" customWidth="1"/>
    <col min="3077" max="3077" width="23.140625" style="224" customWidth="1"/>
    <col min="3078" max="3078" width="16.5703125" style="224" bestFit="1" customWidth="1"/>
    <col min="3079" max="3079" width="23.28515625" style="224" bestFit="1" customWidth="1"/>
    <col min="3080" max="3080" width="16.42578125" style="224" customWidth="1"/>
    <col min="3081" max="3081" width="15.5703125" style="224" customWidth="1"/>
    <col min="3082" max="3082" width="13.140625" style="224" customWidth="1"/>
    <col min="3083" max="3083" width="16.85546875" style="224" customWidth="1"/>
    <col min="3084" max="3084" width="17.7109375" style="224" customWidth="1"/>
    <col min="3085" max="3329" width="11.42578125" style="224"/>
    <col min="3330" max="3330" width="46.85546875" style="224" customWidth="1"/>
    <col min="3331" max="3331" width="93.140625" style="224" customWidth="1"/>
    <col min="3332" max="3332" width="34" style="224" customWidth="1"/>
    <col min="3333" max="3333" width="23.140625" style="224" customWidth="1"/>
    <col min="3334" max="3334" width="16.5703125" style="224" bestFit="1" customWidth="1"/>
    <col min="3335" max="3335" width="23.28515625" style="224" bestFit="1" customWidth="1"/>
    <col min="3336" max="3336" width="16.42578125" style="224" customWidth="1"/>
    <col min="3337" max="3337" width="15.5703125" style="224" customWidth="1"/>
    <col min="3338" max="3338" width="13.140625" style="224" customWidth="1"/>
    <col min="3339" max="3339" width="16.85546875" style="224" customWidth="1"/>
    <col min="3340" max="3340" width="17.7109375" style="224" customWidth="1"/>
    <col min="3341" max="3585" width="11.42578125" style="224"/>
    <col min="3586" max="3586" width="46.85546875" style="224" customWidth="1"/>
    <col min="3587" max="3587" width="93.140625" style="224" customWidth="1"/>
    <col min="3588" max="3588" width="34" style="224" customWidth="1"/>
    <col min="3589" max="3589" width="23.140625" style="224" customWidth="1"/>
    <col min="3590" max="3590" width="16.5703125" style="224" bestFit="1" customWidth="1"/>
    <col min="3591" max="3591" width="23.28515625" style="224" bestFit="1" customWidth="1"/>
    <col min="3592" max="3592" width="16.42578125" style="224" customWidth="1"/>
    <col min="3593" max="3593" width="15.5703125" style="224" customWidth="1"/>
    <col min="3594" max="3594" width="13.140625" style="224" customWidth="1"/>
    <col min="3595" max="3595" width="16.85546875" style="224" customWidth="1"/>
    <col min="3596" max="3596" width="17.7109375" style="224" customWidth="1"/>
    <col min="3597" max="3841" width="11.42578125" style="224"/>
    <col min="3842" max="3842" width="46.85546875" style="224" customWidth="1"/>
    <col min="3843" max="3843" width="93.140625" style="224" customWidth="1"/>
    <col min="3844" max="3844" width="34" style="224" customWidth="1"/>
    <col min="3845" max="3845" width="23.140625" style="224" customWidth="1"/>
    <col min="3846" max="3846" width="16.5703125" style="224" bestFit="1" customWidth="1"/>
    <col min="3847" max="3847" width="23.28515625" style="224" bestFit="1" customWidth="1"/>
    <col min="3848" max="3848" width="16.42578125" style="224" customWidth="1"/>
    <col min="3849" max="3849" width="15.5703125" style="224" customWidth="1"/>
    <col min="3850" max="3850" width="13.140625" style="224" customWidth="1"/>
    <col min="3851" max="3851" width="16.85546875" style="224" customWidth="1"/>
    <col min="3852" max="3852" width="17.7109375" style="224" customWidth="1"/>
    <col min="3853" max="4097" width="11.42578125" style="224"/>
    <col min="4098" max="4098" width="46.85546875" style="224" customWidth="1"/>
    <col min="4099" max="4099" width="93.140625" style="224" customWidth="1"/>
    <col min="4100" max="4100" width="34" style="224" customWidth="1"/>
    <col min="4101" max="4101" width="23.140625" style="224" customWidth="1"/>
    <col min="4102" max="4102" width="16.5703125" style="224" bestFit="1" customWidth="1"/>
    <col min="4103" max="4103" width="23.28515625" style="224" bestFit="1" customWidth="1"/>
    <col min="4104" max="4104" width="16.42578125" style="224" customWidth="1"/>
    <col min="4105" max="4105" width="15.5703125" style="224" customWidth="1"/>
    <col min="4106" max="4106" width="13.140625" style="224" customWidth="1"/>
    <col min="4107" max="4107" width="16.85546875" style="224" customWidth="1"/>
    <col min="4108" max="4108" width="17.7109375" style="224" customWidth="1"/>
    <col min="4109" max="4353" width="11.42578125" style="224"/>
    <col min="4354" max="4354" width="46.85546875" style="224" customWidth="1"/>
    <col min="4355" max="4355" width="93.140625" style="224" customWidth="1"/>
    <col min="4356" max="4356" width="34" style="224" customWidth="1"/>
    <col min="4357" max="4357" width="23.140625" style="224" customWidth="1"/>
    <col min="4358" max="4358" width="16.5703125" style="224" bestFit="1" customWidth="1"/>
    <col min="4359" max="4359" width="23.28515625" style="224" bestFit="1" customWidth="1"/>
    <col min="4360" max="4360" width="16.42578125" style="224" customWidth="1"/>
    <col min="4361" max="4361" width="15.5703125" style="224" customWidth="1"/>
    <col min="4362" max="4362" width="13.140625" style="224" customWidth="1"/>
    <col min="4363" max="4363" width="16.85546875" style="224" customWidth="1"/>
    <col min="4364" max="4364" width="17.7109375" style="224" customWidth="1"/>
    <col min="4365" max="4609" width="11.42578125" style="224"/>
    <col min="4610" max="4610" width="46.85546875" style="224" customWidth="1"/>
    <col min="4611" max="4611" width="93.140625" style="224" customWidth="1"/>
    <col min="4612" max="4612" width="34" style="224" customWidth="1"/>
    <col min="4613" max="4613" width="23.140625" style="224" customWidth="1"/>
    <col min="4614" max="4614" width="16.5703125" style="224" bestFit="1" customWidth="1"/>
    <col min="4615" max="4615" width="23.28515625" style="224" bestFit="1" customWidth="1"/>
    <col min="4616" max="4616" width="16.42578125" style="224" customWidth="1"/>
    <col min="4617" max="4617" width="15.5703125" style="224" customWidth="1"/>
    <col min="4618" max="4618" width="13.140625" style="224" customWidth="1"/>
    <col min="4619" max="4619" width="16.85546875" style="224" customWidth="1"/>
    <col min="4620" max="4620" width="17.7109375" style="224" customWidth="1"/>
    <col min="4621" max="4865" width="11.42578125" style="224"/>
    <col min="4866" max="4866" width="46.85546875" style="224" customWidth="1"/>
    <col min="4867" max="4867" width="93.140625" style="224" customWidth="1"/>
    <col min="4868" max="4868" width="34" style="224" customWidth="1"/>
    <col min="4869" max="4869" width="23.140625" style="224" customWidth="1"/>
    <col min="4870" max="4870" width="16.5703125" style="224" bestFit="1" customWidth="1"/>
    <col min="4871" max="4871" width="23.28515625" style="224" bestFit="1" customWidth="1"/>
    <col min="4872" max="4872" width="16.42578125" style="224" customWidth="1"/>
    <col min="4873" max="4873" width="15.5703125" style="224" customWidth="1"/>
    <col min="4874" max="4874" width="13.140625" style="224" customWidth="1"/>
    <col min="4875" max="4875" width="16.85546875" style="224" customWidth="1"/>
    <col min="4876" max="4876" width="17.7109375" style="224" customWidth="1"/>
    <col min="4877" max="5121" width="11.42578125" style="224"/>
    <col min="5122" max="5122" width="46.85546875" style="224" customWidth="1"/>
    <col min="5123" max="5123" width="93.140625" style="224" customWidth="1"/>
    <col min="5124" max="5124" width="34" style="224" customWidth="1"/>
    <col min="5125" max="5125" width="23.140625" style="224" customWidth="1"/>
    <col min="5126" max="5126" width="16.5703125" style="224" bestFit="1" customWidth="1"/>
    <col min="5127" max="5127" width="23.28515625" style="224" bestFit="1" customWidth="1"/>
    <col min="5128" max="5128" width="16.42578125" style="224" customWidth="1"/>
    <col min="5129" max="5129" width="15.5703125" style="224" customWidth="1"/>
    <col min="5130" max="5130" width="13.140625" style="224" customWidth="1"/>
    <col min="5131" max="5131" width="16.85546875" style="224" customWidth="1"/>
    <col min="5132" max="5132" width="17.7109375" style="224" customWidth="1"/>
    <col min="5133" max="5377" width="11.42578125" style="224"/>
    <col min="5378" max="5378" width="46.85546875" style="224" customWidth="1"/>
    <col min="5379" max="5379" width="93.140625" style="224" customWidth="1"/>
    <col min="5380" max="5380" width="34" style="224" customWidth="1"/>
    <col min="5381" max="5381" width="23.140625" style="224" customWidth="1"/>
    <col min="5382" max="5382" width="16.5703125" style="224" bestFit="1" customWidth="1"/>
    <col min="5383" max="5383" width="23.28515625" style="224" bestFit="1" customWidth="1"/>
    <col min="5384" max="5384" width="16.42578125" style="224" customWidth="1"/>
    <col min="5385" max="5385" width="15.5703125" style="224" customWidth="1"/>
    <col min="5386" max="5386" width="13.140625" style="224" customWidth="1"/>
    <col min="5387" max="5387" width="16.85546875" style="224" customWidth="1"/>
    <col min="5388" max="5388" width="17.7109375" style="224" customWidth="1"/>
    <col min="5389" max="5633" width="11.42578125" style="224"/>
    <col min="5634" max="5634" width="46.85546875" style="224" customWidth="1"/>
    <col min="5635" max="5635" width="93.140625" style="224" customWidth="1"/>
    <col min="5636" max="5636" width="34" style="224" customWidth="1"/>
    <col min="5637" max="5637" width="23.140625" style="224" customWidth="1"/>
    <col min="5638" max="5638" width="16.5703125" style="224" bestFit="1" customWidth="1"/>
    <col min="5639" max="5639" width="23.28515625" style="224" bestFit="1" customWidth="1"/>
    <col min="5640" max="5640" width="16.42578125" style="224" customWidth="1"/>
    <col min="5641" max="5641" width="15.5703125" style="224" customWidth="1"/>
    <col min="5642" max="5642" width="13.140625" style="224" customWidth="1"/>
    <col min="5643" max="5643" width="16.85546875" style="224" customWidth="1"/>
    <col min="5644" max="5644" width="17.7109375" style="224" customWidth="1"/>
    <col min="5645" max="5889" width="11.42578125" style="224"/>
    <col min="5890" max="5890" width="46.85546875" style="224" customWidth="1"/>
    <col min="5891" max="5891" width="93.140625" style="224" customWidth="1"/>
    <col min="5892" max="5892" width="34" style="224" customWidth="1"/>
    <col min="5893" max="5893" width="23.140625" style="224" customWidth="1"/>
    <col min="5894" max="5894" width="16.5703125" style="224" bestFit="1" customWidth="1"/>
    <col min="5895" max="5895" width="23.28515625" style="224" bestFit="1" customWidth="1"/>
    <col min="5896" max="5896" width="16.42578125" style="224" customWidth="1"/>
    <col min="5897" max="5897" width="15.5703125" style="224" customWidth="1"/>
    <col min="5898" max="5898" width="13.140625" style="224" customWidth="1"/>
    <col min="5899" max="5899" width="16.85546875" style="224" customWidth="1"/>
    <col min="5900" max="5900" width="17.7109375" style="224" customWidth="1"/>
    <col min="5901" max="6145" width="11.42578125" style="224"/>
    <col min="6146" max="6146" width="46.85546875" style="224" customWidth="1"/>
    <col min="6147" max="6147" width="93.140625" style="224" customWidth="1"/>
    <col min="6148" max="6148" width="34" style="224" customWidth="1"/>
    <col min="6149" max="6149" width="23.140625" style="224" customWidth="1"/>
    <col min="6150" max="6150" width="16.5703125" style="224" bestFit="1" customWidth="1"/>
    <col min="6151" max="6151" width="23.28515625" style="224" bestFit="1" customWidth="1"/>
    <col min="6152" max="6152" width="16.42578125" style="224" customWidth="1"/>
    <col min="6153" max="6153" width="15.5703125" style="224" customWidth="1"/>
    <col min="6154" max="6154" width="13.140625" style="224" customWidth="1"/>
    <col min="6155" max="6155" width="16.85546875" style="224" customWidth="1"/>
    <col min="6156" max="6156" width="17.7109375" style="224" customWidth="1"/>
    <col min="6157" max="6401" width="11.42578125" style="224"/>
    <col min="6402" max="6402" width="46.85546875" style="224" customWidth="1"/>
    <col min="6403" max="6403" width="93.140625" style="224" customWidth="1"/>
    <col min="6404" max="6404" width="34" style="224" customWidth="1"/>
    <col min="6405" max="6405" width="23.140625" style="224" customWidth="1"/>
    <col min="6406" max="6406" width="16.5703125" style="224" bestFit="1" customWidth="1"/>
    <col min="6407" max="6407" width="23.28515625" style="224" bestFit="1" customWidth="1"/>
    <col min="6408" max="6408" width="16.42578125" style="224" customWidth="1"/>
    <col min="6409" max="6409" width="15.5703125" style="224" customWidth="1"/>
    <col min="6410" max="6410" width="13.140625" style="224" customWidth="1"/>
    <col min="6411" max="6411" width="16.85546875" style="224" customWidth="1"/>
    <col min="6412" max="6412" width="17.7109375" style="224" customWidth="1"/>
    <col min="6413" max="6657" width="11.42578125" style="224"/>
    <col min="6658" max="6658" width="46.85546875" style="224" customWidth="1"/>
    <col min="6659" max="6659" width="93.140625" style="224" customWidth="1"/>
    <col min="6660" max="6660" width="34" style="224" customWidth="1"/>
    <col min="6661" max="6661" width="23.140625" style="224" customWidth="1"/>
    <col min="6662" max="6662" width="16.5703125" style="224" bestFit="1" customWidth="1"/>
    <col min="6663" max="6663" width="23.28515625" style="224" bestFit="1" customWidth="1"/>
    <col min="6664" max="6664" width="16.42578125" style="224" customWidth="1"/>
    <col min="6665" max="6665" width="15.5703125" style="224" customWidth="1"/>
    <col min="6666" max="6666" width="13.140625" style="224" customWidth="1"/>
    <col min="6667" max="6667" width="16.85546875" style="224" customWidth="1"/>
    <col min="6668" max="6668" width="17.7109375" style="224" customWidth="1"/>
    <col min="6669" max="6913" width="11.42578125" style="224"/>
    <col min="6914" max="6914" width="46.85546875" style="224" customWidth="1"/>
    <col min="6915" max="6915" width="93.140625" style="224" customWidth="1"/>
    <col min="6916" max="6916" width="34" style="224" customWidth="1"/>
    <col min="6917" max="6917" width="23.140625" style="224" customWidth="1"/>
    <col min="6918" max="6918" width="16.5703125" style="224" bestFit="1" customWidth="1"/>
    <col min="6919" max="6919" width="23.28515625" style="224" bestFit="1" customWidth="1"/>
    <col min="6920" max="6920" width="16.42578125" style="224" customWidth="1"/>
    <col min="6921" max="6921" width="15.5703125" style="224" customWidth="1"/>
    <col min="6922" max="6922" width="13.140625" style="224" customWidth="1"/>
    <col min="6923" max="6923" width="16.85546875" style="224" customWidth="1"/>
    <col min="6924" max="6924" width="17.7109375" style="224" customWidth="1"/>
    <col min="6925" max="7169" width="11.42578125" style="224"/>
    <col min="7170" max="7170" width="46.85546875" style="224" customWidth="1"/>
    <col min="7171" max="7171" width="93.140625" style="224" customWidth="1"/>
    <col min="7172" max="7172" width="34" style="224" customWidth="1"/>
    <col min="7173" max="7173" width="23.140625" style="224" customWidth="1"/>
    <col min="7174" max="7174" width="16.5703125" style="224" bestFit="1" customWidth="1"/>
    <col min="7175" max="7175" width="23.28515625" style="224" bestFit="1" customWidth="1"/>
    <col min="7176" max="7176" width="16.42578125" style="224" customWidth="1"/>
    <col min="7177" max="7177" width="15.5703125" style="224" customWidth="1"/>
    <col min="7178" max="7178" width="13.140625" style="224" customWidth="1"/>
    <col min="7179" max="7179" width="16.85546875" style="224" customWidth="1"/>
    <col min="7180" max="7180" width="17.7109375" style="224" customWidth="1"/>
    <col min="7181" max="7425" width="11.42578125" style="224"/>
    <col min="7426" max="7426" width="46.85546875" style="224" customWidth="1"/>
    <col min="7427" max="7427" width="93.140625" style="224" customWidth="1"/>
    <col min="7428" max="7428" width="34" style="224" customWidth="1"/>
    <col min="7429" max="7429" width="23.140625" style="224" customWidth="1"/>
    <col min="7430" max="7430" width="16.5703125" style="224" bestFit="1" customWidth="1"/>
    <col min="7431" max="7431" width="23.28515625" style="224" bestFit="1" customWidth="1"/>
    <col min="7432" max="7432" width="16.42578125" style="224" customWidth="1"/>
    <col min="7433" max="7433" width="15.5703125" style="224" customWidth="1"/>
    <col min="7434" max="7434" width="13.140625" style="224" customWidth="1"/>
    <col min="7435" max="7435" width="16.85546875" style="224" customWidth="1"/>
    <col min="7436" max="7436" width="17.7109375" style="224" customWidth="1"/>
    <col min="7437" max="7681" width="11.42578125" style="224"/>
    <col min="7682" max="7682" width="46.85546875" style="224" customWidth="1"/>
    <col min="7683" max="7683" width="93.140625" style="224" customWidth="1"/>
    <col min="7684" max="7684" width="34" style="224" customWidth="1"/>
    <col min="7685" max="7685" width="23.140625" style="224" customWidth="1"/>
    <col min="7686" max="7686" width="16.5703125" style="224" bestFit="1" customWidth="1"/>
    <col min="7687" max="7687" width="23.28515625" style="224" bestFit="1" customWidth="1"/>
    <col min="7688" max="7688" width="16.42578125" style="224" customWidth="1"/>
    <col min="7689" max="7689" width="15.5703125" style="224" customWidth="1"/>
    <col min="7690" max="7690" width="13.140625" style="224" customWidth="1"/>
    <col min="7691" max="7691" width="16.85546875" style="224" customWidth="1"/>
    <col min="7692" max="7692" width="17.7109375" style="224" customWidth="1"/>
    <col min="7693" max="7937" width="11.42578125" style="224"/>
    <col min="7938" max="7938" width="46.85546875" style="224" customWidth="1"/>
    <col min="7939" max="7939" width="93.140625" style="224" customWidth="1"/>
    <col min="7940" max="7940" width="34" style="224" customWidth="1"/>
    <col min="7941" max="7941" width="23.140625" style="224" customWidth="1"/>
    <col min="7942" max="7942" width="16.5703125" style="224" bestFit="1" customWidth="1"/>
    <col min="7943" max="7943" width="23.28515625" style="224" bestFit="1" customWidth="1"/>
    <col min="7944" max="7944" width="16.42578125" style="224" customWidth="1"/>
    <col min="7945" max="7945" width="15.5703125" style="224" customWidth="1"/>
    <col min="7946" max="7946" width="13.140625" style="224" customWidth="1"/>
    <col min="7947" max="7947" width="16.85546875" style="224" customWidth="1"/>
    <col min="7948" max="7948" width="17.7109375" style="224" customWidth="1"/>
    <col min="7949" max="8193" width="11.42578125" style="224"/>
    <col min="8194" max="8194" width="46.85546875" style="224" customWidth="1"/>
    <col min="8195" max="8195" width="93.140625" style="224" customWidth="1"/>
    <col min="8196" max="8196" width="34" style="224" customWidth="1"/>
    <col min="8197" max="8197" width="23.140625" style="224" customWidth="1"/>
    <col min="8198" max="8198" width="16.5703125" style="224" bestFit="1" customWidth="1"/>
    <col min="8199" max="8199" width="23.28515625" style="224" bestFit="1" customWidth="1"/>
    <col min="8200" max="8200" width="16.42578125" style="224" customWidth="1"/>
    <col min="8201" max="8201" width="15.5703125" style="224" customWidth="1"/>
    <col min="8202" max="8202" width="13.140625" style="224" customWidth="1"/>
    <col min="8203" max="8203" width="16.85546875" style="224" customWidth="1"/>
    <col min="8204" max="8204" width="17.7109375" style="224" customWidth="1"/>
    <col min="8205" max="8449" width="11.42578125" style="224"/>
    <col min="8450" max="8450" width="46.85546875" style="224" customWidth="1"/>
    <col min="8451" max="8451" width="93.140625" style="224" customWidth="1"/>
    <col min="8452" max="8452" width="34" style="224" customWidth="1"/>
    <col min="8453" max="8453" width="23.140625" style="224" customWidth="1"/>
    <col min="8454" max="8454" width="16.5703125" style="224" bestFit="1" customWidth="1"/>
    <col min="8455" max="8455" width="23.28515625" style="224" bestFit="1" customWidth="1"/>
    <col min="8456" max="8456" width="16.42578125" style="224" customWidth="1"/>
    <col min="8457" max="8457" width="15.5703125" style="224" customWidth="1"/>
    <col min="8458" max="8458" width="13.140625" style="224" customWidth="1"/>
    <col min="8459" max="8459" width="16.85546875" style="224" customWidth="1"/>
    <col min="8460" max="8460" width="17.7109375" style="224" customWidth="1"/>
    <col min="8461" max="8705" width="11.42578125" style="224"/>
    <col min="8706" max="8706" width="46.85546875" style="224" customWidth="1"/>
    <col min="8707" max="8707" width="93.140625" style="224" customWidth="1"/>
    <col min="8708" max="8708" width="34" style="224" customWidth="1"/>
    <col min="8709" max="8709" width="23.140625" style="224" customWidth="1"/>
    <col min="8710" max="8710" width="16.5703125" style="224" bestFit="1" customWidth="1"/>
    <col min="8711" max="8711" width="23.28515625" style="224" bestFit="1" customWidth="1"/>
    <col min="8712" max="8712" width="16.42578125" style="224" customWidth="1"/>
    <col min="8713" max="8713" width="15.5703125" style="224" customWidth="1"/>
    <col min="8714" max="8714" width="13.140625" style="224" customWidth="1"/>
    <col min="8715" max="8715" width="16.85546875" style="224" customWidth="1"/>
    <col min="8716" max="8716" width="17.7109375" style="224" customWidth="1"/>
    <col min="8717" max="8961" width="11.42578125" style="224"/>
    <col min="8962" max="8962" width="46.85546875" style="224" customWidth="1"/>
    <col min="8963" max="8963" width="93.140625" style="224" customWidth="1"/>
    <col min="8964" max="8964" width="34" style="224" customWidth="1"/>
    <col min="8965" max="8965" width="23.140625" style="224" customWidth="1"/>
    <col min="8966" max="8966" width="16.5703125" style="224" bestFit="1" customWidth="1"/>
    <col min="8967" max="8967" width="23.28515625" style="224" bestFit="1" customWidth="1"/>
    <col min="8968" max="8968" width="16.42578125" style="224" customWidth="1"/>
    <col min="8969" max="8969" width="15.5703125" style="224" customWidth="1"/>
    <col min="8970" max="8970" width="13.140625" style="224" customWidth="1"/>
    <col min="8971" max="8971" width="16.85546875" style="224" customWidth="1"/>
    <col min="8972" max="8972" width="17.7109375" style="224" customWidth="1"/>
    <col min="8973" max="9217" width="11.42578125" style="224"/>
    <col min="9218" max="9218" width="46.85546875" style="224" customWidth="1"/>
    <col min="9219" max="9219" width="93.140625" style="224" customWidth="1"/>
    <col min="9220" max="9220" width="34" style="224" customWidth="1"/>
    <col min="9221" max="9221" width="23.140625" style="224" customWidth="1"/>
    <col min="9222" max="9222" width="16.5703125" style="224" bestFit="1" customWidth="1"/>
    <col min="9223" max="9223" width="23.28515625" style="224" bestFit="1" customWidth="1"/>
    <col min="9224" max="9224" width="16.42578125" style="224" customWidth="1"/>
    <col min="9225" max="9225" width="15.5703125" style="224" customWidth="1"/>
    <col min="9226" max="9226" width="13.140625" style="224" customWidth="1"/>
    <col min="9227" max="9227" width="16.85546875" style="224" customWidth="1"/>
    <col min="9228" max="9228" width="17.7109375" style="224" customWidth="1"/>
    <col min="9229" max="9473" width="11.42578125" style="224"/>
    <col min="9474" max="9474" width="46.85546875" style="224" customWidth="1"/>
    <col min="9475" max="9475" width="93.140625" style="224" customWidth="1"/>
    <col min="9476" max="9476" width="34" style="224" customWidth="1"/>
    <col min="9477" max="9477" width="23.140625" style="224" customWidth="1"/>
    <col min="9478" max="9478" width="16.5703125" style="224" bestFit="1" customWidth="1"/>
    <col min="9479" max="9479" width="23.28515625" style="224" bestFit="1" customWidth="1"/>
    <col min="9480" max="9480" width="16.42578125" style="224" customWidth="1"/>
    <col min="9481" max="9481" width="15.5703125" style="224" customWidth="1"/>
    <col min="9482" max="9482" width="13.140625" style="224" customWidth="1"/>
    <col min="9483" max="9483" width="16.85546875" style="224" customWidth="1"/>
    <col min="9484" max="9484" width="17.7109375" style="224" customWidth="1"/>
    <col min="9485" max="9729" width="11.42578125" style="224"/>
    <col min="9730" max="9730" width="46.85546875" style="224" customWidth="1"/>
    <col min="9731" max="9731" width="93.140625" style="224" customWidth="1"/>
    <col min="9732" max="9732" width="34" style="224" customWidth="1"/>
    <col min="9733" max="9733" width="23.140625" style="224" customWidth="1"/>
    <col min="9734" max="9734" width="16.5703125" style="224" bestFit="1" customWidth="1"/>
    <col min="9735" max="9735" width="23.28515625" style="224" bestFit="1" customWidth="1"/>
    <col min="9736" max="9736" width="16.42578125" style="224" customWidth="1"/>
    <col min="9737" max="9737" width="15.5703125" style="224" customWidth="1"/>
    <col min="9738" max="9738" width="13.140625" style="224" customWidth="1"/>
    <col min="9739" max="9739" width="16.85546875" style="224" customWidth="1"/>
    <col min="9740" max="9740" width="17.7109375" style="224" customWidth="1"/>
    <col min="9741" max="9985" width="11.42578125" style="224"/>
    <col min="9986" max="9986" width="46.85546875" style="224" customWidth="1"/>
    <col min="9987" max="9987" width="93.140625" style="224" customWidth="1"/>
    <col min="9988" max="9988" width="34" style="224" customWidth="1"/>
    <col min="9989" max="9989" width="23.140625" style="224" customWidth="1"/>
    <col min="9990" max="9990" width="16.5703125" style="224" bestFit="1" customWidth="1"/>
    <col min="9991" max="9991" width="23.28515625" style="224" bestFit="1" customWidth="1"/>
    <col min="9992" max="9992" width="16.42578125" style="224" customWidth="1"/>
    <col min="9993" max="9993" width="15.5703125" style="224" customWidth="1"/>
    <col min="9994" max="9994" width="13.140625" style="224" customWidth="1"/>
    <col min="9995" max="9995" width="16.85546875" style="224" customWidth="1"/>
    <col min="9996" max="9996" width="17.7109375" style="224" customWidth="1"/>
    <col min="9997" max="10241" width="11.42578125" style="224"/>
    <col min="10242" max="10242" width="46.85546875" style="224" customWidth="1"/>
    <col min="10243" max="10243" width="93.140625" style="224" customWidth="1"/>
    <col min="10244" max="10244" width="34" style="224" customWidth="1"/>
    <col min="10245" max="10245" width="23.140625" style="224" customWidth="1"/>
    <col min="10246" max="10246" width="16.5703125" style="224" bestFit="1" customWidth="1"/>
    <col min="10247" max="10247" width="23.28515625" style="224" bestFit="1" customWidth="1"/>
    <col min="10248" max="10248" width="16.42578125" style="224" customWidth="1"/>
    <col min="10249" max="10249" width="15.5703125" style="224" customWidth="1"/>
    <col min="10250" max="10250" width="13.140625" style="224" customWidth="1"/>
    <col min="10251" max="10251" width="16.85546875" style="224" customWidth="1"/>
    <col min="10252" max="10252" width="17.7109375" style="224" customWidth="1"/>
    <col min="10253" max="10497" width="11.42578125" style="224"/>
    <col min="10498" max="10498" width="46.85546875" style="224" customWidth="1"/>
    <col min="10499" max="10499" width="93.140625" style="224" customWidth="1"/>
    <col min="10500" max="10500" width="34" style="224" customWidth="1"/>
    <col min="10501" max="10501" width="23.140625" style="224" customWidth="1"/>
    <col min="10502" max="10502" width="16.5703125" style="224" bestFit="1" customWidth="1"/>
    <col min="10503" max="10503" width="23.28515625" style="224" bestFit="1" customWidth="1"/>
    <col min="10504" max="10504" width="16.42578125" style="224" customWidth="1"/>
    <col min="10505" max="10505" width="15.5703125" style="224" customWidth="1"/>
    <col min="10506" max="10506" width="13.140625" style="224" customWidth="1"/>
    <col min="10507" max="10507" width="16.85546875" style="224" customWidth="1"/>
    <col min="10508" max="10508" width="17.7109375" style="224" customWidth="1"/>
    <col min="10509" max="10753" width="11.42578125" style="224"/>
    <col min="10754" max="10754" width="46.85546875" style="224" customWidth="1"/>
    <col min="10755" max="10755" width="93.140625" style="224" customWidth="1"/>
    <col min="10756" max="10756" width="34" style="224" customWidth="1"/>
    <col min="10757" max="10757" width="23.140625" style="224" customWidth="1"/>
    <col min="10758" max="10758" width="16.5703125" style="224" bestFit="1" customWidth="1"/>
    <col min="10759" max="10759" width="23.28515625" style="224" bestFit="1" customWidth="1"/>
    <col min="10760" max="10760" width="16.42578125" style="224" customWidth="1"/>
    <col min="10761" max="10761" width="15.5703125" style="224" customWidth="1"/>
    <col min="10762" max="10762" width="13.140625" style="224" customWidth="1"/>
    <col min="10763" max="10763" width="16.85546875" style="224" customWidth="1"/>
    <col min="10764" max="10764" width="17.7109375" style="224" customWidth="1"/>
    <col min="10765" max="11009" width="11.42578125" style="224"/>
    <col min="11010" max="11010" width="46.85546875" style="224" customWidth="1"/>
    <col min="11011" max="11011" width="93.140625" style="224" customWidth="1"/>
    <col min="11012" max="11012" width="34" style="224" customWidth="1"/>
    <col min="11013" max="11013" width="23.140625" style="224" customWidth="1"/>
    <col min="11014" max="11014" width="16.5703125" style="224" bestFit="1" customWidth="1"/>
    <col min="11015" max="11015" width="23.28515625" style="224" bestFit="1" customWidth="1"/>
    <col min="11016" max="11016" width="16.42578125" style="224" customWidth="1"/>
    <col min="11017" max="11017" width="15.5703125" style="224" customWidth="1"/>
    <col min="11018" max="11018" width="13.140625" style="224" customWidth="1"/>
    <col min="11019" max="11019" width="16.85546875" style="224" customWidth="1"/>
    <col min="11020" max="11020" width="17.7109375" style="224" customWidth="1"/>
    <col min="11021" max="11265" width="11.42578125" style="224"/>
    <col min="11266" max="11266" width="46.85546875" style="224" customWidth="1"/>
    <col min="11267" max="11267" width="93.140625" style="224" customWidth="1"/>
    <col min="11268" max="11268" width="34" style="224" customWidth="1"/>
    <col min="11269" max="11269" width="23.140625" style="224" customWidth="1"/>
    <col min="11270" max="11270" width="16.5703125" style="224" bestFit="1" customWidth="1"/>
    <col min="11271" max="11271" width="23.28515625" style="224" bestFit="1" customWidth="1"/>
    <col min="11272" max="11272" width="16.42578125" style="224" customWidth="1"/>
    <col min="11273" max="11273" width="15.5703125" style="224" customWidth="1"/>
    <col min="11274" max="11274" width="13.140625" style="224" customWidth="1"/>
    <col min="11275" max="11275" width="16.85546875" style="224" customWidth="1"/>
    <col min="11276" max="11276" width="17.7109375" style="224" customWidth="1"/>
    <col min="11277" max="11521" width="11.42578125" style="224"/>
    <col min="11522" max="11522" width="46.85546875" style="224" customWidth="1"/>
    <col min="11523" max="11523" width="93.140625" style="224" customWidth="1"/>
    <col min="11524" max="11524" width="34" style="224" customWidth="1"/>
    <col min="11525" max="11525" width="23.140625" style="224" customWidth="1"/>
    <col min="11526" max="11526" width="16.5703125" style="224" bestFit="1" customWidth="1"/>
    <col min="11527" max="11527" width="23.28515625" style="224" bestFit="1" customWidth="1"/>
    <col min="11528" max="11528" width="16.42578125" style="224" customWidth="1"/>
    <col min="11529" max="11529" width="15.5703125" style="224" customWidth="1"/>
    <col min="11530" max="11530" width="13.140625" style="224" customWidth="1"/>
    <col min="11531" max="11531" width="16.85546875" style="224" customWidth="1"/>
    <col min="11532" max="11532" width="17.7109375" style="224" customWidth="1"/>
    <col min="11533" max="11777" width="11.42578125" style="224"/>
    <col min="11778" max="11778" width="46.85546875" style="224" customWidth="1"/>
    <col min="11779" max="11779" width="93.140625" style="224" customWidth="1"/>
    <col min="11780" max="11780" width="34" style="224" customWidth="1"/>
    <col min="11781" max="11781" width="23.140625" style="224" customWidth="1"/>
    <col min="11782" max="11782" width="16.5703125" style="224" bestFit="1" customWidth="1"/>
    <col min="11783" max="11783" width="23.28515625" style="224" bestFit="1" customWidth="1"/>
    <col min="11784" max="11784" width="16.42578125" style="224" customWidth="1"/>
    <col min="11785" max="11785" width="15.5703125" style="224" customWidth="1"/>
    <col min="11786" max="11786" width="13.140625" style="224" customWidth="1"/>
    <col min="11787" max="11787" width="16.85546875" style="224" customWidth="1"/>
    <col min="11788" max="11788" width="17.7109375" style="224" customWidth="1"/>
    <col min="11789" max="12033" width="11.42578125" style="224"/>
    <col min="12034" max="12034" width="46.85546875" style="224" customWidth="1"/>
    <col min="12035" max="12035" width="93.140625" style="224" customWidth="1"/>
    <col min="12036" max="12036" width="34" style="224" customWidth="1"/>
    <col min="12037" max="12037" width="23.140625" style="224" customWidth="1"/>
    <col min="12038" max="12038" width="16.5703125" style="224" bestFit="1" customWidth="1"/>
    <col min="12039" max="12039" width="23.28515625" style="224" bestFit="1" customWidth="1"/>
    <col min="12040" max="12040" width="16.42578125" style="224" customWidth="1"/>
    <col min="12041" max="12041" width="15.5703125" style="224" customWidth="1"/>
    <col min="12042" max="12042" width="13.140625" style="224" customWidth="1"/>
    <col min="12043" max="12043" width="16.85546875" style="224" customWidth="1"/>
    <col min="12044" max="12044" width="17.7109375" style="224" customWidth="1"/>
    <col min="12045" max="12289" width="11.42578125" style="224"/>
    <col min="12290" max="12290" width="46.85546875" style="224" customWidth="1"/>
    <col min="12291" max="12291" width="93.140625" style="224" customWidth="1"/>
    <col min="12292" max="12292" width="34" style="224" customWidth="1"/>
    <col min="12293" max="12293" width="23.140625" style="224" customWidth="1"/>
    <col min="12294" max="12294" width="16.5703125" style="224" bestFit="1" customWidth="1"/>
    <col min="12295" max="12295" width="23.28515625" style="224" bestFit="1" customWidth="1"/>
    <col min="12296" max="12296" width="16.42578125" style="224" customWidth="1"/>
    <col min="12297" max="12297" width="15.5703125" style="224" customWidth="1"/>
    <col min="12298" max="12298" width="13.140625" style="224" customWidth="1"/>
    <col min="12299" max="12299" width="16.85546875" style="224" customWidth="1"/>
    <col min="12300" max="12300" width="17.7109375" style="224" customWidth="1"/>
    <col min="12301" max="12545" width="11.42578125" style="224"/>
    <col min="12546" max="12546" width="46.85546875" style="224" customWidth="1"/>
    <col min="12547" max="12547" width="93.140625" style="224" customWidth="1"/>
    <col min="12548" max="12548" width="34" style="224" customWidth="1"/>
    <col min="12549" max="12549" width="23.140625" style="224" customWidth="1"/>
    <col min="12550" max="12550" width="16.5703125" style="224" bestFit="1" customWidth="1"/>
    <col min="12551" max="12551" width="23.28515625" style="224" bestFit="1" customWidth="1"/>
    <col min="12552" max="12552" width="16.42578125" style="224" customWidth="1"/>
    <col min="12553" max="12553" width="15.5703125" style="224" customWidth="1"/>
    <col min="12554" max="12554" width="13.140625" style="224" customWidth="1"/>
    <col min="12555" max="12555" width="16.85546875" style="224" customWidth="1"/>
    <col min="12556" max="12556" width="17.7109375" style="224" customWidth="1"/>
    <col min="12557" max="12801" width="11.42578125" style="224"/>
    <col min="12802" max="12802" width="46.85546875" style="224" customWidth="1"/>
    <col min="12803" max="12803" width="93.140625" style="224" customWidth="1"/>
    <col min="12804" max="12804" width="34" style="224" customWidth="1"/>
    <col min="12805" max="12805" width="23.140625" style="224" customWidth="1"/>
    <col min="12806" max="12806" width="16.5703125" style="224" bestFit="1" customWidth="1"/>
    <col min="12807" max="12807" width="23.28515625" style="224" bestFit="1" customWidth="1"/>
    <col min="12808" max="12808" width="16.42578125" style="224" customWidth="1"/>
    <col min="12809" max="12809" width="15.5703125" style="224" customWidth="1"/>
    <col min="12810" max="12810" width="13.140625" style="224" customWidth="1"/>
    <col min="12811" max="12811" width="16.85546875" style="224" customWidth="1"/>
    <col min="12812" max="12812" width="17.7109375" style="224" customWidth="1"/>
    <col min="12813" max="13057" width="11.42578125" style="224"/>
    <col min="13058" max="13058" width="46.85546875" style="224" customWidth="1"/>
    <col min="13059" max="13059" width="93.140625" style="224" customWidth="1"/>
    <col min="13060" max="13060" width="34" style="224" customWidth="1"/>
    <col min="13061" max="13061" width="23.140625" style="224" customWidth="1"/>
    <col min="13062" max="13062" width="16.5703125" style="224" bestFit="1" customWidth="1"/>
    <col min="13063" max="13063" width="23.28515625" style="224" bestFit="1" customWidth="1"/>
    <col min="13064" max="13064" width="16.42578125" style="224" customWidth="1"/>
    <col min="13065" max="13065" width="15.5703125" style="224" customWidth="1"/>
    <col min="13066" max="13066" width="13.140625" style="224" customWidth="1"/>
    <col min="13067" max="13067" width="16.85546875" style="224" customWidth="1"/>
    <col min="13068" max="13068" width="17.7109375" style="224" customWidth="1"/>
    <col min="13069" max="13313" width="11.42578125" style="224"/>
    <col min="13314" max="13314" width="46.85546875" style="224" customWidth="1"/>
    <col min="13315" max="13315" width="93.140625" style="224" customWidth="1"/>
    <col min="13316" max="13316" width="34" style="224" customWidth="1"/>
    <col min="13317" max="13317" width="23.140625" style="224" customWidth="1"/>
    <col min="13318" max="13318" width="16.5703125" style="224" bestFit="1" customWidth="1"/>
    <col min="13319" max="13319" width="23.28515625" style="224" bestFit="1" customWidth="1"/>
    <col min="13320" max="13320" width="16.42578125" style="224" customWidth="1"/>
    <col min="13321" max="13321" width="15.5703125" style="224" customWidth="1"/>
    <col min="13322" max="13322" width="13.140625" style="224" customWidth="1"/>
    <col min="13323" max="13323" width="16.85546875" style="224" customWidth="1"/>
    <col min="13324" max="13324" width="17.7109375" style="224" customWidth="1"/>
    <col min="13325" max="13569" width="11.42578125" style="224"/>
    <col min="13570" max="13570" width="46.85546875" style="224" customWidth="1"/>
    <col min="13571" max="13571" width="93.140625" style="224" customWidth="1"/>
    <col min="13572" max="13572" width="34" style="224" customWidth="1"/>
    <col min="13573" max="13573" width="23.140625" style="224" customWidth="1"/>
    <col min="13574" max="13574" width="16.5703125" style="224" bestFit="1" customWidth="1"/>
    <col min="13575" max="13575" width="23.28515625" style="224" bestFit="1" customWidth="1"/>
    <col min="13576" max="13576" width="16.42578125" style="224" customWidth="1"/>
    <col min="13577" max="13577" width="15.5703125" style="224" customWidth="1"/>
    <col min="13578" max="13578" width="13.140625" style="224" customWidth="1"/>
    <col min="13579" max="13579" width="16.85546875" style="224" customWidth="1"/>
    <col min="13580" max="13580" width="17.7109375" style="224" customWidth="1"/>
    <col min="13581" max="13825" width="11.42578125" style="224"/>
    <col min="13826" max="13826" width="46.85546875" style="224" customWidth="1"/>
    <col min="13827" max="13827" width="93.140625" style="224" customWidth="1"/>
    <col min="13828" max="13828" width="34" style="224" customWidth="1"/>
    <col min="13829" max="13829" width="23.140625" style="224" customWidth="1"/>
    <col min="13830" max="13830" width="16.5703125" style="224" bestFit="1" customWidth="1"/>
    <col min="13831" max="13831" width="23.28515625" style="224" bestFit="1" customWidth="1"/>
    <col min="13832" max="13832" width="16.42578125" style="224" customWidth="1"/>
    <col min="13833" max="13833" width="15.5703125" style="224" customWidth="1"/>
    <col min="13834" max="13834" width="13.140625" style="224" customWidth="1"/>
    <col min="13835" max="13835" width="16.85546875" style="224" customWidth="1"/>
    <col min="13836" max="13836" width="17.7109375" style="224" customWidth="1"/>
    <col min="13837" max="14081" width="11.42578125" style="224"/>
    <col min="14082" max="14082" width="46.85546875" style="224" customWidth="1"/>
    <col min="14083" max="14083" width="93.140625" style="224" customWidth="1"/>
    <col min="14084" max="14084" width="34" style="224" customWidth="1"/>
    <col min="14085" max="14085" width="23.140625" style="224" customWidth="1"/>
    <col min="14086" max="14086" width="16.5703125" style="224" bestFit="1" customWidth="1"/>
    <col min="14087" max="14087" width="23.28515625" style="224" bestFit="1" customWidth="1"/>
    <col min="14088" max="14088" width="16.42578125" style="224" customWidth="1"/>
    <col min="14089" max="14089" width="15.5703125" style="224" customWidth="1"/>
    <col min="14090" max="14090" width="13.140625" style="224" customWidth="1"/>
    <col min="14091" max="14091" width="16.85546875" style="224" customWidth="1"/>
    <col min="14092" max="14092" width="17.7109375" style="224" customWidth="1"/>
    <col min="14093" max="14337" width="11.42578125" style="224"/>
    <col min="14338" max="14338" width="46.85546875" style="224" customWidth="1"/>
    <col min="14339" max="14339" width="93.140625" style="224" customWidth="1"/>
    <col min="14340" max="14340" width="34" style="224" customWidth="1"/>
    <col min="14341" max="14341" width="23.140625" style="224" customWidth="1"/>
    <col min="14342" max="14342" width="16.5703125" style="224" bestFit="1" customWidth="1"/>
    <col min="14343" max="14343" width="23.28515625" style="224" bestFit="1" customWidth="1"/>
    <col min="14344" max="14344" width="16.42578125" style="224" customWidth="1"/>
    <col min="14345" max="14345" width="15.5703125" style="224" customWidth="1"/>
    <col min="14346" max="14346" width="13.140625" style="224" customWidth="1"/>
    <col min="14347" max="14347" width="16.85546875" style="224" customWidth="1"/>
    <col min="14348" max="14348" width="17.7109375" style="224" customWidth="1"/>
    <col min="14349" max="14593" width="11.42578125" style="224"/>
    <col min="14594" max="14594" width="46.85546875" style="224" customWidth="1"/>
    <col min="14595" max="14595" width="93.140625" style="224" customWidth="1"/>
    <col min="14596" max="14596" width="34" style="224" customWidth="1"/>
    <col min="14597" max="14597" width="23.140625" style="224" customWidth="1"/>
    <col min="14598" max="14598" width="16.5703125" style="224" bestFit="1" customWidth="1"/>
    <col min="14599" max="14599" width="23.28515625" style="224" bestFit="1" customWidth="1"/>
    <col min="14600" max="14600" width="16.42578125" style="224" customWidth="1"/>
    <col min="14601" max="14601" width="15.5703125" style="224" customWidth="1"/>
    <col min="14602" max="14602" width="13.140625" style="224" customWidth="1"/>
    <col min="14603" max="14603" width="16.85546875" style="224" customWidth="1"/>
    <col min="14604" max="14604" width="17.7109375" style="224" customWidth="1"/>
    <col min="14605" max="14849" width="11.42578125" style="224"/>
    <col min="14850" max="14850" width="46.85546875" style="224" customWidth="1"/>
    <col min="14851" max="14851" width="93.140625" style="224" customWidth="1"/>
    <col min="14852" max="14852" width="34" style="224" customWidth="1"/>
    <col min="14853" max="14853" width="23.140625" style="224" customWidth="1"/>
    <col min="14854" max="14854" width="16.5703125" style="224" bestFit="1" customWidth="1"/>
    <col min="14855" max="14855" width="23.28515625" style="224" bestFit="1" customWidth="1"/>
    <col min="14856" max="14856" width="16.42578125" style="224" customWidth="1"/>
    <col min="14857" max="14857" width="15.5703125" style="224" customWidth="1"/>
    <col min="14858" max="14858" width="13.140625" style="224" customWidth="1"/>
    <col min="14859" max="14859" width="16.85546875" style="224" customWidth="1"/>
    <col min="14860" max="14860" width="17.7109375" style="224" customWidth="1"/>
    <col min="14861" max="15105" width="11.42578125" style="224"/>
    <col min="15106" max="15106" width="46.85546875" style="224" customWidth="1"/>
    <col min="15107" max="15107" width="93.140625" style="224" customWidth="1"/>
    <col min="15108" max="15108" width="34" style="224" customWidth="1"/>
    <col min="15109" max="15109" width="23.140625" style="224" customWidth="1"/>
    <col min="15110" max="15110" width="16.5703125" style="224" bestFit="1" customWidth="1"/>
    <col min="15111" max="15111" width="23.28515625" style="224" bestFit="1" customWidth="1"/>
    <col min="15112" max="15112" width="16.42578125" style="224" customWidth="1"/>
    <col min="15113" max="15113" width="15.5703125" style="224" customWidth="1"/>
    <col min="15114" max="15114" width="13.140625" style="224" customWidth="1"/>
    <col min="15115" max="15115" width="16.85546875" style="224" customWidth="1"/>
    <col min="15116" max="15116" width="17.7109375" style="224" customWidth="1"/>
    <col min="15117" max="15361" width="11.42578125" style="224"/>
    <col min="15362" max="15362" width="46.85546875" style="224" customWidth="1"/>
    <col min="15363" max="15363" width="93.140625" style="224" customWidth="1"/>
    <col min="15364" max="15364" width="34" style="224" customWidth="1"/>
    <col min="15365" max="15365" width="23.140625" style="224" customWidth="1"/>
    <col min="15366" max="15366" width="16.5703125" style="224" bestFit="1" customWidth="1"/>
    <col min="15367" max="15367" width="23.28515625" style="224" bestFit="1" customWidth="1"/>
    <col min="15368" max="15368" width="16.42578125" style="224" customWidth="1"/>
    <col min="15369" max="15369" width="15.5703125" style="224" customWidth="1"/>
    <col min="15370" max="15370" width="13.140625" style="224" customWidth="1"/>
    <col min="15371" max="15371" width="16.85546875" style="224" customWidth="1"/>
    <col min="15372" max="15372" width="17.7109375" style="224" customWidth="1"/>
    <col min="15373" max="15617" width="11.42578125" style="224"/>
    <col min="15618" max="15618" width="46.85546875" style="224" customWidth="1"/>
    <col min="15619" max="15619" width="93.140625" style="224" customWidth="1"/>
    <col min="15620" max="15620" width="34" style="224" customWidth="1"/>
    <col min="15621" max="15621" width="23.140625" style="224" customWidth="1"/>
    <col min="15622" max="15622" width="16.5703125" style="224" bestFit="1" customWidth="1"/>
    <col min="15623" max="15623" width="23.28515625" style="224" bestFit="1" customWidth="1"/>
    <col min="15624" max="15624" width="16.42578125" style="224" customWidth="1"/>
    <col min="15625" max="15625" width="15.5703125" style="224" customWidth="1"/>
    <col min="15626" max="15626" width="13.140625" style="224" customWidth="1"/>
    <col min="15627" max="15627" width="16.85546875" style="224" customWidth="1"/>
    <col min="15628" max="15628" width="17.7109375" style="224" customWidth="1"/>
    <col min="15629" max="15873" width="11.42578125" style="224"/>
    <col min="15874" max="15874" width="46.85546875" style="224" customWidth="1"/>
    <col min="15875" max="15875" width="93.140625" style="224" customWidth="1"/>
    <col min="15876" max="15876" width="34" style="224" customWidth="1"/>
    <col min="15877" max="15877" width="23.140625" style="224" customWidth="1"/>
    <col min="15878" max="15878" width="16.5703125" style="224" bestFit="1" customWidth="1"/>
    <col min="15879" max="15879" width="23.28515625" style="224" bestFit="1" customWidth="1"/>
    <col min="15880" max="15880" width="16.42578125" style="224" customWidth="1"/>
    <col min="15881" max="15881" width="15.5703125" style="224" customWidth="1"/>
    <col min="15882" max="15882" width="13.140625" style="224" customWidth="1"/>
    <col min="15883" max="15883" width="16.85546875" style="224" customWidth="1"/>
    <col min="15884" max="15884" width="17.7109375" style="224" customWidth="1"/>
    <col min="15885" max="16129" width="11.42578125" style="224"/>
    <col min="16130" max="16130" width="46.85546875" style="224" customWidth="1"/>
    <col min="16131" max="16131" width="93.140625" style="224" customWidth="1"/>
    <col min="16132" max="16132" width="34" style="224" customWidth="1"/>
    <col min="16133" max="16133" width="23.140625" style="224" customWidth="1"/>
    <col min="16134" max="16134" width="16.5703125" style="224" bestFit="1" customWidth="1"/>
    <col min="16135" max="16135" width="23.28515625" style="224" bestFit="1" customWidth="1"/>
    <col min="16136" max="16136" width="16.42578125" style="224" customWidth="1"/>
    <col min="16137" max="16137" width="15.5703125" style="224" customWidth="1"/>
    <col min="16138" max="16138" width="13.140625" style="224" customWidth="1"/>
    <col min="16139" max="16139" width="16.85546875" style="224" customWidth="1"/>
    <col min="16140" max="16140" width="17.7109375" style="224" customWidth="1"/>
    <col min="16141" max="16384" width="11.42578125" style="224"/>
  </cols>
  <sheetData>
    <row r="1" spans="2:12" ht="15.75" customHeight="1" x14ac:dyDescent="0.25"/>
    <row r="2" spans="2:12" ht="91.5" customHeight="1" x14ac:dyDescent="0.25">
      <c r="B2" s="294" t="s">
        <v>1447</v>
      </c>
      <c r="C2" s="294"/>
      <c r="D2" s="294"/>
      <c r="E2" s="294"/>
      <c r="F2" s="294"/>
      <c r="G2" s="294"/>
      <c r="H2" s="294"/>
      <c r="I2" s="294"/>
      <c r="J2" s="294"/>
      <c r="K2" s="294"/>
      <c r="L2" s="294"/>
    </row>
    <row r="3" spans="2:12" s="228" customFormat="1" ht="30" x14ac:dyDescent="0.25">
      <c r="B3" s="229" t="s">
        <v>1</v>
      </c>
      <c r="C3" s="223" t="s">
        <v>2</v>
      </c>
      <c r="D3" s="223" t="s">
        <v>3</v>
      </c>
      <c r="E3" s="223" t="s">
        <v>4</v>
      </c>
      <c r="F3" s="223" t="s">
        <v>5</v>
      </c>
      <c r="G3" s="223" t="s">
        <v>6</v>
      </c>
      <c r="H3" s="223" t="s">
        <v>7</v>
      </c>
      <c r="I3" s="223" t="s">
        <v>8</v>
      </c>
      <c r="J3" s="223" t="s">
        <v>9</v>
      </c>
      <c r="K3" s="223" t="s">
        <v>10</v>
      </c>
      <c r="L3" s="223" t="s">
        <v>453</v>
      </c>
    </row>
    <row r="4" spans="2:12" ht="45" x14ac:dyDescent="0.25">
      <c r="B4" s="60" t="s">
        <v>673</v>
      </c>
      <c r="C4" s="61" t="s">
        <v>1258</v>
      </c>
      <c r="D4" s="61" t="s">
        <v>456</v>
      </c>
      <c r="E4" s="62" t="s">
        <v>674</v>
      </c>
      <c r="F4" s="61" t="s">
        <v>458</v>
      </c>
      <c r="G4" s="62" t="s">
        <v>1259</v>
      </c>
      <c r="H4" s="63" t="s">
        <v>17</v>
      </c>
      <c r="I4" s="63">
        <v>143</v>
      </c>
      <c r="J4" s="63" t="s">
        <v>1260</v>
      </c>
      <c r="K4" s="63">
        <v>100</v>
      </c>
      <c r="L4" s="64" t="s">
        <v>675</v>
      </c>
    </row>
    <row r="5" spans="2:12" ht="30" x14ac:dyDescent="0.25">
      <c r="B5" s="60" t="s">
        <v>1261</v>
      </c>
      <c r="C5" s="61" t="s">
        <v>1262</v>
      </c>
      <c r="D5" s="230" t="s">
        <v>1263</v>
      </c>
      <c r="E5" s="61" t="s">
        <v>1264</v>
      </c>
      <c r="F5" s="61" t="s">
        <v>15</v>
      </c>
      <c r="G5" s="62" t="s">
        <v>1265</v>
      </c>
      <c r="H5" s="63" t="s">
        <v>17</v>
      </c>
      <c r="I5" s="63">
        <v>3</v>
      </c>
      <c r="J5" s="63" t="s">
        <v>1260</v>
      </c>
      <c r="K5" s="63">
        <v>100</v>
      </c>
      <c r="L5" s="64" t="s">
        <v>1266</v>
      </c>
    </row>
    <row r="6" spans="2:12" ht="30" x14ac:dyDescent="0.25">
      <c r="B6" s="60" t="s">
        <v>1267</v>
      </c>
      <c r="C6" s="62" t="s">
        <v>1268</v>
      </c>
      <c r="D6" s="62" t="s">
        <v>456</v>
      </c>
      <c r="E6" s="62" t="s">
        <v>688</v>
      </c>
      <c r="F6" s="62" t="s">
        <v>471</v>
      </c>
      <c r="G6" s="62" t="s">
        <v>1269</v>
      </c>
      <c r="H6" s="63" t="s">
        <v>17</v>
      </c>
      <c r="I6" s="63" t="s">
        <v>17</v>
      </c>
      <c r="J6" s="63" t="s">
        <v>1260</v>
      </c>
      <c r="K6" s="63">
        <v>100</v>
      </c>
      <c r="L6" s="64" t="s">
        <v>1270</v>
      </c>
    </row>
    <row r="7" spans="2:12" ht="45" x14ac:dyDescent="0.25">
      <c r="B7" s="60" t="s">
        <v>1271</v>
      </c>
      <c r="C7" s="61" t="s">
        <v>1272</v>
      </c>
      <c r="D7" s="61" t="s">
        <v>456</v>
      </c>
      <c r="E7" s="62" t="s">
        <v>674</v>
      </c>
      <c r="F7" s="61" t="s">
        <v>676</v>
      </c>
      <c r="G7" s="62" t="s">
        <v>1273</v>
      </c>
      <c r="H7" s="63" t="s">
        <v>17</v>
      </c>
      <c r="I7" s="63" t="s">
        <v>17</v>
      </c>
      <c r="J7" s="63" t="s">
        <v>1260</v>
      </c>
      <c r="K7" s="63">
        <v>100</v>
      </c>
      <c r="L7" s="64" t="s">
        <v>1274</v>
      </c>
    </row>
    <row r="8" spans="2:12" ht="69.75" customHeight="1" x14ac:dyDescent="0.25">
      <c r="B8" s="60" t="s">
        <v>1275</v>
      </c>
      <c r="C8" s="61" t="s">
        <v>1276</v>
      </c>
      <c r="D8" s="230" t="s">
        <v>1263</v>
      </c>
      <c r="E8" s="61" t="s">
        <v>1264</v>
      </c>
      <c r="F8" s="61" t="s">
        <v>471</v>
      </c>
      <c r="G8" s="62" t="s">
        <v>1277</v>
      </c>
      <c r="H8" s="63" t="s">
        <v>17</v>
      </c>
      <c r="I8" s="63">
        <v>5</v>
      </c>
      <c r="J8" s="63" t="s">
        <v>1260</v>
      </c>
      <c r="K8" s="63">
        <v>100</v>
      </c>
      <c r="L8" s="64" t="s">
        <v>1278</v>
      </c>
    </row>
    <row r="9" spans="2:12" ht="45" x14ac:dyDescent="0.25">
      <c r="B9" s="60" t="s">
        <v>1279</v>
      </c>
      <c r="C9" s="62" t="s">
        <v>1280</v>
      </c>
      <c r="D9" s="230" t="s">
        <v>1263</v>
      </c>
      <c r="E9" s="61" t="s">
        <v>1264</v>
      </c>
      <c r="F9" s="61" t="s">
        <v>471</v>
      </c>
      <c r="G9" s="62" t="s">
        <v>1281</v>
      </c>
      <c r="H9" s="63" t="s">
        <v>17</v>
      </c>
      <c r="I9" s="63" t="s">
        <v>17</v>
      </c>
      <c r="J9" s="63" t="s">
        <v>1260</v>
      </c>
      <c r="K9" s="63">
        <v>100</v>
      </c>
      <c r="L9" s="64" t="s">
        <v>1282</v>
      </c>
    </row>
    <row r="10" spans="2:12" ht="30" x14ac:dyDescent="0.25">
      <c r="B10" s="60" t="s">
        <v>1283</v>
      </c>
      <c r="C10" s="62" t="s">
        <v>1284</v>
      </c>
      <c r="D10" s="62" t="s">
        <v>456</v>
      </c>
      <c r="E10" s="62" t="s">
        <v>688</v>
      </c>
      <c r="F10" s="62" t="s">
        <v>478</v>
      </c>
      <c r="G10" s="62" t="s">
        <v>1285</v>
      </c>
      <c r="H10" s="63" t="s">
        <v>17</v>
      </c>
      <c r="I10" s="63" t="s">
        <v>17</v>
      </c>
      <c r="J10" s="63" t="s">
        <v>1260</v>
      </c>
      <c r="K10" s="63">
        <v>100</v>
      </c>
      <c r="L10" s="64" t="s">
        <v>1286</v>
      </c>
    </row>
    <row r="11" spans="2:12" ht="30" x14ac:dyDescent="0.25">
      <c r="B11" s="60" t="s">
        <v>1287</v>
      </c>
      <c r="C11" s="62" t="s">
        <v>1288</v>
      </c>
      <c r="D11" s="62" t="s">
        <v>456</v>
      </c>
      <c r="E11" s="62" t="s">
        <v>688</v>
      </c>
      <c r="F11" s="62" t="s">
        <v>478</v>
      </c>
      <c r="G11" s="231" t="s">
        <v>1289</v>
      </c>
      <c r="H11" s="63" t="s">
        <v>17</v>
      </c>
      <c r="I11" s="63" t="s">
        <v>17</v>
      </c>
      <c r="J11" s="63" t="s">
        <v>1260</v>
      </c>
      <c r="K11" s="63">
        <v>100</v>
      </c>
      <c r="L11" s="64" t="s">
        <v>1290</v>
      </c>
    </row>
    <row r="12" spans="2:12" ht="30" x14ac:dyDescent="0.25">
      <c r="B12" s="60" t="s">
        <v>1291</v>
      </c>
      <c r="C12" s="62" t="s">
        <v>1292</v>
      </c>
      <c r="D12" s="230" t="s">
        <v>1263</v>
      </c>
      <c r="E12" s="61" t="s">
        <v>1264</v>
      </c>
      <c r="F12" s="61" t="s">
        <v>478</v>
      </c>
      <c r="G12" s="62" t="s">
        <v>1293</v>
      </c>
      <c r="H12" s="63" t="s">
        <v>17</v>
      </c>
      <c r="I12" s="63" t="s">
        <v>17</v>
      </c>
      <c r="J12" s="63" t="s">
        <v>9</v>
      </c>
      <c r="K12" s="63">
        <v>90</v>
      </c>
      <c r="L12" s="64" t="s">
        <v>1294</v>
      </c>
    </row>
    <row r="13" spans="2:12" ht="30" x14ac:dyDescent="0.25">
      <c r="B13" s="60" t="s">
        <v>1295</v>
      </c>
      <c r="C13" s="62" t="s">
        <v>1296</v>
      </c>
      <c r="D13" s="62" t="s">
        <v>456</v>
      </c>
      <c r="E13" s="62" t="s">
        <v>688</v>
      </c>
      <c r="F13" s="62" t="s">
        <v>478</v>
      </c>
      <c r="G13" s="62" t="s">
        <v>1297</v>
      </c>
      <c r="H13" s="63" t="s">
        <v>17</v>
      </c>
      <c r="I13" s="63" t="s">
        <v>17</v>
      </c>
      <c r="J13" s="63" t="s">
        <v>1260</v>
      </c>
      <c r="K13" s="63">
        <v>100</v>
      </c>
      <c r="L13" s="64" t="s">
        <v>1298</v>
      </c>
    </row>
    <row r="14" spans="2:12" ht="30" x14ac:dyDescent="0.25">
      <c r="B14" s="60" t="s">
        <v>1299</v>
      </c>
      <c r="C14" s="62" t="s">
        <v>1300</v>
      </c>
      <c r="D14" s="62" t="s">
        <v>456</v>
      </c>
      <c r="E14" s="62" t="s">
        <v>688</v>
      </c>
      <c r="F14" s="62" t="s">
        <v>478</v>
      </c>
      <c r="G14" s="62" t="s">
        <v>1301</v>
      </c>
      <c r="H14" s="63" t="s">
        <v>17</v>
      </c>
      <c r="I14" s="63" t="s">
        <v>17</v>
      </c>
      <c r="J14" s="63" t="s">
        <v>1260</v>
      </c>
      <c r="K14" s="63">
        <v>100</v>
      </c>
      <c r="L14" s="64" t="s">
        <v>1302</v>
      </c>
    </row>
    <row r="15" spans="2:12" ht="52.5" customHeight="1" x14ac:dyDescent="0.25">
      <c r="B15" s="60" t="s">
        <v>1303</v>
      </c>
      <c r="C15" s="61" t="s">
        <v>677</v>
      </c>
      <c r="D15" s="61" t="s">
        <v>678</v>
      </c>
      <c r="E15" s="62" t="s">
        <v>674</v>
      </c>
      <c r="F15" s="61" t="s">
        <v>679</v>
      </c>
      <c r="G15" s="62" t="s">
        <v>680</v>
      </c>
      <c r="H15" s="63" t="s">
        <v>17</v>
      </c>
      <c r="I15" s="63" t="s">
        <v>17</v>
      </c>
      <c r="J15" s="63" t="s">
        <v>1260</v>
      </c>
      <c r="K15" s="63">
        <v>100</v>
      </c>
      <c r="L15" s="64" t="s">
        <v>1304</v>
      </c>
    </row>
    <row r="16" spans="2:12" ht="51" customHeight="1" x14ac:dyDescent="0.25">
      <c r="B16" s="60" t="s">
        <v>1305</v>
      </c>
      <c r="C16" s="62" t="s">
        <v>1306</v>
      </c>
      <c r="D16" s="62" t="s">
        <v>456</v>
      </c>
      <c r="E16" s="62" t="s">
        <v>688</v>
      </c>
      <c r="F16" s="62" t="s">
        <v>478</v>
      </c>
      <c r="G16" s="231" t="s">
        <v>680</v>
      </c>
      <c r="H16" s="63" t="s">
        <v>17</v>
      </c>
      <c r="I16" s="63" t="s">
        <v>17</v>
      </c>
      <c r="J16" s="63" t="s">
        <v>1260</v>
      </c>
      <c r="K16" s="63">
        <v>100</v>
      </c>
      <c r="L16" s="64" t="s">
        <v>1307</v>
      </c>
    </row>
    <row r="17" spans="2:12" ht="60" x14ac:dyDescent="0.25">
      <c r="B17" s="60" t="s">
        <v>1308</v>
      </c>
      <c r="C17" s="62" t="s">
        <v>1309</v>
      </c>
      <c r="D17" s="62" t="s">
        <v>456</v>
      </c>
      <c r="E17" s="62" t="s">
        <v>1310</v>
      </c>
      <c r="F17" s="62" t="s">
        <v>1311</v>
      </c>
      <c r="G17" s="62" t="s">
        <v>1311</v>
      </c>
      <c r="H17" s="63" t="s">
        <v>17</v>
      </c>
      <c r="I17" s="63" t="s">
        <v>17</v>
      </c>
      <c r="J17" s="63" t="s">
        <v>1260</v>
      </c>
      <c r="K17" s="68">
        <v>100</v>
      </c>
      <c r="L17" s="64" t="s">
        <v>1312</v>
      </c>
    </row>
    <row r="18" spans="2:12" ht="120" x14ac:dyDescent="0.25">
      <c r="B18" s="60" t="s">
        <v>1313</v>
      </c>
      <c r="C18" s="62" t="s">
        <v>681</v>
      </c>
      <c r="D18" s="62" t="s">
        <v>682</v>
      </c>
      <c r="E18" s="62" t="s">
        <v>674</v>
      </c>
      <c r="F18" s="62" t="s">
        <v>494</v>
      </c>
      <c r="G18" s="62" t="s">
        <v>1314</v>
      </c>
      <c r="H18" s="63" t="s">
        <v>17</v>
      </c>
      <c r="I18" s="63">
        <v>4</v>
      </c>
      <c r="J18" s="63" t="s">
        <v>1260</v>
      </c>
      <c r="K18" s="69">
        <v>100</v>
      </c>
      <c r="L18" s="70" t="s">
        <v>1315</v>
      </c>
    </row>
    <row r="19" spans="2:12" s="232" customFormat="1" ht="60" x14ac:dyDescent="0.25">
      <c r="B19" s="60" t="s">
        <v>1316</v>
      </c>
      <c r="C19" s="62" t="s">
        <v>1317</v>
      </c>
      <c r="D19" s="62" t="s">
        <v>456</v>
      </c>
      <c r="E19" s="62" t="s">
        <v>688</v>
      </c>
      <c r="F19" s="233" t="s">
        <v>494</v>
      </c>
      <c r="G19" s="231" t="s">
        <v>1318</v>
      </c>
      <c r="H19" s="63" t="s">
        <v>17</v>
      </c>
      <c r="I19" s="63">
        <v>105</v>
      </c>
      <c r="J19" s="63" t="s">
        <v>1260</v>
      </c>
      <c r="K19" s="71">
        <v>100</v>
      </c>
      <c r="L19" s="73" t="s">
        <v>1319</v>
      </c>
    </row>
    <row r="20" spans="2:12" ht="60" x14ac:dyDescent="0.25">
      <c r="B20" s="60" t="s">
        <v>1320</v>
      </c>
      <c r="C20" s="62" t="s">
        <v>685</v>
      </c>
      <c r="D20" s="62" t="s">
        <v>686</v>
      </c>
      <c r="E20" s="62" t="s">
        <v>687</v>
      </c>
      <c r="F20" s="62" t="s">
        <v>494</v>
      </c>
      <c r="G20" s="62" t="s">
        <v>1321</v>
      </c>
      <c r="H20" s="63" t="s">
        <v>17</v>
      </c>
      <c r="I20" s="63">
        <v>5</v>
      </c>
      <c r="J20" s="63" t="s">
        <v>1260</v>
      </c>
      <c r="K20" s="68">
        <v>100</v>
      </c>
      <c r="L20" s="64" t="s">
        <v>1322</v>
      </c>
    </row>
    <row r="21" spans="2:12" s="232" customFormat="1" ht="45" x14ac:dyDescent="0.25">
      <c r="B21" s="60" t="s">
        <v>1323</v>
      </c>
      <c r="C21" s="62" t="s">
        <v>1324</v>
      </c>
      <c r="D21" s="62" t="s">
        <v>456</v>
      </c>
      <c r="E21" s="62" t="s">
        <v>688</v>
      </c>
      <c r="F21" s="233" t="s">
        <v>494</v>
      </c>
      <c r="G21" s="231" t="s">
        <v>684</v>
      </c>
      <c r="H21" s="63" t="s">
        <v>17</v>
      </c>
      <c r="I21" s="63">
        <v>81</v>
      </c>
      <c r="J21" s="63" t="s">
        <v>1260</v>
      </c>
      <c r="K21" s="234">
        <v>100</v>
      </c>
      <c r="L21" s="235" t="s">
        <v>1325</v>
      </c>
    </row>
    <row r="22" spans="2:12" s="232" customFormat="1" ht="45" x14ac:dyDescent="0.25">
      <c r="B22" s="60" t="s">
        <v>1326</v>
      </c>
      <c r="C22" s="62" t="s">
        <v>705</v>
      </c>
      <c r="D22" s="62" t="s">
        <v>682</v>
      </c>
      <c r="E22" s="62" t="s">
        <v>674</v>
      </c>
      <c r="F22" s="236" t="s">
        <v>109</v>
      </c>
      <c r="G22" s="236" t="s">
        <v>1327</v>
      </c>
      <c r="H22" s="63" t="s">
        <v>17</v>
      </c>
      <c r="I22" s="63">
        <v>4</v>
      </c>
      <c r="J22" s="68" t="s">
        <v>1260</v>
      </c>
      <c r="K22" s="71">
        <v>100</v>
      </c>
      <c r="L22" s="235" t="s">
        <v>1328</v>
      </c>
    </row>
    <row r="23" spans="2:12" s="232" customFormat="1" ht="60" x14ac:dyDescent="0.25">
      <c r="B23" s="60" t="s">
        <v>1329</v>
      </c>
      <c r="C23" s="62" t="s">
        <v>1330</v>
      </c>
      <c r="D23" s="62" t="s">
        <v>456</v>
      </c>
      <c r="E23" s="62" t="s">
        <v>688</v>
      </c>
      <c r="F23" s="62" t="s">
        <v>109</v>
      </c>
      <c r="G23" s="231" t="s">
        <v>1331</v>
      </c>
      <c r="H23" s="63" t="s">
        <v>17</v>
      </c>
      <c r="I23" s="74" t="s">
        <v>17</v>
      </c>
      <c r="J23" s="75" t="s">
        <v>1260</v>
      </c>
      <c r="K23" s="74">
        <v>100</v>
      </c>
      <c r="L23" s="76" t="s">
        <v>1332</v>
      </c>
    </row>
    <row r="24" spans="2:12" ht="30" x14ac:dyDescent="0.25">
      <c r="B24" s="60" t="s">
        <v>1333</v>
      </c>
      <c r="C24" s="62" t="s">
        <v>1334</v>
      </c>
      <c r="D24" s="62" t="s">
        <v>456</v>
      </c>
      <c r="E24" s="62" t="s">
        <v>688</v>
      </c>
      <c r="F24" s="62" t="s">
        <v>109</v>
      </c>
      <c r="G24" s="62" t="s">
        <v>1335</v>
      </c>
      <c r="H24" s="63" t="s">
        <v>17</v>
      </c>
      <c r="I24" s="74" t="s">
        <v>17</v>
      </c>
      <c r="J24" s="75" t="s">
        <v>1260</v>
      </c>
      <c r="K24" s="75">
        <v>100</v>
      </c>
      <c r="L24" s="77" t="s">
        <v>1336</v>
      </c>
    </row>
    <row r="25" spans="2:12" s="232" customFormat="1" ht="45" x14ac:dyDescent="0.25">
      <c r="B25" s="237" t="s">
        <v>1337</v>
      </c>
      <c r="C25" s="238" t="s">
        <v>1338</v>
      </c>
      <c r="D25" s="62" t="s">
        <v>456</v>
      </c>
      <c r="E25" s="62" t="s">
        <v>687</v>
      </c>
      <c r="F25" s="233" t="s">
        <v>813</v>
      </c>
      <c r="G25" s="231" t="s">
        <v>1339</v>
      </c>
      <c r="H25" s="63" t="s">
        <v>17</v>
      </c>
      <c r="I25" s="74" t="s">
        <v>17</v>
      </c>
      <c r="J25" s="75" t="s">
        <v>1260</v>
      </c>
      <c r="K25" s="75">
        <v>100</v>
      </c>
      <c r="L25" s="235" t="s">
        <v>1340</v>
      </c>
    </row>
    <row r="26" spans="2:12" ht="45" x14ac:dyDescent="0.25">
      <c r="B26" s="60" t="s">
        <v>1341</v>
      </c>
      <c r="C26" s="62" t="s">
        <v>1342</v>
      </c>
      <c r="D26" s="62" t="s">
        <v>456</v>
      </c>
      <c r="E26" s="62" t="s">
        <v>688</v>
      </c>
      <c r="F26" s="62" t="s">
        <v>140</v>
      </c>
      <c r="G26" s="62" t="s">
        <v>689</v>
      </c>
      <c r="H26" s="63" t="s">
        <v>17</v>
      </c>
      <c r="I26" s="74" t="s">
        <v>17</v>
      </c>
      <c r="J26" s="75" t="s">
        <v>1260</v>
      </c>
      <c r="K26" s="75">
        <v>100</v>
      </c>
      <c r="L26" s="235" t="s">
        <v>1340</v>
      </c>
    </row>
    <row r="27" spans="2:12" ht="75" x14ac:dyDescent="0.25">
      <c r="B27" s="60" t="s">
        <v>1320</v>
      </c>
      <c r="C27" s="62" t="s">
        <v>1343</v>
      </c>
      <c r="D27" s="62" t="s">
        <v>686</v>
      </c>
      <c r="E27" s="62" t="s">
        <v>687</v>
      </c>
      <c r="F27" s="62" t="s">
        <v>140</v>
      </c>
      <c r="G27" s="72" t="s">
        <v>1344</v>
      </c>
      <c r="H27" s="63" t="s">
        <v>17</v>
      </c>
      <c r="I27" s="74">
        <v>3</v>
      </c>
      <c r="J27" s="75" t="s">
        <v>1260</v>
      </c>
      <c r="K27" s="75">
        <v>100</v>
      </c>
      <c r="L27" s="77" t="s">
        <v>1345</v>
      </c>
    </row>
    <row r="28" spans="2:12" ht="45" x14ac:dyDescent="0.25">
      <c r="B28" s="237" t="s">
        <v>1346</v>
      </c>
      <c r="C28" s="62" t="s">
        <v>1347</v>
      </c>
      <c r="D28" s="62" t="s">
        <v>456</v>
      </c>
      <c r="E28" s="62" t="s">
        <v>687</v>
      </c>
      <c r="F28" s="62" t="s">
        <v>190</v>
      </c>
      <c r="G28" s="62" t="s">
        <v>1348</v>
      </c>
      <c r="H28" s="63" t="s">
        <v>17</v>
      </c>
      <c r="I28" s="75">
        <f>37+37+40</f>
        <v>114</v>
      </c>
      <c r="J28" s="75" t="s">
        <v>1260</v>
      </c>
      <c r="K28" s="75">
        <v>101</v>
      </c>
      <c r="L28" s="77" t="s">
        <v>1349</v>
      </c>
    </row>
    <row r="29" spans="2:12" ht="48" customHeight="1" x14ac:dyDescent="0.25">
      <c r="B29" s="237" t="s">
        <v>1350</v>
      </c>
      <c r="C29" s="62" t="s">
        <v>729</v>
      </c>
      <c r="D29" s="62" t="s">
        <v>456</v>
      </c>
      <c r="E29" s="62" t="s">
        <v>687</v>
      </c>
      <c r="F29" s="62" t="s">
        <v>190</v>
      </c>
      <c r="G29" s="72" t="s">
        <v>1173</v>
      </c>
      <c r="H29" s="63" t="s">
        <v>17</v>
      </c>
      <c r="I29" s="74" t="s">
        <v>17</v>
      </c>
      <c r="J29" s="75" t="s">
        <v>1260</v>
      </c>
      <c r="K29" s="75">
        <v>100</v>
      </c>
      <c r="L29" s="77" t="s">
        <v>1351</v>
      </c>
    </row>
    <row r="30" spans="2:12" s="232" customFormat="1" ht="53.25" customHeight="1" x14ac:dyDescent="0.25">
      <c r="B30" s="237" t="s">
        <v>1346</v>
      </c>
      <c r="C30" s="62" t="s">
        <v>1352</v>
      </c>
      <c r="D30" s="62" t="s">
        <v>456</v>
      </c>
      <c r="E30" s="62" t="s">
        <v>687</v>
      </c>
      <c r="F30" s="62" t="s">
        <v>691</v>
      </c>
      <c r="G30" s="62" t="s">
        <v>536</v>
      </c>
      <c r="H30" s="63" t="s">
        <v>17</v>
      </c>
      <c r="I30" s="75">
        <v>123</v>
      </c>
      <c r="J30" s="75" t="s">
        <v>1260</v>
      </c>
      <c r="K30" s="75">
        <v>100</v>
      </c>
      <c r="L30" s="77" t="s">
        <v>1353</v>
      </c>
    </row>
    <row r="31" spans="2:12" s="232" customFormat="1" ht="30" x14ac:dyDescent="0.25">
      <c r="B31" s="60" t="s">
        <v>1354</v>
      </c>
      <c r="C31" s="62" t="s">
        <v>1355</v>
      </c>
      <c r="D31" s="62" t="s">
        <v>456</v>
      </c>
      <c r="E31" s="62" t="s">
        <v>687</v>
      </c>
      <c r="F31" s="233" t="s">
        <v>190</v>
      </c>
      <c r="G31" s="231" t="s">
        <v>536</v>
      </c>
      <c r="H31" s="63" t="s">
        <v>17</v>
      </c>
      <c r="I31" s="74" t="s">
        <v>17</v>
      </c>
      <c r="J31" s="75" t="s">
        <v>1260</v>
      </c>
      <c r="K31" s="234">
        <v>100</v>
      </c>
      <c r="L31" s="235" t="s">
        <v>1356</v>
      </c>
    </row>
    <row r="32" spans="2:12" s="232" customFormat="1" ht="60" x14ac:dyDescent="0.25">
      <c r="B32" s="239" t="s">
        <v>1357</v>
      </c>
      <c r="C32" s="62" t="s">
        <v>1358</v>
      </c>
      <c r="D32" s="61" t="s">
        <v>717</v>
      </c>
      <c r="E32" s="62" t="s">
        <v>683</v>
      </c>
      <c r="F32" s="62" t="s">
        <v>242</v>
      </c>
      <c r="G32" s="62" t="s">
        <v>242</v>
      </c>
      <c r="H32" s="63" t="s">
        <v>17</v>
      </c>
      <c r="I32" s="74" t="s">
        <v>17</v>
      </c>
      <c r="J32" s="75" t="s">
        <v>1260</v>
      </c>
      <c r="K32" s="234">
        <v>100</v>
      </c>
      <c r="L32" s="235" t="s">
        <v>1359</v>
      </c>
    </row>
    <row r="33" spans="1:12" ht="30" x14ac:dyDescent="0.25">
      <c r="B33" s="60" t="s">
        <v>1360</v>
      </c>
      <c r="C33" s="62" t="s">
        <v>1361</v>
      </c>
      <c r="D33" s="62" t="s">
        <v>456</v>
      </c>
      <c r="E33" s="62" t="s">
        <v>688</v>
      </c>
      <c r="F33" s="62" t="s">
        <v>242</v>
      </c>
      <c r="G33" s="62" t="s">
        <v>1362</v>
      </c>
      <c r="H33" s="63" t="s">
        <v>17</v>
      </c>
      <c r="I33" s="74" t="s">
        <v>17</v>
      </c>
      <c r="J33" s="75" t="s">
        <v>1260</v>
      </c>
      <c r="K33" s="75">
        <v>100</v>
      </c>
      <c r="L33" s="77" t="s">
        <v>1363</v>
      </c>
    </row>
    <row r="34" spans="1:12" ht="45" x14ac:dyDescent="0.25">
      <c r="B34" s="240" t="s">
        <v>1326</v>
      </c>
      <c r="C34" s="62" t="s">
        <v>705</v>
      </c>
      <c r="D34" s="62" t="s">
        <v>682</v>
      </c>
      <c r="E34" s="62" t="s">
        <v>674</v>
      </c>
      <c r="F34" s="62" t="s">
        <v>242</v>
      </c>
      <c r="G34" s="62" t="s">
        <v>1362</v>
      </c>
      <c r="H34" s="63" t="s">
        <v>17</v>
      </c>
      <c r="I34" s="74">
        <v>4</v>
      </c>
      <c r="J34" s="75" t="s">
        <v>1260</v>
      </c>
      <c r="K34" s="75">
        <v>100</v>
      </c>
      <c r="L34" s="77" t="s">
        <v>1364</v>
      </c>
    </row>
    <row r="35" spans="1:12" ht="45" x14ac:dyDescent="0.25">
      <c r="A35" s="224" t="s">
        <v>1365</v>
      </c>
      <c r="B35" s="60" t="s">
        <v>1366</v>
      </c>
      <c r="C35" s="62" t="s">
        <v>1367</v>
      </c>
      <c r="D35" s="62" t="s">
        <v>456</v>
      </c>
      <c r="E35" s="62" t="s">
        <v>687</v>
      </c>
      <c r="F35" s="62" t="s">
        <v>242</v>
      </c>
      <c r="G35" s="62" t="s">
        <v>242</v>
      </c>
      <c r="H35" s="63" t="s">
        <v>17</v>
      </c>
      <c r="I35" s="74" t="s">
        <v>17</v>
      </c>
      <c r="J35" s="75" t="s">
        <v>1260</v>
      </c>
      <c r="K35" s="75">
        <v>100</v>
      </c>
      <c r="L35" s="77" t="s">
        <v>1368</v>
      </c>
    </row>
    <row r="36" spans="1:12" s="232" customFormat="1" ht="53.25" customHeight="1" x14ac:dyDescent="0.25">
      <c r="B36" s="237" t="s">
        <v>1346</v>
      </c>
      <c r="C36" s="62" t="s">
        <v>1352</v>
      </c>
      <c r="D36" s="60" t="s">
        <v>456</v>
      </c>
      <c r="E36" s="62" t="s">
        <v>683</v>
      </c>
      <c r="F36" s="62" t="s">
        <v>287</v>
      </c>
      <c r="G36" s="62" t="s">
        <v>1369</v>
      </c>
      <c r="H36" s="63" t="s">
        <v>17</v>
      </c>
      <c r="I36" s="74" t="s">
        <v>17</v>
      </c>
      <c r="J36" s="75" t="s">
        <v>1260</v>
      </c>
      <c r="K36" s="74">
        <v>100</v>
      </c>
      <c r="L36" s="76" t="s">
        <v>1370</v>
      </c>
    </row>
    <row r="37" spans="1:12" ht="30" x14ac:dyDescent="0.25">
      <c r="B37" s="237" t="s">
        <v>1371</v>
      </c>
      <c r="C37" s="238" t="s">
        <v>1338</v>
      </c>
      <c r="D37" s="62" t="s">
        <v>456</v>
      </c>
      <c r="E37" s="62" t="s">
        <v>687</v>
      </c>
      <c r="F37" s="62" t="s">
        <v>304</v>
      </c>
      <c r="G37" s="230" t="s">
        <v>1372</v>
      </c>
      <c r="H37" s="63" t="s">
        <v>17</v>
      </c>
      <c r="I37" s="74" t="s">
        <v>17</v>
      </c>
      <c r="J37" s="75" t="s">
        <v>1260</v>
      </c>
      <c r="K37" s="75">
        <v>100</v>
      </c>
      <c r="L37" s="77" t="s">
        <v>1373</v>
      </c>
    </row>
    <row r="38" spans="1:12" ht="60" x14ac:dyDescent="0.25">
      <c r="B38" s="60" t="s">
        <v>692</v>
      </c>
      <c r="C38" s="62" t="s">
        <v>693</v>
      </c>
      <c r="D38" s="62" t="s">
        <v>694</v>
      </c>
      <c r="E38" s="62" t="s">
        <v>695</v>
      </c>
      <c r="F38" s="62" t="s">
        <v>287</v>
      </c>
      <c r="G38" s="62" t="s">
        <v>1374</v>
      </c>
      <c r="H38" s="63" t="s">
        <v>1375</v>
      </c>
      <c r="I38" s="75">
        <v>58</v>
      </c>
      <c r="J38" s="75" t="s">
        <v>1260</v>
      </c>
      <c r="K38" s="75">
        <v>100</v>
      </c>
      <c r="L38" s="77" t="s">
        <v>1376</v>
      </c>
    </row>
    <row r="39" spans="1:12" ht="45" x14ac:dyDescent="0.25">
      <c r="B39" s="60" t="s">
        <v>697</v>
      </c>
      <c r="C39" s="62" t="s">
        <v>1377</v>
      </c>
      <c r="D39" s="60" t="s">
        <v>456</v>
      </c>
      <c r="E39" s="62" t="s">
        <v>1378</v>
      </c>
      <c r="F39" s="62" t="s">
        <v>304</v>
      </c>
      <c r="G39" s="62" t="s">
        <v>1379</v>
      </c>
      <c r="H39" s="63" t="s">
        <v>17</v>
      </c>
      <c r="I39" s="75" t="s">
        <v>17</v>
      </c>
      <c r="J39" s="75" t="s">
        <v>1260</v>
      </c>
      <c r="K39" s="75">
        <v>100</v>
      </c>
      <c r="L39" s="77" t="s">
        <v>1380</v>
      </c>
    </row>
    <row r="40" spans="1:12" ht="45" x14ac:dyDescent="0.25">
      <c r="B40" s="60" t="s">
        <v>1381</v>
      </c>
      <c r="C40" s="62" t="s">
        <v>1382</v>
      </c>
      <c r="D40" s="60" t="s">
        <v>456</v>
      </c>
      <c r="E40" s="62" t="s">
        <v>688</v>
      </c>
      <c r="F40" s="62" t="s">
        <v>287</v>
      </c>
      <c r="G40" s="62" t="s">
        <v>569</v>
      </c>
      <c r="H40" s="63" t="s">
        <v>17</v>
      </c>
      <c r="I40" s="75" t="s">
        <v>17</v>
      </c>
      <c r="J40" s="75" t="s">
        <v>1260</v>
      </c>
      <c r="K40" s="75">
        <v>100</v>
      </c>
      <c r="L40" s="77" t="s">
        <v>1383</v>
      </c>
    </row>
    <row r="41" spans="1:12" ht="30" x14ac:dyDescent="0.25">
      <c r="B41" s="60" t="s">
        <v>1384</v>
      </c>
      <c r="C41" s="62" t="s">
        <v>1385</v>
      </c>
      <c r="D41" s="60" t="s">
        <v>456</v>
      </c>
      <c r="E41" s="62" t="s">
        <v>688</v>
      </c>
      <c r="F41" s="62" t="s">
        <v>287</v>
      </c>
      <c r="G41" s="62" t="s">
        <v>698</v>
      </c>
      <c r="H41" s="63" t="s">
        <v>17</v>
      </c>
      <c r="I41" s="75" t="s">
        <v>17</v>
      </c>
      <c r="J41" s="75" t="s">
        <v>1260</v>
      </c>
      <c r="K41" s="75">
        <v>100</v>
      </c>
      <c r="L41" s="77" t="s">
        <v>1383</v>
      </c>
    </row>
    <row r="42" spans="1:12" s="232" customFormat="1" ht="45" x14ac:dyDescent="0.25">
      <c r="B42" s="60" t="s">
        <v>1320</v>
      </c>
      <c r="C42" s="62" t="s">
        <v>1386</v>
      </c>
      <c r="D42" s="61" t="s">
        <v>686</v>
      </c>
      <c r="E42" s="62" t="s">
        <v>674</v>
      </c>
      <c r="F42" s="233" t="s">
        <v>287</v>
      </c>
      <c r="G42" s="231" t="s">
        <v>1387</v>
      </c>
      <c r="H42" s="63" t="s">
        <v>17</v>
      </c>
      <c r="I42" s="75" t="s">
        <v>17</v>
      </c>
      <c r="J42" s="75" t="s">
        <v>1260</v>
      </c>
      <c r="K42" s="75">
        <v>100</v>
      </c>
      <c r="L42" s="235" t="s">
        <v>1388</v>
      </c>
    </row>
    <row r="43" spans="1:12" s="232" customFormat="1" ht="30" x14ac:dyDescent="0.25">
      <c r="B43" s="60" t="s">
        <v>1389</v>
      </c>
      <c r="C43" s="62" t="s">
        <v>1390</v>
      </c>
      <c r="D43" s="60" t="s">
        <v>456</v>
      </c>
      <c r="E43" s="62" t="s">
        <v>688</v>
      </c>
      <c r="F43" s="62" t="s">
        <v>360</v>
      </c>
      <c r="G43" s="62" t="s">
        <v>699</v>
      </c>
      <c r="H43" s="63" t="s">
        <v>17</v>
      </c>
      <c r="I43" s="75" t="s">
        <v>17</v>
      </c>
      <c r="J43" s="75" t="s">
        <v>1260</v>
      </c>
      <c r="K43" s="75">
        <v>100</v>
      </c>
      <c r="L43" s="76" t="s">
        <v>1391</v>
      </c>
    </row>
    <row r="44" spans="1:12" s="232" customFormat="1" ht="30" x14ac:dyDescent="0.25">
      <c r="B44" s="60" t="s">
        <v>1392</v>
      </c>
      <c r="C44" s="62" t="s">
        <v>1393</v>
      </c>
      <c r="D44" s="60" t="s">
        <v>456</v>
      </c>
      <c r="E44" s="62" t="s">
        <v>688</v>
      </c>
      <c r="F44" s="62" t="s">
        <v>360</v>
      </c>
      <c r="G44" s="62" t="s">
        <v>1394</v>
      </c>
      <c r="H44" s="63" t="s">
        <v>17</v>
      </c>
      <c r="I44" s="75" t="s">
        <v>17</v>
      </c>
      <c r="J44" s="75" t="s">
        <v>1260</v>
      </c>
      <c r="K44" s="75">
        <v>100</v>
      </c>
      <c r="L44" s="76" t="s">
        <v>1395</v>
      </c>
    </row>
    <row r="45" spans="1:12" s="232" customFormat="1" ht="45" x14ac:dyDescent="0.25">
      <c r="B45" s="60" t="s">
        <v>1396</v>
      </c>
      <c r="C45" s="62" t="s">
        <v>1397</v>
      </c>
      <c r="D45" s="60" t="s">
        <v>456</v>
      </c>
      <c r="E45" s="62" t="s">
        <v>688</v>
      </c>
      <c r="F45" s="62" t="s">
        <v>360</v>
      </c>
      <c r="G45" s="62" t="s">
        <v>701</v>
      </c>
      <c r="H45" s="63" t="s">
        <v>17</v>
      </c>
      <c r="I45" s="75" t="s">
        <v>17</v>
      </c>
      <c r="J45" s="75" t="s">
        <v>1260</v>
      </c>
      <c r="K45" s="75">
        <v>100</v>
      </c>
      <c r="L45" s="76" t="s">
        <v>1398</v>
      </c>
    </row>
    <row r="46" spans="1:12" s="232" customFormat="1" ht="165" x14ac:dyDescent="0.25">
      <c r="B46" s="60" t="s">
        <v>1399</v>
      </c>
      <c r="C46" s="62" t="s">
        <v>1400</v>
      </c>
      <c r="D46" s="60" t="s">
        <v>456</v>
      </c>
      <c r="E46" s="62" t="s">
        <v>700</v>
      </c>
      <c r="F46" s="62" t="s">
        <v>336</v>
      </c>
      <c r="G46" s="62" t="s">
        <v>1401</v>
      </c>
      <c r="H46" s="63" t="s">
        <v>17</v>
      </c>
      <c r="I46" s="75" t="s">
        <v>17</v>
      </c>
      <c r="J46" s="75" t="s">
        <v>1260</v>
      </c>
      <c r="K46" s="75">
        <v>100</v>
      </c>
      <c r="L46" s="76" t="s">
        <v>1402</v>
      </c>
    </row>
    <row r="47" spans="1:12" ht="30" x14ac:dyDescent="0.25">
      <c r="B47" s="60" t="s">
        <v>1403</v>
      </c>
      <c r="C47" s="62" t="s">
        <v>1404</v>
      </c>
      <c r="D47" s="62" t="s">
        <v>456</v>
      </c>
      <c r="E47" s="62" t="s">
        <v>688</v>
      </c>
      <c r="F47" s="62" t="s">
        <v>380</v>
      </c>
      <c r="G47" s="62" t="s">
        <v>702</v>
      </c>
      <c r="H47" s="63" t="s">
        <v>17</v>
      </c>
      <c r="I47" s="75" t="s">
        <v>17</v>
      </c>
      <c r="J47" s="75" t="s">
        <v>1260</v>
      </c>
      <c r="K47" s="75">
        <v>100</v>
      </c>
      <c r="L47" s="77" t="s">
        <v>1405</v>
      </c>
    </row>
    <row r="48" spans="1:12" ht="30" x14ac:dyDescent="0.25">
      <c r="B48" s="60" t="s">
        <v>1406</v>
      </c>
      <c r="C48" s="62" t="s">
        <v>1407</v>
      </c>
      <c r="D48" s="62" t="s">
        <v>456</v>
      </c>
      <c r="E48" s="62" t="s">
        <v>688</v>
      </c>
      <c r="F48" s="62" t="s">
        <v>380</v>
      </c>
      <c r="G48" s="62" t="s">
        <v>703</v>
      </c>
      <c r="H48" s="63" t="s">
        <v>17</v>
      </c>
      <c r="I48" s="75" t="s">
        <v>17</v>
      </c>
      <c r="J48" s="75" t="s">
        <v>1260</v>
      </c>
      <c r="K48" s="75">
        <v>100</v>
      </c>
      <c r="L48" s="77" t="s">
        <v>1408</v>
      </c>
    </row>
    <row r="49" spans="1:16384" ht="30" x14ac:dyDescent="0.25">
      <c r="B49" s="60" t="s">
        <v>1409</v>
      </c>
      <c r="C49" s="62" t="s">
        <v>1410</v>
      </c>
      <c r="D49" s="62" t="s">
        <v>456</v>
      </c>
      <c r="E49" s="62" t="s">
        <v>1411</v>
      </c>
      <c r="F49" s="62" t="s">
        <v>380</v>
      </c>
      <c r="G49" s="72" t="s">
        <v>1412</v>
      </c>
      <c r="H49" s="63" t="s">
        <v>17</v>
      </c>
      <c r="I49" s="75">
        <v>20</v>
      </c>
      <c r="J49" s="75" t="s">
        <v>1260</v>
      </c>
      <c r="K49" s="75">
        <v>100</v>
      </c>
      <c r="L49" s="77" t="s">
        <v>1413</v>
      </c>
    </row>
    <row r="50" spans="1:16384" ht="45" x14ac:dyDescent="0.25">
      <c r="B50" s="60" t="s">
        <v>1414</v>
      </c>
      <c r="C50" s="62" t="s">
        <v>1415</v>
      </c>
      <c r="D50" s="62" t="s">
        <v>682</v>
      </c>
      <c r="E50" s="62" t="s">
        <v>674</v>
      </c>
      <c r="F50" s="62" t="s">
        <v>380</v>
      </c>
      <c r="G50" s="62" t="s">
        <v>1416</v>
      </c>
      <c r="H50" s="63" t="s">
        <v>17</v>
      </c>
      <c r="I50" s="75">
        <v>5</v>
      </c>
      <c r="J50" s="75" t="s">
        <v>1260</v>
      </c>
      <c r="K50" s="75">
        <v>100</v>
      </c>
      <c r="L50" s="77" t="s">
        <v>1417</v>
      </c>
    </row>
    <row r="51" spans="1:16384" s="232" customFormat="1" ht="30" x14ac:dyDescent="0.25">
      <c r="B51" s="60" t="s">
        <v>1418</v>
      </c>
      <c r="C51" s="62" t="s">
        <v>1419</v>
      </c>
      <c r="D51" s="62" t="s">
        <v>456</v>
      </c>
      <c r="E51" s="62" t="s">
        <v>688</v>
      </c>
      <c r="F51" s="62" t="s">
        <v>380</v>
      </c>
      <c r="G51" s="62" t="s">
        <v>704</v>
      </c>
      <c r="H51" s="63" t="s">
        <v>17</v>
      </c>
      <c r="I51" s="75" t="s">
        <v>17</v>
      </c>
      <c r="J51" s="75" t="s">
        <v>1260</v>
      </c>
      <c r="K51" s="75">
        <v>100</v>
      </c>
      <c r="L51" s="235" t="s">
        <v>1420</v>
      </c>
      <c r="N51" s="224"/>
      <c r="O51" s="224"/>
      <c r="P51" s="224"/>
      <c r="Q51" s="224"/>
      <c r="R51" s="224"/>
      <c r="S51" s="224"/>
      <c r="T51" s="224"/>
      <c r="U51" s="224"/>
      <c r="V51" s="224"/>
      <c r="W51" s="224"/>
      <c r="X51" s="224"/>
      <c r="Y51" s="224"/>
      <c r="Z51" s="224"/>
      <c r="AA51" s="224"/>
      <c r="AB51" s="224"/>
      <c r="AC51" s="224"/>
      <c r="AD51" s="224"/>
      <c r="AE51" s="224"/>
      <c r="AF51" s="224"/>
      <c r="AG51" s="224"/>
      <c r="AH51" s="224"/>
      <c r="AI51" s="224"/>
    </row>
    <row r="52" spans="1:16384" ht="30" x14ac:dyDescent="0.25">
      <c r="B52" s="60" t="s">
        <v>1421</v>
      </c>
      <c r="C52" s="62" t="s">
        <v>1355</v>
      </c>
      <c r="D52" s="62" t="s">
        <v>456</v>
      </c>
      <c r="E52" s="62" t="s">
        <v>687</v>
      </c>
      <c r="F52" s="62" t="s">
        <v>380</v>
      </c>
      <c r="G52" s="62" t="s">
        <v>1422</v>
      </c>
      <c r="H52" s="63" t="s">
        <v>17</v>
      </c>
      <c r="I52" s="75" t="s">
        <v>17</v>
      </c>
      <c r="J52" s="75" t="s">
        <v>1260</v>
      </c>
      <c r="K52" s="75">
        <v>100</v>
      </c>
      <c r="L52" s="77" t="s">
        <v>1423</v>
      </c>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c r="FW52" s="232"/>
      <c r="FX52" s="232"/>
      <c r="FY52" s="232"/>
      <c r="FZ52" s="232"/>
      <c r="GA52" s="232"/>
      <c r="GB52" s="232"/>
      <c r="GC52" s="232"/>
      <c r="GD52" s="232"/>
      <c r="GE52" s="232"/>
      <c r="GF52" s="232"/>
      <c r="GG52" s="232"/>
      <c r="GH52" s="232"/>
      <c r="GI52" s="232"/>
      <c r="GJ52" s="232"/>
      <c r="GK52" s="232"/>
      <c r="GL52" s="232"/>
      <c r="GM52" s="232"/>
      <c r="GN52" s="232"/>
      <c r="GO52" s="232"/>
      <c r="GP52" s="232"/>
      <c r="GQ52" s="232"/>
      <c r="GR52" s="232"/>
      <c r="GS52" s="232"/>
      <c r="GT52" s="232"/>
      <c r="GU52" s="232"/>
      <c r="GV52" s="232"/>
      <c r="GW52" s="232"/>
      <c r="GX52" s="232"/>
      <c r="GY52" s="232"/>
      <c r="GZ52" s="232"/>
      <c r="HA52" s="232"/>
      <c r="HB52" s="232"/>
      <c r="HC52" s="232"/>
      <c r="HD52" s="232"/>
      <c r="HE52" s="232"/>
      <c r="HF52" s="232"/>
      <c r="HG52" s="232"/>
      <c r="HH52" s="232"/>
      <c r="HI52" s="232"/>
      <c r="HJ52" s="232"/>
      <c r="HK52" s="232"/>
      <c r="HL52" s="232"/>
      <c r="HM52" s="232"/>
      <c r="HN52" s="232"/>
      <c r="HO52" s="232"/>
      <c r="HP52" s="232"/>
      <c r="HQ52" s="232"/>
      <c r="HR52" s="232"/>
      <c r="HS52" s="232"/>
      <c r="HT52" s="232"/>
      <c r="HU52" s="232"/>
      <c r="HV52" s="232"/>
      <c r="HW52" s="232"/>
      <c r="HX52" s="232"/>
      <c r="HY52" s="232"/>
      <c r="HZ52" s="232"/>
      <c r="IA52" s="232"/>
      <c r="IB52" s="232"/>
      <c r="IC52" s="232"/>
      <c r="ID52" s="232"/>
      <c r="IE52" s="232"/>
      <c r="IF52" s="232"/>
      <c r="IG52" s="232"/>
      <c r="IH52" s="232"/>
      <c r="II52" s="232"/>
      <c r="IJ52" s="232"/>
      <c r="IK52" s="232"/>
      <c r="IL52" s="232"/>
      <c r="IM52" s="232"/>
      <c r="IN52" s="232"/>
      <c r="IO52" s="232"/>
      <c r="IP52" s="232"/>
      <c r="IQ52" s="232"/>
      <c r="IR52" s="232"/>
      <c r="IS52" s="232"/>
      <c r="IT52" s="232"/>
      <c r="IU52" s="232"/>
      <c r="IV52" s="232"/>
      <c r="IW52" s="232"/>
      <c r="IX52" s="232"/>
      <c r="IY52" s="232"/>
      <c r="IZ52" s="232"/>
      <c r="JA52" s="232"/>
      <c r="JB52" s="232"/>
      <c r="JC52" s="232"/>
      <c r="JD52" s="232"/>
      <c r="JE52" s="232"/>
      <c r="JF52" s="232"/>
      <c r="JG52" s="232"/>
      <c r="JH52" s="232"/>
      <c r="JI52" s="232"/>
      <c r="JJ52" s="232"/>
      <c r="JK52" s="232"/>
      <c r="JL52" s="232"/>
      <c r="JM52" s="232"/>
      <c r="JN52" s="232"/>
      <c r="JO52" s="232"/>
      <c r="JP52" s="232"/>
      <c r="JQ52" s="232"/>
      <c r="JR52" s="232"/>
      <c r="JS52" s="232"/>
      <c r="JT52" s="232"/>
      <c r="JU52" s="232"/>
      <c r="JV52" s="232"/>
      <c r="JW52" s="232"/>
      <c r="JX52" s="232"/>
      <c r="JY52" s="232"/>
      <c r="JZ52" s="232"/>
      <c r="KA52" s="232"/>
      <c r="KB52" s="232"/>
      <c r="KC52" s="232"/>
      <c r="KD52" s="232"/>
      <c r="KE52" s="232"/>
      <c r="KF52" s="232"/>
      <c r="KG52" s="232"/>
      <c r="KH52" s="232"/>
      <c r="KI52" s="232"/>
      <c r="KJ52" s="232"/>
      <c r="KK52" s="232"/>
      <c r="KL52" s="232"/>
      <c r="KM52" s="232"/>
      <c r="KN52" s="232"/>
      <c r="KO52" s="232"/>
      <c r="KP52" s="232"/>
      <c r="KQ52" s="232"/>
      <c r="KR52" s="232"/>
      <c r="KS52" s="232"/>
      <c r="KT52" s="232"/>
      <c r="KU52" s="232"/>
      <c r="KV52" s="232"/>
      <c r="KW52" s="232"/>
      <c r="KX52" s="232"/>
      <c r="KY52" s="232"/>
      <c r="KZ52" s="232"/>
      <c r="LA52" s="232"/>
      <c r="LB52" s="232"/>
      <c r="LC52" s="232"/>
      <c r="LD52" s="232"/>
      <c r="LE52" s="232"/>
      <c r="LF52" s="232"/>
      <c r="LG52" s="232"/>
      <c r="LH52" s="232"/>
      <c r="LI52" s="232"/>
      <c r="LJ52" s="232"/>
      <c r="LK52" s="232"/>
      <c r="LL52" s="232"/>
      <c r="LM52" s="232"/>
      <c r="LN52" s="232"/>
      <c r="LO52" s="232"/>
      <c r="LP52" s="232"/>
      <c r="LQ52" s="232"/>
      <c r="LR52" s="232"/>
      <c r="LS52" s="232"/>
      <c r="LT52" s="232"/>
      <c r="LU52" s="232"/>
      <c r="LV52" s="232"/>
      <c r="LW52" s="232"/>
      <c r="LX52" s="232"/>
      <c r="LY52" s="232"/>
      <c r="LZ52" s="232"/>
      <c r="MA52" s="232"/>
      <c r="MB52" s="232"/>
      <c r="MC52" s="232"/>
      <c r="MD52" s="232"/>
      <c r="ME52" s="232"/>
      <c r="MF52" s="232"/>
      <c r="MG52" s="232"/>
      <c r="MH52" s="232"/>
      <c r="MI52" s="232"/>
      <c r="MJ52" s="232"/>
      <c r="MK52" s="232"/>
      <c r="ML52" s="232"/>
      <c r="MM52" s="232"/>
      <c r="MN52" s="232"/>
      <c r="MO52" s="232"/>
      <c r="MP52" s="232"/>
      <c r="MQ52" s="232"/>
      <c r="MR52" s="232"/>
      <c r="MS52" s="232"/>
      <c r="MT52" s="232"/>
      <c r="MU52" s="232"/>
      <c r="MV52" s="232"/>
      <c r="MW52" s="232"/>
      <c r="MX52" s="232"/>
      <c r="MY52" s="232"/>
      <c r="MZ52" s="232"/>
      <c r="NA52" s="232"/>
      <c r="NB52" s="232"/>
      <c r="NC52" s="232"/>
      <c r="ND52" s="232"/>
      <c r="NE52" s="232"/>
      <c r="NF52" s="232"/>
      <c r="NG52" s="232"/>
      <c r="NH52" s="232"/>
      <c r="NI52" s="232"/>
      <c r="NJ52" s="232"/>
      <c r="NK52" s="232"/>
      <c r="NL52" s="232"/>
      <c r="NM52" s="232"/>
      <c r="NN52" s="232"/>
      <c r="NO52" s="232"/>
      <c r="NP52" s="232"/>
      <c r="NQ52" s="232"/>
      <c r="NR52" s="232"/>
      <c r="NS52" s="232"/>
      <c r="NT52" s="232"/>
      <c r="NU52" s="232"/>
      <c r="NV52" s="232"/>
      <c r="NW52" s="232"/>
      <c r="NX52" s="232"/>
      <c r="NY52" s="232"/>
      <c r="NZ52" s="232"/>
      <c r="OA52" s="232"/>
      <c r="OB52" s="232"/>
      <c r="OC52" s="232"/>
      <c r="OD52" s="232"/>
      <c r="OE52" s="232"/>
      <c r="OF52" s="232"/>
      <c r="OG52" s="232"/>
      <c r="OH52" s="232"/>
      <c r="OI52" s="232"/>
      <c r="OJ52" s="232"/>
      <c r="OK52" s="232"/>
      <c r="OL52" s="232"/>
      <c r="OM52" s="232"/>
      <c r="ON52" s="232"/>
      <c r="OO52" s="232"/>
      <c r="OP52" s="232"/>
      <c r="OQ52" s="232"/>
      <c r="OR52" s="232"/>
      <c r="OS52" s="232"/>
      <c r="OT52" s="232"/>
      <c r="OU52" s="232"/>
      <c r="OV52" s="232"/>
      <c r="OW52" s="232"/>
      <c r="OX52" s="232"/>
      <c r="OY52" s="232"/>
      <c r="OZ52" s="232"/>
      <c r="PA52" s="232"/>
      <c r="PB52" s="232"/>
      <c r="PC52" s="232"/>
      <c r="PD52" s="232"/>
      <c r="PE52" s="232"/>
      <c r="PF52" s="232"/>
      <c r="PG52" s="232"/>
      <c r="PH52" s="232"/>
      <c r="PI52" s="232"/>
      <c r="PJ52" s="232"/>
      <c r="PK52" s="232"/>
      <c r="PL52" s="232"/>
      <c r="PM52" s="232"/>
      <c r="PN52" s="232"/>
      <c r="PO52" s="232"/>
      <c r="PP52" s="232"/>
      <c r="PQ52" s="232"/>
      <c r="PR52" s="232"/>
      <c r="PS52" s="232"/>
      <c r="PT52" s="232"/>
      <c r="PU52" s="232"/>
      <c r="PV52" s="232"/>
      <c r="PW52" s="232"/>
      <c r="PX52" s="232"/>
      <c r="PY52" s="232"/>
      <c r="PZ52" s="232"/>
      <c r="QA52" s="232"/>
      <c r="QB52" s="232"/>
      <c r="QC52" s="232"/>
      <c r="QD52" s="232"/>
      <c r="QE52" s="232"/>
      <c r="QF52" s="232"/>
      <c r="QG52" s="232"/>
      <c r="QH52" s="232"/>
      <c r="QI52" s="232"/>
      <c r="QJ52" s="232"/>
      <c r="QK52" s="232"/>
      <c r="QL52" s="232"/>
      <c r="QM52" s="232"/>
      <c r="QN52" s="232"/>
      <c r="QO52" s="232"/>
      <c r="QP52" s="232"/>
      <c r="QQ52" s="232"/>
      <c r="QR52" s="232"/>
      <c r="QS52" s="232"/>
      <c r="QT52" s="232"/>
      <c r="QU52" s="232"/>
      <c r="QV52" s="232"/>
      <c r="QW52" s="232"/>
      <c r="QX52" s="232"/>
      <c r="QY52" s="232"/>
      <c r="QZ52" s="232"/>
      <c r="RA52" s="232"/>
      <c r="RB52" s="232"/>
      <c r="RC52" s="232"/>
      <c r="RD52" s="232"/>
      <c r="RE52" s="232"/>
      <c r="RF52" s="232"/>
      <c r="RG52" s="232"/>
      <c r="RH52" s="232"/>
      <c r="RI52" s="232"/>
      <c r="RJ52" s="232"/>
      <c r="RK52" s="232"/>
      <c r="RL52" s="232"/>
      <c r="RM52" s="232"/>
      <c r="RN52" s="232"/>
      <c r="RO52" s="232"/>
      <c r="RP52" s="232"/>
      <c r="RQ52" s="232"/>
      <c r="RR52" s="232"/>
      <c r="RS52" s="232"/>
      <c r="RT52" s="232"/>
      <c r="RU52" s="232"/>
      <c r="RV52" s="232"/>
      <c r="RW52" s="232"/>
      <c r="RX52" s="232"/>
      <c r="RY52" s="232"/>
      <c r="RZ52" s="232"/>
      <c r="SA52" s="232"/>
      <c r="SB52" s="232"/>
      <c r="SC52" s="232"/>
      <c r="SD52" s="232"/>
      <c r="SE52" s="232"/>
      <c r="SF52" s="232"/>
      <c r="SG52" s="232"/>
      <c r="SH52" s="232"/>
      <c r="SI52" s="232"/>
      <c r="SJ52" s="232"/>
      <c r="SK52" s="232"/>
      <c r="SL52" s="232"/>
      <c r="SM52" s="232"/>
      <c r="SN52" s="232"/>
      <c r="SO52" s="232"/>
      <c r="SP52" s="232"/>
      <c r="SQ52" s="232"/>
      <c r="SR52" s="232"/>
      <c r="SS52" s="232"/>
      <c r="ST52" s="232"/>
      <c r="SU52" s="232"/>
      <c r="SV52" s="232"/>
      <c r="SW52" s="232"/>
      <c r="SX52" s="232"/>
      <c r="SY52" s="232"/>
      <c r="SZ52" s="232"/>
      <c r="TA52" s="232"/>
      <c r="TB52" s="232"/>
      <c r="TC52" s="232"/>
      <c r="TD52" s="232"/>
      <c r="TE52" s="232"/>
      <c r="TF52" s="232"/>
      <c r="TG52" s="232"/>
      <c r="TH52" s="232"/>
      <c r="TI52" s="232"/>
      <c r="TJ52" s="232"/>
      <c r="TK52" s="232"/>
      <c r="TL52" s="232"/>
      <c r="TM52" s="232"/>
      <c r="TN52" s="232"/>
      <c r="TO52" s="232"/>
      <c r="TP52" s="232"/>
      <c r="TQ52" s="232"/>
      <c r="TR52" s="232"/>
      <c r="TS52" s="232"/>
      <c r="TT52" s="232"/>
      <c r="TU52" s="232"/>
      <c r="TV52" s="232"/>
      <c r="TW52" s="232"/>
      <c r="TX52" s="232"/>
      <c r="TY52" s="232"/>
      <c r="TZ52" s="232"/>
      <c r="UA52" s="232"/>
      <c r="UB52" s="232"/>
      <c r="UC52" s="232"/>
      <c r="UD52" s="232"/>
      <c r="UE52" s="232"/>
      <c r="UF52" s="232"/>
      <c r="UG52" s="232"/>
      <c r="UH52" s="232"/>
      <c r="UI52" s="232"/>
      <c r="UJ52" s="232"/>
      <c r="UK52" s="232"/>
      <c r="UL52" s="232"/>
      <c r="UM52" s="232"/>
      <c r="UN52" s="232"/>
      <c r="UO52" s="232"/>
      <c r="UP52" s="232"/>
      <c r="UQ52" s="232"/>
      <c r="UR52" s="232"/>
      <c r="US52" s="232"/>
      <c r="UT52" s="232"/>
      <c r="UU52" s="232"/>
      <c r="UV52" s="232"/>
      <c r="UW52" s="232"/>
      <c r="UX52" s="232"/>
      <c r="UY52" s="232"/>
      <c r="UZ52" s="232"/>
      <c r="VA52" s="232"/>
      <c r="VB52" s="232"/>
      <c r="VC52" s="232"/>
      <c r="VD52" s="232"/>
      <c r="VE52" s="232"/>
      <c r="VF52" s="232"/>
      <c r="VG52" s="232"/>
      <c r="VH52" s="232"/>
      <c r="VI52" s="232"/>
      <c r="VJ52" s="232"/>
      <c r="VK52" s="232"/>
      <c r="VL52" s="232"/>
      <c r="VM52" s="232"/>
      <c r="VN52" s="232"/>
      <c r="VO52" s="232"/>
      <c r="VP52" s="232"/>
      <c r="VQ52" s="232"/>
      <c r="VR52" s="232"/>
      <c r="VS52" s="232"/>
      <c r="VT52" s="232"/>
      <c r="VU52" s="232"/>
      <c r="VV52" s="232"/>
      <c r="VW52" s="232"/>
      <c r="VX52" s="232"/>
      <c r="VY52" s="232"/>
      <c r="VZ52" s="232"/>
      <c r="WA52" s="232"/>
      <c r="WB52" s="232"/>
      <c r="WC52" s="232"/>
      <c r="WD52" s="232"/>
      <c r="WE52" s="232"/>
      <c r="WF52" s="232"/>
      <c r="WG52" s="232"/>
      <c r="WH52" s="232"/>
      <c r="WI52" s="232"/>
      <c r="WJ52" s="232"/>
      <c r="WK52" s="232"/>
      <c r="WL52" s="232"/>
      <c r="WM52" s="232"/>
      <c r="WN52" s="232"/>
      <c r="WO52" s="232"/>
      <c r="WP52" s="232"/>
      <c r="WQ52" s="232"/>
      <c r="WR52" s="232"/>
      <c r="WS52" s="232"/>
      <c r="WT52" s="232"/>
      <c r="WU52" s="232"/>
      <c r="WV52" s="232"/>
      <c r="WW52" s="232"/>
      <c r="WX52" s="232"/>
      <c r="WY52" s="232"/>
      <c r="WZ52" s="232"/>
      <c r="XA52" s="232"/>
      <c r="XB52" s="232"/>
      <c r="XC52" s="232"/>
      <c r="XD52" s="232"/>
      <c r="XE52" s="232"/>
      <c r="XF52" s="232"/>
      <c r="XG52" s="232"/>
      <c r="XH52" s="232"/>
      <c r="XI52" s="232"/>
      <c r="XJ52" s="232"/>
      <c r="XK52" s="232"/>
      <c r="XL52" s="232"/>
      <c r="XM52" s="232"/>
      <c r="XN52" s="232"/>
      <c r="XO52" s="232"/>
      <c r="XP52" s="232"/>
      <c r="XQ52" s="232"/>
      <c r="XR52" s="232"/>
      <c r="XS52" s="232"/>
      <c r="XT52" s="232"/>
      <c r="XU52" s="232"/>
      <c r="XV52" s="232"/>
      <c r="XW52" s="232"/>
      <c r="XX52" s="232"/>
      <c r="XY52" s="232"/>
      <c r="XZ52" s="232"/>
      <c r="YA52" s="232"/>
      <c r="YB52" s="232"/>
      <c r="YC52" s="232"/>
      <c r="YD52" s="232"/>
      <c r="YE52" s="232"/>
      <c r="YF52" s="232"/>
      <c r="YG52" s="232"/>
      <c r="YH52" s="232"/>
      <c r="YI52" s="232"/>
      <c r="YJ52" s="232"/>
      <c r="YK52" s="232"/>
      <c r="YL52" s="232"/>
      <c r="YM52" s="232"/>
      <c r="YN52" s="232"/>
      <c r="YO52" s="232"/>
      <c r="YP52" s="232"/>
      <c r="YQ52" s="232"/>
      <c r="YR52" s="232"/>
      <c r="YS52" s="232"/>
      <c r="YT52" s="232"/>
      <c r="YU52" s="232"/>
      <c r="YV52" s="232"/>
      <c r="YW52" s="232"/>
      <c r="YX52" s="232"/>
      <c r="YY52" s="232"/>
      <c r="YZ52" s="232"/>
      <c r="ZA52" s="232"/>
      <c r="ZB52" s="232"/>
      <c r="ZC52" s="232"/>
      <c r="ZD52" s="232"/>
      <c r="ZE52" s="232"/>
      <c r="ZF52" s="232"/>
      <c r="ZG52" s="232"/>
      <c r="ZH52" s="232"/>
      <c r="ZI52" s="232"/>
      <c r="ZJ52" s="232"/>
      <c r="ZK52" s="232"/>
      <c r="ZL52" s="232"/>
      <c r="ZM52" s="232"/>
      <c r="ZN52" s="232"/>
      <c r="ZO52" s="232"/>
      <c r="ZP52" s="232"/>
      <c r="ZQ52" s="232"/>
      <c r="ZR52" s="232"/>
      <c r="ZS52" s="232"/>
      <c r="ZT52" s="232"/>
      <c r="ZU52" s="232"/>
      <c r="ZV52" s="232"/>
      <c r="ZW52" s="232"/>
      <c r="ZX52" s="232"/>
      <c r="ZY52" s="232"/>
      <c r="ZZ52" s="232"/>
      <c r="AAA52" s="232"/>
      <c r="AAB52" s="232"/>
      <c r="AAC52" s="232"/>
      <c r="AAD52" s="232"/>
      <c r="AAE52" s="232"/>
      <c r="AAF52" s="232"/>
      <c r="AAG52" s="232"/>
      <c r="AAH52" s="232"/>
      <c r="AAI52" s="232"/>
      <c r="AAJ52" s="232"/>
      <c r="AAK52" s="232"/>
      <c r="AAL52" s="232"/>
      <c r="AAM52" s="232"/>
      <c r="AAN52" s="232"/>
      <c r="AAO52" s="232"/>
      <c r="AAP52" s="232"/>
      <c r="AAQ52" s="232"/>
      <c r="AAR52" s="232"/>
      <c r="AAS52" s="232"/>
      <c r="AAT52" s="232"/>
      <c r="AAU52" s="232"/>
      <c r="AAV52" s="232"/>
      <c r="AAW52" s="232"/>
      <c r="AAX52" s="232"/>
      <c r="AAY52" s="232"/>
      <c r="AAZ52" s="232"/>
      <c r="ABA52" s="232"/>
      <c r="ABB52" s="232"/>
      <c r="ABC52" s="232"/>
      <c r="ABD52" s="232"/>
      <c r="ABE52" s="232"/>
      <c r="ABF52" s="232"/>
      <c r="ABG52" s="232"/>
      <c r="ABH52" s="232"/>
      <c r="ABI52" s="232"/>
      <c r="ABJ52" s="232"/>
      <c r="ABK52" s="232"/>
      <c r="ABL52" s="232"/>
      <c r="ABM52" s="232"/>
      <c r="ABN52" s="232"/>
      <c r="ABO52" s="232"/>
      <c r="ABP52" s="232"/>
      <c r="ABQ52" s="232"/>
      <c r="ABR52" s="232"/>
      <c r="ABS52" s="232"/>
      <c r="ABT52" s="232"/>
      <c r="ABU52" s="232"/>
      <c r="ABV52" s="232"/>
      <c r="ABW52" s="232"/>
      <c r="ABX52" s="232"/>
      <c r="ABY52" s="232"/>
      <c r="ABZ52" s="232"/>
      <c r="ACA52" s="232"/>
      <c r="ACB52" s="232"/>
      <c r="ACC52" s="232"/>
      <c r="ACD52" s="232"/>
      <c r="ACE52" s="232"/>
      <c r="ACF52" s="232"/>
      <c r="ACG52" s="232"/>
      <c r="ACH52" s="232"/>
      <c r="ACI52" s="232"/>
      <c r="ACJ52" s="232"/>
      <c r="ACK52" s="232"/>
      <c r="ACL52" s="232"/>
      <c r="ACM52" s="232"/>
      <c r="ACN52" s="232"/>
      <c r="ACO52" s="232"/>
      <c r="ACP52" s="232"/>
      <c r="ACQ52" s="232"/>
      <c r="ACR52" s="232"/>
      <c r="ACS52" s="232"/>
      <c r="ACT52" s="232"/>
      <c r="ACU52" s="232"/>
      <c r="ACV52" s="232"/>
      <c r="ACW52" s="232"/>
      <c r="ACX52" s="232"/>
      <c r="ACY52" s="232"/>
      <c r="ACZ52" s="232"/>
      <c r="ADA52" s="232"/>
      <c r="ADB52" s="232"/>
      <c r="ADC52" s="232"/>
      <c r="ADD52" s="232"/>
      <c r="ADE52" s="232"/>
      <c r="ADF52" s="232"/>
      <c r="ADG52" s="232"/>
      <c r="ADH52" s="232"/>
      <c r="ADI52" s="232"/>
      <c r="ADJ52" s="232"/>
      <c r="ADK52" s="232"/>
      <c r="ADL52" s="232"/>
      <c r="ADM52" s="232"/>
      <c r="ADN52" s="232"/>
      <c r="ADO52" s="232"/>
      <c r="ADP52" s="232"/>
      <c r="ADQ52" s="232"/>
      <c r="ADR52" s="232"/>
      <c r="ADS52" s="232"/>
      <c r="ADT52" s="232"/>
      <c r="ADU52" s="232"/>
      <c r="ADV52" s="232"/>
      <c r="ADW52" s="232"/>
      <c r="ADX52" s="232"/>
      <c r="ADY52" s="232"/>
      <c r="ADZ52" s="232"/>
      <c r="AEA52" s="232"/>
      <c r="AEB52" s="232"/>
      <c r="AEC52" s="232"/>
      <c r="AED52" s="232"/>
      <c r="AEE52" s="232"/>
      <c r="AEF52" s="232"/>
      <c r="AEG52" s="232"/>
      <c r="AEH52" s="232"/>
      <c r="AEI52" s="232"/>
      <c r="AEJ52" s="232"/>
      <c r="AEK52" s="232"/>
      <c r="AEL52" s="232"/>
      <c r="AEM52" s="232"/>
      <c r="AEN52" s="232"/>
      <c r="AEO52" s="232"/>
      <c r="AEP52" s="232"/>
      <c r="AEQ52" s="232"/>
      <c r="AER52" s="232"/>
      <c r="AES52" s="232"/>
      <c r="AET52" s="232"/>
      <c r="AEU52" s="232"/>
      <c r="AEV52" s="232"/>
      <c r="AEW52" s="232"/>
      <c r="AEX52" s="232"/>
      <c r="AEY52" s="232"/>
      <c r="AEZ52" s="232"/>
      <c r="AFA52" s="232"/>
      <c r="AFB52" s="232"/>
      <c r="AFC52" s="232"/>
      <c r="AFD52" s="232"/>
      <c r="AFE52" s="232"/>
      <c r="AFF52" s="232"/>
      <c r="AFG52" s="232"/>
      <c r="AFH52" s="232"/>
      <c r="AFI52" s="232"/>
      <c r="AFJ52" s="232"/>
      <c r="AFK52" s="232"/>
      <c r="AFL52" s="232"/>
    </row>
    <row r="53" spans="1:16384" s="232" customFormat="1" ht="45" x14ac:dyDescent="0.25">
      <c r="B53" s="239" t="s">
        <v>1357</v>
      </c>
      <c r="C53" s="62" t="s">
        <v>1358</v>
      </c>
      <c r="D53" s="61" t="s">
        <v>717</v>
      </c>
      <c r="E53" s="62" t="s">
        <v>683</v>
      </c>
      <c r="F53" s="62" t="s">
        <v>380</v>
      </c>
      <c r="G53" s="62" t="s">
        <v>380</v>
      </c>
      <c r="H53" s="63" t="s">
        <v>17</v>
      </c>
      <c r="I53" s="74">
        <v>5</v>
      </c>
      <c r="J53" s="75" t="s">
        <v>1260</v>
      </c>
      <c r="K53" s="75">
        <v>100</v>
      </c>
      <c r="L53" s="235" t="s">
        <v>1424</v>
      </c>
    </row>
    <row r="54" spans="1:16384" ht="45" x14ac:dyDescent="0.25">
      <c r="B54" s="60" t="s">
        <v>1425</v>
      </c>
      <c r="C54" s="62" t="s">
        <v>1426</v>
      </c>
      <c r="D54" s="60" t="s">
        <v>456</v>
      </c>
      <c r="E54" s="62" t="s">
        <v>1427</v>
      </c>
      <c r="F54" s="62" t="s">
        <v>596</v>
      </c>
      <c r="G54" s="62" t="s">
        <v>1428</v>
      </c>
      <c r="H54" s="63" t="s">
        <v>17</v>
      </c>
      <c r="I54" s="68">
        <v>8</v>
      </c>
      <c r="J54" s="75" t="s">
        <v>1260</v>
      </c>
      <c r="K54" s="75">
        <v>100</v>
      </c>
      <c r="L54" s="77" t="s">
        <v>1429</v>
      </c>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232"/>
      <c r="EN54" s="232"/>
      <c r="EO54" s="232"/>
      <c r="EP54" s="232"/>
      <c r="EQ54" s="232"/>
      <c r="ER54" s="232"/>
      <c r="ES54" s="232"/>
      <c r="ET54" s="232"/>
      <c r="EU54" s="232"/>
      <c r="EV54" s="232"/>
      <c r="EW54" s="232"/>
      <c r="EX54" s="232"/>
      <c r="EY54" s="232"/>
      <c r="EZ54" s="232"/>
      <c r="FA54" s="232"/>
      <c r="FB54" s="232"/>
      <c r="FC54" s="232"/>
      <c r="FD54" s="232"/>
      <c r="FE54" s="232"/>
      <c r="FF54" s="232"/>
      <c r="FG54" s="232"/>
      <c r="FH54" s="232"/>
      <c r="FI54" s="232"/>
      <c r="FJ54" s="232"/>
      <c r="FK54" s="232"/>
      <c r="FL54" s="232"/>
      <c r="FM54" s="232"/>
      <c r="FN54" s="232"/>
      <c r="FO54" s="232"/>
      <c r="FP54" s="232"/>
      <c r="FQ54" s="232"/>
      <c r="FR54" s="232"/>
      <c r="FS54" s="232"/>
      <c r="FT54" s="232"/>
      <c r="FU54" s="232"/>
      <c r="FV54" s="232"/>
      <c r="FW54" s="232"/>
      <c r="FX54" s="232"/>
      <c r="FY54" s="232"/>
      <c r="FZ54" s="232"/>
      <c r="GA54" s="232"/>
      <c r="GB54" s="232"/>
      <c r="GC54" s="232"/>
      <c r="GD54" s="232"/>
      <c r="GE54" s="232"/>
      <c r="GF54" s="232"/>
      <c r="GG54" s="232"/>
      <c r="GH54" s="232"/>
      <c r="GI54" s="232"/>
      <c r="GJ54" s="232"/>
      <c r="GK54" s="232"/>
      <c r="GL54" s="232"/>
      <c r="GM54" s="232"/>
      <c r="GN54" s="232"/>
      <c r="GO54" s="232"/>
      <c r="GP54" s="232"/>
      <c r="GQ54" s="232"/>
      <c r="GR54" s="232"/>
      <c r="GS54" s="232"/>
      <c r="GT54" s="232"/>
      <c r="GU54" s="232"/>
      <c r="GV54" s="232"/>
      <c r="GW54" s="232"/>
      <c r="GX54" s="232"/>
      <c r="GY54" s="232"/>
      <c r="GZ54" s="232"/>
      <c r="HA54" s="232"/>
      <c r="HB54" s="232"/>
      <c r="HC54" s="232"/>
      <c r="HD54" s="232"/>
      <c r="HE54" s="232"/>
      <c r="HF54" s="232"/>
      <c r="HG54" s="232"/>
      <c r="HH54" s="232"/>
      <c r="HI54" s="232"/>
      <c r="HJ54" s="232"/>
      <c r="HK54" s="232"/>
      <c r="HL54" s="232"/>
      <c r="HM54" s="232"/>
      <c r="HN54" s="232"/>
      <c r="HO54" s="232"/>
      <c r="HP54" s="232"/>
      <c r="HQ54" s="232"/>
      <c r="HR54" s="232"/>
      <c r="HS54" s="232"/>
      <c r="HT54" s="232"/>
      <c r="HU54" s="232"/>
      <c r="HV54" s="232"/>
      <c r="HW54" s="232"/>
      <c r="HX54" s="232"/>
      <c r="HY54" s="232"/>
      <c r="HZ54" s="232"/>
      <c r="IA54" s="232"/>
      <c r="IB54" s="232"/>
      <c r="IC54" s="232"/>
      <c r="ID54" s="232"/>
      <c r="IE54" s="232"/>
      <c r="IF54" s="232"/>
      <c r="IG54" s="232"/>
      <c r="IH54" s="232"/>
      <c r="II54" s="232"/>
      <c r="IJ54" s="232"/>
      <c r="IK54" s="232"/>
      <c r="IL54" s="232"/>
      <c r="IM54" s="232"/>
      <c r="IN54" s="232"/>
      <c r="IO54" s="232"/>
      <c r="IP54" s="232"/>
      <c r="IQ54" s="232"/>
      <c r="IR54" s="232"/>
      <c r="IS54" s="232"/>
      <c r="IT54" s="232"/>
      <c r="IU54" s="232"/>
      <c r="IV54" s="232"/>
      <c r="IW54" s="232"/>
      <c r="IX54" s="232"/>
      <c r="IY54" s="232"/>
      <c r="IZ54" s="232"/>
      <c r="JA54" s="232"/>
      <c r="JB54" s="232"/>
      <c r="JC54" s="232"/>
      <c r="JD54" s="232"/>
      <c r="JE54" s="232"/>
      <c r="JF54" s="232"/>
      <c r="JG54" s="232"/>
      <c r="JH54" s="232"/>
      <c r="JI54" s="232"/>
      <c r="JJ54" s="232"/>
      <c r="JK54" s="232"/>
      <c r="JL54" s="232"/>
      <c r="JM54" s="232"/>
      <c r="JN54" s="232"/>
      <c r="JO54" s="232"/>
      <c r="JP54" s="232"/>
      <c r="JQ54" s="232"/>
      <c r="JR54" s="232"/>
      <c r="JS54" s="232"/>
      <c r="JT54" s="232"/>
      <c r="JU54" s="232"/>
      <c r="JV54" s="232"/>
      <c r="JW54" s="232"/>
      <c r="JX54" s="232"/>
      <c r="JY54" s="232"/>
      <c r="JZ54" s="232"/>
      <c r="KA54" s="232"/>
      <c r="KB54" s="232"/>
      <c r="KC54" s="232"/>
      <c r="KD54" s="232"/>
      <c r="KE54" s="232"/>
      <c r="KF54" s="232"/>
      <c r="KG54" s="232"/>
      <c r="KH54" s="232"/>
      <c r="KI54" s="232"/>
      <c r="KJ54" s="232"/>
      <c r="KK54" s="232"/>
      <c r="KL54" s="232"/>
      <c r="KM54" s="232"/>
      <c r="KN54" s="232"/>
      <c r="KO54" s="232"/>
      <c r="KP54" s="232"/>
      <c r="KQ54" s="232"/>
      <c r="KR54" s="232"/>
      <c r="KS54" s="232"/>
      <c r="KT54" s="232"/>
      <c r="KU54" s="232"/>
      <c r="KV54" s="232"/>
      <c r="KW54" s="232"/>
      <c r="KX54" s="232"/>
      <c r="KY54" s="232"/>
      <c r="KZ54" s="232"/>
      <c r="LA54" s="232"/>
      <c r="LB54" s="232"/>
      <c r="LC54" s="232"/>
      <c r="LD54" s="232"/>
      <c r="LE54" s="232"/>
      <c r="LF54" s="232"/>
      <c r="LG54" s="232"/>
      <c r="LH54" s="232"/>
      <c r="LI54" s="232"/>
      <c r="LJ54" s="232"/>
      <c r="LK54" s="232"/>
      <c r="LL54" s="232"/>
      <c r="LM54" s="232"/>
      <c r="LN54" s="232"/>
      <c r="LO54" s="232"/>
      <c r="LP54" s="232"/>
      <c r="LQ54" s="232"/>
      <c r="LR54" s="232"/>
      <c r="LS54" s="232"/>
      <c r="LT54" s="232"/>
      <c r="LU54" s="232"/>
      <c r="LV54" s="232"/>
      <c r="LW54" s="232"/>
      <c r="LX54" s="232"/>
      <c r="LY54" s="232"/>
      <c r="LZ54" s="232"/>
      <c r="MA54" s="232"/>
      <c r="MB54" s="232"/>
      <c r="MC54" s="232"/>
      <c r="MD54" s="232"/>
      <c r="ME54" s="232"/>
      <c r="MF54" s="232"/>
      <c r="MG54" s="232"/>
      <c r="MH54" s="232"/>
      <c r="MI54" s="232"/>
      <c r="MJ54" s="232"/>
      <c r="MK54" s="232"/>
      <c r="ML54" s="232"/>
      <c r="MM54" s="232"/>
      <c r="MN54" s="232"/>
      <c r="MO54" s="232"/>
      <c r="MP54" s="232"/>
      <c r="MQ54" s="232"/>
      <c r="MR54" s="232"/>
      <c r="MS54" s="232"/>
      <c r="MT54" s="232"/>
      <c r="MU54" s="232"/>
      <c r="MV54" s="232"/>
      <c r="MW54" s="232"/>
      <c r="MX54" s="232"/>
      <c r="MY54" s="232"/>
      <c r="MZ54" s="232"/>
      <c r="NA54" s="232"/>
      <c r="NB54" s="232"/>
      <c r="NC54" s="232"/>
      <c r="ND54" s="232"/>
      <c r="NE54" s="232"/>
      <c r="NF54" s="232"/>
      <c r="NG54" s="232"/>
      <c r="NH54" s="232"/>
      <c r="NI54" s="232"/>
      <c r="NJ54" s="232"/>
      <c r="NK54" s="232"/>
      <c r="NL54" s="232"/>
      <c r="NM54" s="232"/>
      <c r="NN54" s="232"/>
      <c r="NO54" s="232"/>
      <c r="NP54" s="232"/>
      <c r="NQ54" s="232"/>
      <c r="NR54" s="232"/>
      <c r="NS54" s="232"/>
      <c r="NT54" s="232"/>
      <c r="NU54" s="232"/>
      <c r="NV54" s="232"/>
      <c r="NW54" s="232"/>
      <c r="NX54" s="232"/>
      <c r="NY54" s="232"/>
      <c r="NZ54" s="232"/>
      <c r="OA54" s="232"/>
      <c r="OB54" s="232"/>
      <c r="OC54" s="232"/>
      <c r="OD54" s="232"/>
      <c r="OE54" s="232"/>
      <c r="OF54" s="232"/>
      <c r="OG54" s="232"/>
      <c r="OH54" s="232"/>
      <c r="OI54" s="232"/>
      <c r="OJ54" s="232"/>
      <c r="OK54" s="232"/>
      <c r="OL54" s="232"/>
      <c r="OM54" s="232"/>
      <c r="ON54" s="232"/>
      <c r="OO54" s="232"/>
      <c r="OP54" s="232"/>
      <c r="OQ54" s="232"/>
      <c r="OR54" s="232"/>
      <c r="OS54" s="232"/>
      <c r="OT54" s="232"/>
      <c r="OU54" s="232"/>
      <c r="OV54" s="232"/>
      <c r="OW54" s="232"/>
      <c r="OX54" s="232"/>
      <c r="OY54" s="232"/>
      <c r="OZ54" s="232"/>
      <c r="PA54" s="232"/>
      <c r="PB54" s="232"/>
      <c r="PC54" s="232"/>
      <c r="PD54" s="232"/>
      <c r="PE54" s="232"/>
      <c r="PF54" s="232"/>
      <c r="PG54" s="232"/>
      <c r="PH54" s="232"/>
      <c r="PI54" s="232"/>
      <c r="PJ54" s="232"/>
      <c r="PK54" s="232"/>
      <c r="PL54" s="232"/>
      <c r="PM54" s="232"/>
      <c r="PN54" s="232"/>
      <c r="PO54" s="232"/>
      <c r="PP54" s="232"/>
      <c r="PQ54" s="232"/>
      <c r="PR54" s="232"/>
      <c r="PS54" s="232"/>
      <c r="PT54" s="232"/>
      <c r="PU54" s="232"/>
      <c r="PV54" s="232"/>
      <c r="PW54" s="232"/>
      <c r="PX54" s="232"/>
      <c r="PY54" s="232"/>
      <c r="PZ54" s="232"/>
      <c r="QA54" s="232"/>
      <c r="QB54" s="232"/>
      <c r="QC54" s="232"/>
      <c r="QD54" s="232"/>
      <c r="QE54" s="232"/>
      <c r="QF54" s="232"/>
      <c r="QG54" s="232"/>
      <c r="QH54" s="232"/>
      <c r="QI54" s="232"/>
      <c r="QJ54" s="232"/>
      <c r="QK54" s="232"/>
      <c r="QL54" s="232"/>
      <c r="QM54" s="232"/>
      <c r="QN54" s="232"/>
      <c r="QO54" s="232"/>
      <c r="QP54" s="232"/>
      <c r="QQ54" s="232"/>
      <c r="QR54" s="232"/>
      <c r="QS54" s="232"/>
      <c r="QT54" s="232"/>
      <c r="QU54" s="232"/>
      <c r="QV54" s="232"/>
      <c r="QW54" s="232"/>
      <c r="QX54" s="232"/>
      <c r="QY54" s="232"/>
      <c r="QZ54" s="232"/>
      <c r="RA54" s="232"/>
      <c r="RB54" s="232"/>
      <c r="RC54" s="232"/>
      <c r="RD54" s="232"/>
      <c r="RE54" s="232"/>
      <c r="RF54" s="232"/>
      <c r="RG54" s="232"/>
      <c r="RH54" s="232"/>
      <c r="RI54" s="232"/>
      <c r="RJ54" s="232"/>
      <c r="RK54" s="232"/>
      <c r="RL54" s="232"/>
      <c r="RM54" s="232"/>
      <c r="RN54" s="232"/>
      <c r="RO54" s="232"/>
      <c r="RP54" s="232"/>
      <c r="RQ54" s="232"/>
      <c r="RR54" s="232"/>
      <c r="RS54" s="232"/>
      <c r="RT54" s="232"/>
      <c r="RU54" s="232"/>
      <c r="RV54" s="232"/>
      <c r="RW54" s="232"/>
      <c r="RX54" s="232"/>
      <c r="RY54" s="232"/>
      <c r="RZ54" s="232"/>
      <c r="SA54" s="232"/>
      <c r="SB54" s="232"/>
      <c r="SC54" s="232"/>
      <c r="SD54" s="232"/>
      <c r="SE54" s="232"/>
      <c r="SF54" s="232"/>
      <c r="SG54" s="232"/>
      <c r="SH54" s="232"/>
      <c r="SI54" s="232"/>
      <c r="SJ54" s="232"/>
      <c r="SK54" s="232"/>
      <c r="SL54" s="232"/>
      <c r="SM54" s="232"/>
      <c r="SN54" s="232"/>
      <c r="SO54" s="232"/>
      <c r="SP54" s="232"/>
      <c r="SQ54" s="232"/>
      <c r="SR54" s="232"/>
      <c r="SS54" s="232"/>
      <c r="ST54" s="232"/>
      <c r="SU54" s="232"/>
      <c r="SV54" s="232"/>
      <c r="SW54" s="232"/>
      <c r="SX54" s="232"/>
      <c r="SY54" s="232"/>
      <c r="SZ54" s="232"/>
      <c r="TA54" s="232"/>
      <c r="TB54" s="232"/>
      <c r="TC54" s="232"/>
      <c r="TD54" s="232"/>
      <c r="TE54" s="232"/>
      <c r="TF54" s="232"/>
      <c r="TG54" s="232"/>
      <c r="TH54" s="232"/>
      <c r="TI54" s="232"/>
      <c r="TJ54" s="232"/>
      <c r="TK54" s="232"/>
      <c r="TL54" s="232"/>
      <c r="TM54" s="232"/>
      <c r="TN54" s="232"/>
      <c r="TO54" s="232"/>
      <c r="TP54" s="232"/>
      <c r="TQ54" s="232"/>
      <c r="TR54" s="232"/>
      <c r="TS54" s="232"/>
      <c r="TT54" s="232"/>
      <c r="TU54" s="232"/>
      <c r="TV54" s="232"/>
      <c r="TW54" s="232"/>
      <c r="TX54" s="232"/>
      <c r="TY54" s="232"/>
      <c r="TZ54" s="232"/>
      <c r="UA54" s="232"/>
      <c r="UB54" s="232"/>
      <c r="UC54" s="232"/>
      <c r="UD54" s="232"/>
      <c r="UE54" s="232"/>
      <c r="UF54" s="232"/>
      <c r="UG54" s="232"/>
      <c r="UH54" s="232"/>
      <c r="UI54" s="232"/>
      <c r="UJ54" s="232"/>
      <c r="UK54" s="232"/>
      <c r="UL54" s="232"/>
      <c r="UM54" s="232"/>
      <c r="UN54" s="232"/>
      <c r="UO54" s="232"/>
      <c r="UP54" s="232"/>
      <c r="UQ54" s="232"/>
      <c r="UR54" s="232"/>
      <c r="US54" s="232"/>
      <c r="UT54" s="232"/>
      <c r="UU54" s="232"/>
      <c r="UV54" s="232"/>
      <c r="UW54" s="232"/>
      <c r="UX54" s="232"/>
      <c r="UY54" s="232"/>
      <c r="UZ54" s="232"/>
      <c r="VA54" s="232"/>
      <c r="VB54" s="232"/>
      <c r="VC54" s="232"/>
      <c r="VD54" s="232"/>
      <c r="VE54" s="232"/>
      <c r="VF54" s="232"/>
      <c r="VG54" s="232"/>
      <c r="VH54" s="232"/>
      <c r="VI54" s="232"/>
      <c r="VJ54" s="232"/>
      <c r="VK54" s="232"/>
      <c r="VL54" s="232"/>
      <c r="VM54" s="232"/>
      <c r="VN54" s="232"/>
      <c r="VO54" s="232"/>
      <c r="VP54" s="232"/>
      <c r="VQ54" s="232"/>
      <c r="VR54" s="232"/>
      <c r="VS54" s="232"/>
      <c r="VT54" s="232"/>
      <c r="VU54" s="232"/>
      <c r="VV54" s="232"/>
      <c r="VW54" s="232"/>
      <c r="VX54" s="232"/>
      <c r="VY54" s="232"/>
      <c r="VZ54" s="232"/>
      <c r="WA54" s="232"/>
      <c r="WB54" s="232"/>
      <c r="WC54" s="232"/>
      <c r="WD54" s="232"/>
      <c r="WE54" s="232"/>
      <c r="WF54" s="232"/>
      <c r="WG54" s="232"/>
      <c r="WH54" s="232"/>
      <c r="WI54" s="232"/>
      <c r="WJ54" s="232"/>
      <c r="WK54" s="232"/>
      <c r="WL54" s="232"/>
      <c r="WM54" s="232"/>
      <c r="WN54" s="232"/>
      <c r="WO54" s="232"/>
      <c r="WP54" s="232"/>
      <c r="WQ54" s="232"/>
      <c r="WR54" s="232"/>
      <c r="WS54" s="232"/>
      <c r="WT54" s="232"/>
      <c r="WU54" s="232"/>
      <c r="WV54" s="232"/>
      <c r="WW54" s="232"/>
      <c r="WX54" s="232"/>
      <c r="WY54" s="232"/>
      <c r="WZ54" s="232"/>
      <c r="XA54" s="232"/>
      <c r="XB54" s="232"/>
      <c r="XC54" s="232"/>
      <c r="XD54" s="232"/>
      <c r="XE54" s="232"/>
      <c r="XF54" s="232"/>
      <c r="XG54" s="232"/>
      <c r="XH54" s="232"/>
      <c r="XI54" s="232"/>
      <c r="XJ54" s="232"/>
      <c r="XK54" s="232"/>
      <c r="XL54" s="232"/>
      <c r="XM54" s="232"/>
      <c r="XN54" s="232"/>
      <c r="XO54" s="232"/>
      <c r="XP54" s="232"/>
      <c r="XQ54" s="232"/>
      <c r="XR54" s="232"/>
      <c r="XS54" s="232"/>
      <c r="XT54" s="232"/>
      <c r="XU54" s="232"/>
      <c r="XV54" s="232"/>
      <c r="XW54" s="232"/>
      <c r="XX54" s="232"/>
      <c r="XY54" s="232"/>
      <c r="XZ54" s="232"/>
      <c r="YA54" s="232"/>
      <c r="YB54" s="232"/>
      <c r="YC54" s="232"/>
      <c r="YD54" s="232"/>
      <c r="YE54" s="232"/>
      <c r="YF54" s="232"/>
      <c r="YG54" s="232"/>
      <c r="YH54" s="232"/>
      <c r="YI54" s="232"/>
      <c r="YJ54" s="232"/>
      <c r="YK54" s="232"/>
      <c r="YL54" s="232"/>
      <c r="YM54" s="232"/>
      <c r="YN54" s="232"/>
      <c r="YO54" s="232"/>
      <c r="YP54" s="232"/>
      <c r="YQ54" s="232"/>
      <c r="YR54" s="232"/>
      <c r="YS54" s="232"/>
      <c r="YT54" s="232"/>
      <c r="YU54" s="232"/>
      <c r="YV54" s="232"/>
      <c r="YW54" s="232"/>
      <c r="YX54" s="232"/>
      <c r="YY54" s="232"/>
      <c r="YZ54" s="232"/>
      <c r="ZA54" s="232"/>
      <c r="ZB54" s="232"/>
      <c r="ZC54" s="232"/>
      <c r="ZD54" s="232"/>
      <c r="ZE54" s="232"/>
      <c r="ZF54" s="232"/>
      <c r="ZG54" s="232"/>
      <c r="ZH54" s="232"/>
      <c r="ZI54" s="232"/>
      <c r="ZJ54" s="232"/>
      <c r="ZK54" s="232"/>
      <c r="ZL54" s="232"/>
      <c r="ZM54" s="232"/>
      <c r="ZN54" s="232"/>
      <c r="ZO54" s="232"/>
      <c r="ZP54" s="232"/>
      <c r="ZQ54" s="232"/>
      <c r="ZR54" s="232"/>
      <c r="ZS54" s="232"/>
      <c r="ZT54" s="232"/>
      <c r="ZU54" s="232"/>
      <c r="ZV54" s="232"/>
      <c r="ZW54" s="232"/>
      <c r="ZX54" s="232"/>
      <c r="ZY54" s="232"/>
      <c r="ZZ54" s="232"/>
      <c r="AAA54" s="232"/>
      <c r="AAB54" s="232"/>
      <c r="AAC54" s="232"/>
      <c r="AAD54" s="232"/>
      <c r="AAE54" s="232"/>
      <c r="AAF54" s="232"/>
      <c r="AAG54" s="232"/>
      <c r="AAH54" s="232"/>
      <c r="AAI54" s="232"/>
      <c r="AAJ54" s="232"/>
      <c r="AAK54" s="232"/>
      <c r="AAL54" s="232"/>
      <c r="AAM54" s="232"/>
      <c r="AAN54" s="232"/>
      <c r="AAO54" s="232"/>
      <c r="AAP54" s="232"/>
      <c r="AAQ54" s="232"/>
      <c r="AAR54" s="232"/>
      <c r="AAS54" s="232"/>
      <c r="AAT54" s="232"/>
      <c r="AAU54" s="232"/>
      <c r="AAV54" s="232"/>
      <c r="AAW54" s="232"/>
      <c r="AAX54" s="232"/>
      <c r="AAY54" s="232"/>
      <c r="AAZ54" s="232"/>
      <c r="ABA54" s="232"/>
      <c r="ABB54" s="232"/>
      <c r="ABC54" s="232"/>
      <c r="ABD54" s="232"/>
      <c r="ABE54" s="232"/>
      <c r="ABF54" s="232"/>
      <c r="ABG54" s="232"/>
      <c r="ABH54" s="232"/>
      <c r="ABI54" s="232"/>
      <c r="ABJ54" s="232"/>
      <c r="ABK54" s="232"/>
      <c r="ABL54" s="232"/>
      <c r="ABM54" s="232"/>
      <c r="ABN54" s="232"/>
      <c r="ABO54" s="232"/>
      <c r="ABP54" s="232"/>
      <c r="ABQ54" s="232"/>
      <c r="ABR54" s="232"/>
      <c r="ABS54" s="232"/>
      <c r="ABT54" s="232"/>
      <c r="ABU54" s="232"/>
      <c r="ABV54" s="232"/>
      <c r="ABW54" s="232"/>
      <c r="ABX54" s="232"/>
      <c r="ABY54" s="232"/>
      <c r="ABZ54" s="232"/>
      <c r="ACA54" s="232"/>
      <c r="ACB54" s="232"/>
      <c r="ACC54" s="232"/>
      <c r="ACD54" s="232"/>
      <c r="ACE54" s="232"/>
      <c r="ACF54" s="232"/>
      <c r="ACG54" s="232"/>
      <c r="ACH54" s="232"/>
      <c r="ACI54" s="232"/>
      <c r="ACJ54" s="232"/>
      <c r="ACK54" s="232"/>
      <c r="ACL54" s="232"/>
      <c r="ACM54" s="232"/>
      <c r="ACN54" s="232"/>
      <c r="ACO54" s="232"/>
      <c r="ACP54" s="232"/>
      <c r="ACQ54" s="232"/>
      <c r="ACR54" s="232"/>
      <c r="ACS54" s="232"/>
      <c r="ACT54" s="232"/>
      <c r="ACU54" s="232"/>
      <c r="ACV54" s="232"/>
      <c r="ACW54" s="232"/>
      <c r="ACX54" s="232"/>
      <c r="ACY54" s="232"/>
      <c r="ACZ54" s="232"/>
      <c r="ADA54" s="232"/>
      <c r="ADB54" s="232"/>
      <c r="ADC54" s="232"/>
      <c r="ADD54" s="232"/>
      <c r="ADE54" s="232"/>
      <c r="ADF54" s="232"/>
      <c r="ADG54" s="232"/>
      <c r="ADH54" s="232"/>
      <c r="ADI54" s="232"/>
      <c r="ADJ54" s="232"/>
      <c r="ADK54" s="232"/>
      <c r="ADL54" s="232"/>
      <c r="ADM54" s="232"/>
      <c r="ADN54" s="232"/>
      <c r="ADO54" s="232"/>
      <c r="ADP54" s="232"/>
      <c r="ADQ54" s="232"/>
      <c r="ADR54" s="232"/>
      <c r="ADS54" s="232"/>
      <c r="ADT54" s="232"/>
      <c r="ADU54" s="232"/>
      <c r="ADV54" s="232"/>
      <c r="ADW54" s="232"/>
      <c r="ADX54" s="232"/>
      <c r="ADY54" s="232"/>
      <c r="ADZ54" s="232"/>
      <c r="AEA54" s="232"/>
      <c r="AEB54" s="232"/>
      <c r="AEC54" s="232"/>
      <c r="AED54" s="232"/>
      <c r="AEE54" s="232"/>
      <c r="AEF54" s="232"/>
      <c r="AEG54" s="232"/>
      <c r="AEH54" s="232"/>
      <c r="AEI54" s="232"/>
      <c r="AEJ54" s="232"/>
      <c r="AEK54" s="232"/>
      <c r="AEL54" s="232"/>
      <c r="AEM54" s="232"/>
      <c r="AEN54" s="232"/>
      <c r="AEO54" s="232"/>
      <c r="AEP54" s="232"/>
      <c r="AEQ54" s="232"/>
      <c r="AER54" s="232"/>
      <c r="AES54" s="232"/>
      <c r="AET54" s="232"/>
      <c r="AEU54" s="232"/>
      <c r="AEV54" s="232"/>
      <c r="AEW54" s="232"/>
      <c r="AEX54" s="232"/>
      <c r="AEY54" s="232"/>
      <c r="AEZ54" s="232"/>
      <c r="AFA54" s="232"/>
      <c r="AFB54" s="232"/>
      <c r="AFC54" s="232"/>
      <c r="AFD54" s="232"/>
      <c r="AFE54" s="232"/>
      <c r="AFF54" s="232"/>
      <c r="AFG54" s="232"/>
      <c r="AFH54" s="232"/>
      <c r="AFI54" s="232"/>
      <c r="AFJ54" s="232"/>
      <c r="AFK54" s="232"/>
      <c r="AFL54" s="232"/>
    </row>
    <row r="55" spans="1:16384" ht="30" x14ac:dyDescent="0.25">
      <c r="A55" s="75"/>
      <c r="B55" s="239" t="s">
        <v>1430</v>
      </c>
      <c r="C55" s="241" t="s">
        <v>1431</v>
      </c>
      <c r="D55" s="60" t="s">
        <v>456</v>
      </c>
      <c r="E55" s="75" t="s">
        <v>1411</v>
      </c>
      <c r="F55" s="75" t="s">
        <v>596</v>
      </c>
      <c r="G55" s="62" t="s">
        <v>1432</v>
      </c>
      <c r="H55" s="63" t="s">
        <v>17</v>
      </c>
      <c r="I55" s="75">
        <v>8</v>
      </c>
      <c r="J55" s="75" t="s">
        <v>1260</v>
      </c>
      <c r="K55" s="75">
        <v>100</v>
      </c>
      <c r="L55" s="77" t="s">
        <v>1433</v>
      </c>
      <c r="M55" s="75"/>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c r="DX55" s="232"/>
      <c r="DY55" s="232"/>
      <c r="DZ55" s="232"/>
      <c r="EA55" s="232"/>
      <c r="EB55" s="232"/>
      <c r="EC55" s="232"/>
      <c r="ED55" s="232"/>
      <c r="EE55" s="232"/>
      <c r="EF55" s="232"/>
      <c r="EG55" s="232"/>
      <c r="EH55" s="232"/>
      <c r="EI55" s="232"/>
      <c r="EJ55" s="232"/>
      <c r="EK55" s="232"/>
      <c r="EL55" s="232"/>
      <c r="EM55" s="232"/>
      <c r="EN55" s="232"/>
      <c r="EO55" s="232"/>
      <c r="EP55" s="232"/>
      <c r="EQ55" s="232"/>
      <c r="ER55" s="232"/>
      <c r="ES55" s="232"/>
      <c r="ET55" s="232"/>
      <c r="EU55" s="232"/>
      <c r="EV55" s="232"/>
      <c r="EW55" s="232"/>
      <c r="EX55" s="232"/>
      <c r="EY55" s="232"/>
      <c r="EZ55" s="232"/>
      <c r="FA55" s="232"/>
      <c r="FB55" s="232"/>
      <c r="FC55" s="232"/>
      <c r="FD55" s="232"/>
      <c r="FE55" s="232"/>
      <c r="FF55" s="232"/>
      <c r="FG55" s="232"/>
      <c r="FH55" s="232"/>
      <c r="FI55" s="232"/>
      <c r="FJ55" s="232"/>
      <c r="FK55" s="232"/>
      <c r="FL55" s="232"/>
      <c r="FM55" s="232"/>
      <c r="FN55" s="232"/>
      <c r="FO55" s="232"/>
      <c r="FP55" s="232"/>
      <c r="FQ55" s="232"/>
      <c r="FR55" s="232"/>
      <c r="FS55" s="232"/>
      <c r="FT55" s="232"/>
      <c r="FU55" s="232"/>
      <c r="FV55" s="232"/>
      <c r="FW55" s="232"/>
      <c r="FX55" s="232"/>
      <c r="FY55" s="232"/>
      <c r="FZ55" s="232"/>
      <c r="GA55" s="232"/>
      <c r="GB55" s="232"/>
      <c r="GC55" s="232"/>
      <c r="GD55" s="232"/>
      <c r="GE55" s="232"/>
      <c r="GF55" s="232"/>
      <c r="GG55" s="232"/>
      <c r="GH55" s="232"/>
      <c r="GI55" s="232"/>
      <c r="GJ55" s="232"/>
      <c r="GK55" s="232"/>
      <c r="GL55" s="232"/>
      <c r="GM55" s="232"/>
      <c r="GN55" s="232"/>
      <c r="GO55" s="232"/>
      <c r="GP55" s="232"/>
      <c r="GQ55" s="232"/>
      <c r="GR55" s="232"/>
      <c r="GS55" s="232"/>
      <c r="GT55" s="232"/>
      <c r="GU55" s="232"/>
      <c r="GV55" s="232"/>
      <c r="GW55" s="232"/>
      <c r="GX55" s="232"/>
      <c r="GY55" s="232"/>
      <c r="GZ55" s="232"/>
      <c r="HA55" s="232"/>
      <c r="HB55" s="232"/>
      <c r="HC55" s="232"/>
      <c r="HD55" s="232"/>
      <c r="HE55" s="232"/>
      <c r="HF55" s="232"/>
      <c r="HG55" s="232"/>
      <c r="HH55" s="232"/>
      <c r="HI55" s="232"/>
      <c r="HJ55" s="232"/>
      <c r="HK55" s="232"/>
      <c r="HL55" s="232"/>
      <c r="HM55" s="232"/>
      <c r="HN55" s="232"/>
      <c r="HO55" s="232"/>
      <c r="HP55" s="232"/>
      <c r="HQ55" s="232"/>
      <c r="HR55" s="232"/>
      <c r="HS55" s="232"/>
      <c r="HT55" s="232"/>
      <c r="HU55" s="232"/>
      <c r="HV55" s="232"/>
      <c r="HW55" s="232"/>
      <c r="HX55" s="232"/>
      <c r="HY55" s="232"/>
      <c r="HZ55" s="232"/>
      <c r="IA55" s="232"/>
      <c r="IB55" s="232"/>
      <c r="IC55" s="232"/>
      <c r="ID55" s="232"/>
      <c r="IE55" s="232"/>
      <c r="IF55" s="232"/>
      <c r="IG55" s="232"/>
      <c r="IH55" s="232"/>
      <c r="II55" s="232"/>
      <c r="IJ55" s="232"/>
      <c r="IK55" s="232"/>
      <c r="IL55" s="232"/>
      <c r="IM55" s="232"/>
      <c r="IN55" s="232"/>
      <c r="IO55" s="232"/>
      <c r="IP55" s="232"/>
      <c r="IQ55" s="232"/>
      <c r="IR55" s="232"/>
      <c r="IS55" s="232"/>
      <c r="IT55" s="232"/>
      <c r="IU55" s="232"/>
      <c r="IV55" s="232"/>
      <c r="IW55" s="232"/>
      <c r="IX55" s="232"/>
      <c r="IY55" s="232"/>
      <c r="IZ55" s="232"/>
      <c r="JA55" s="232"/>
      <c r="JB55" s="232"/>
      <c r="JC55" s="232"/>
      <c r="JD55" s="232"/>
      <c r="JE55" s="232"/>
      <c r="JF55" s="232"/>
      <c r="JG55" s="232"/>
      <c r="JH55" s="232"/>
      <c r="JI55" s="232"/>
      <c r="JJ55" s="232"/>
      <c r="JK55" s="232"/>
      <c r="JL55" s="232"/>
      <c r="JM55" s="232"/>
      <c r="JN55" s="232"/>
      <c r="JO55" s="232"/>
      <c r="JP55" s="232"/>
      <c r="JQ55" s="232"/>
      <c r="JR55" s="232"/>
      <c r="JS55" s="232"/>
      <c r="JT55" s="232"/>
      <c r="JU55" s="232"/>
      <c r="JV55" s="232"/>
      <c r="JW55" s="232"/>
      <c r="JX55" s="232"/>
      <c r="JY55" s="232"/>
      <c r="JZ55" s="232"/>
      <c r="KA55" s="232"/>
      <c r="KB55" s="232"/>
      <c r="KC55" s="232"/>
      <c r="KD55" s="232"/>
      <c r="KE55" s="232"/>
      <c r="KF55" s="232"/>
      <c r="KG55" s="232"/>
      <c r="KH55" s="232"/>
      <c r="KI55" s="232"/>
      <c r="KJ55" s="232"/>
      <c r="KK55" s="232"/>
      <c r="KL55" s="232"/>
      <c r="KM55" s="232"/>
      <c r="KN55" s="232"/>
      <c r="KO55" s="232"/>
      <c r="KP55" s="232"/>
      <c r="KQ55" s="232"/>
      <c r="KR55" s="232"/>
      <c r="KS55" s="232"/>
      <c r="KT55" s="232"/>
      <c r="KU55" s="232"/>
      <c r="KV55" s="232"/>
      <c r="KW55" s="232"/>
      <c r="KX55" s="232"/>
      <c r="KY55" s="232"/>
      <c r="KZ55" s="232"/>
      <c r="LA55" s="232"/>
      <c r="LB55" s="232"/>
      <c r="LC55" s="232"/>
      <c r="LD55" s="232"/>
      <c r="LE55" s="232"/>
      <c r="LF55" s="232"/>
      <c r="LG55" s="232"/>
      <c r="LH55" s="232"/>
      <c r="LI55" s="232"/>
      <c r="LJ55" s="232"/>
      <c r="LK55" s="232"/>
      <c r="LL55" s="232"/>
      <c r="LM55" s="232"/>
      <c r="LN55" s="232"/>
      <c r="LO55" s="232"/>
      <c r="LP55" s="232"/>
      <c r="LQ55" s="232"/>
      <c r="LR55" s="232"/>
      <c r="LS55" s="232"/>
      <c r="LT55" s="232"/>
      <c r="LU55" s="232"/>
      <c r="LV55" s="232"/>
      <c r="LW55" s="232"/>
      <c r="LX55" s="232"/>
      <c r="LY55" s="232"/>
      <c r="LZ55" s="232"/>
      <c r="MA55" s="232"/>
      <c r="MB55" s="232"/>
      <c r="MC55" s="232"/>
      <c r="MD55" s="232"/>
      <c r="ME55" s="232"/>
      <c r="MF55" s="232"/>
      <c r="MG55" s="232"/>
      <c r="MH55" s="232"/>
      <c r="MI55" s="232"/>
      <c r="MJ55" s="232"/>
      <c r="MK55" s="232"/>
      <c r="ML55" s="232"/>
      <c r="MM55" s="232"/>
      <c r="MN55" s="232"/>
      <c r="MO55" s="232"/>
      <c r="MP55" s="232"/>
      <c r="MQ55" s="232"/>
      <c r="MR55" s="232"/>
      <c r="MS55" s="232"/>
      <c r="MT55" s="232"/>
      <c r="MU55" s="232"/>
      <c r="MV55" s="232"/>
      <c r="MW55" s="232"/>
      <c r="MX55" s="232"/>
      <c r="MY55" s="232"/>
      <c r="MZ55" s="232"/>
      <c r="NA55" s="232"/>
      <c r="NB55" s="232"/>
      <c r="NC55" s="232"/>
      <c r="ND55" s="232"/>
      <c r="NE55" s="232"/>
      <c r="NF55" s="232"/>
      <c r="NG55" s="232"/>
      <c r="NH55" s="232"/>
      <c r="NI55" s="232"/>
      <c r="NJ55" s="232"/>
      <c r="NK55" s="232"/>
      <c r="NL55" s="232"/>
      <c r="NM55" s="232"/>
      <c r="NN55" s="232"/>
      <c r="NO55" s="232"/>
      <c r="NP55" s="232"/>
      <c r="NQ55" s="232"/>
      <c r="NR55" s="232"/>
      <c r="NS55" s="232"/>
      <c r="NT55" s="232"/>
      <c r="NU55" s="232"/>
      <c r="NV55" s="232"/>
      <c r="NW55" s="232"/>
      <c r="NX55" s="232"/>
      <c r="NY55" s="232"/>
      <c r="NZ55" s="232"/>
      <c r="OA55" s="232"/>
      <c r="OB55" s="232"/>
      <c r="OC55" s="232"/>
      <c r="OD55" s="232"/>
      <c r="OE55" s="232"/>
      <c r="OF55" s="232"/>
      <c r="OG55" s="232"/>
      <c r="OH55" s="232"/>
      <c r="OI55" s="232"/>
      <c r="OJ55" s="232"/>
      <c r="OK55" s="232"/>
      <c r="OL55" s="232"/>
      <c r="OM55" s="232"/>
      <c r="ON55" s="232"/>
      <c r="OO55" s="232"/>
      <c r="OP55" s="232"/>
      <c r="OQ55" s="232"/>
      <c r="OR55" s="232"/>
      <c r="OS55" s="232"/>
      <c r="OT55" s="232"/>
      <c r="OU55" s="232"/>
      <c r="OV55" s="232"/>
      <c r="OW55" s="232"/>
      <c r="OX55" s="232"/>
      <c r="OY55" s="232"/>
      <c r="OZ55" s="232"/>
      <c r="PA55" s="232"/>
      <c r="PB55" s="232"/>
      <c r="PC55" s="232"/>
      <c r="PD55" s="232"/>
      <c r="PE55" s="232"/>
      <c r="PF55" s="232"/>
      <c r="PG55" s="232"/>
      <c r="PH55" s="232"/>
      <c r="PI55" s="232"/>
      <c r="PJ55" s="232"/>
      <c r="PK55" s="232"/>
      <c r="PL55" s="232"/>
      <c r="PM55" s="232"/>
      <c r="PN55" s="232"/>
      <c r="PO55" s="232"/>
      <c r="PP55" s="232"/>
      <c r="PQ55" s="232"/>
      <c r="PR55" s="232"/>
      <c r="PS55" s="232"/>
      <c r="PT55" s="232"/>
      <c r="PU55" s="232"/>
      <c r="PV55" s="232"/>
      <c r="PW55" s="232"/>
      <c r="PX55" s="232"/>
      <c r="PY55" s="232"/>
      <c r="PZ55" s="232"/>
      <c r="QA55" s="232"/>
      <c r="QB55" s="232"/>
      <c r="QC55" s="232"/>
      <c r="QD55" s="232"/>
      <c r="QE55" s="232"/>
      <c r="QF55" s="232"/>
      <c r="QG55" s="232"/>
      <c r="QH55" s="232"/>
      <c r="QI55" s="232"/>
      <c r="QJ55" s="232"/>
      <c r="QK55" s="232"/>
      <c r="QL55" s="232"/>
      <c r="QM55" s="232"/>
      <c r="QN55" s="232"/>
      <c r="QO55" s="232"/>
      <c r="QP55" s="232"/>
      <c r="QQ55" s="232"/>
      <c r="QR55" s="232"/>
      <c r="QS55" s="232"/>
      <c r="QT55" s="232"/>
      <c r="QU55" s="232"/>
      <c r="QV55" s="232"/>
      <c r="QW55" s="232"/>
      <c r="QX55" s="232"/>
      <c r="QY55" s="232"/>
      <c r="QZ55" s="232"/>
      <c r="RA55" s="232"/>
      <c r="RB55" s="232"/>
      <c r="RC55" s="232"/>
      <c r="RD55" s="232"/>
      <c r="RE55" s="232"/>
      <c r="RF55" s="232"/>
      <c r="RG55" s="232"/>
      <c r="RH55" s="232"/>
      <c r="RI55" s="232"/>
      <c r="RJ55" s="232"/>
      <c r="RK55" s="232"/>
      <c r="RL55" s="232"/>
      <c r="RM55" s="232"/>
      <c r="RN55" s="232"/>
      <c r="RO55" s="232"/>
      <c r="RP55" s="232"/>
      <c r="RQ55" s="232"/>
      <c r="RR55" s="232"/>
      <c r="RS55" s="232"/>
      <c r="RT55" s="232"/>
      <c r="RU55" s="232"/>
      <c r="RV55" s="232"/>
      <c r="RW55" s="232"/>
      <c r="RX55" s="232"/>
      <c r="RY55" s="232"/>
      <c r="RZ55" s="232"/>
      <c r="SA55" s="232"/>
      <c r="SB55" s="232"/>
      <c r="SC55" s="232"/>
      <c r="SD55" s="232"/>
      <c r="SE55" s="232"/>
      <c r="SF55" s="232"/>
      <c r="SG55" s="232"/>
      <c r="SH55" s="232"/>
      <c r="SI55" s="232"/>
      <c r="SJ55" s="232"/>
      <c r="SK55" s="232"/>
      <c r="SL55" s="232"/>
      <c r="SM55" s="232"/>
      <c r="SN55" s="232"/>
      <c r="SO55" s="232"/>
      <c r="SP55" s="232"/>
      <c r="SQ55" s="232"/>
      <c r="SR55" s="232"/>
      <c r="SS55" s="232"/>
      <c r="ST55" s="232"/>
      <c r="SU55" s="232"/>
      <c r="SV55" s="232"/>
      <c r="SW55" s="232"/>
      <c r="SX55" s="232"/>
      <c r="SY55" s="232"/>
      <c r="SZ55" s="232"/>
      <c r="TA55" s="232"/>
      <c r="TB55" s="232"/>
      <c r="TC55" s="232"/>
      <c r="TD55" s="232"/>
      <c r="TE55" s="232"/>
      <c r="TF55" s="232"/>
      <c r="TG55" s="232"/>
      <c r="TH55" s="232"/>
      <c r="TI55" s="232"/>
      <c r="TJ55" s="232"/>
      <c r="TK55" s="232"/>
      <c r="TL55" s="232"/>
      <c r="TM55" s="232"/>
      <c r="TN55" s="232"/>
      <c r="TO55" s="232"/>
      <c r="TP55" s="232"/>
      <c r="TQ55" s="232"/>
      <c r="TR55" s="232"/>
      <c r="TS55" s="232"/>
      <c r="TT55" s="232"/>
      <c r="TU55" s="232"/>
      <c r="TV55" s="232"/>
      <c r="TW55" s="232"/>
      <c r="TX55" s="232"/>
      <c r="TY55" s="232"/>
      <c r="TZ55" s="232"/>
      <c r="UA55" s="232"/>
      <c r="UB55" s="232"/>
      <c r="UC55" s="232"/>
      <c r="UD55" s="232"/>
      <c r="UE55" s="232"/>
      <c r="UF55" s="232"/>
      <c r="UG55" s="232"/>
      <c r="UH55" s="232"/>
      <c r="UI55" s="232"/>
      <c r="UJ55" s="232"/>
      <c r="UK55" s="232"/>
      <c r="UL55" s="232"/>
      <c r="UM55" s="232"/>
      <c r="UN55" s="232"/>
      <c r="UO55" s="232"/>
      <c r="UP55" s="232"/>
      <c r="UQ55" s="232"/>
      <c r="UR55" s="232"/>
      <c r="US55" s="232"/>
      <c r="UT55" s="232"/>
      <c r="UU55" s="232"/>
      <c r="UV55" s="232"/>
      <c r="UW55" s="232"/>
      <c r="UX55" s="232"/>
      <c r="UY55" s="232"/>
      <c r="UZ55" s="232"/>
      <c r="VA55" s="232"/>
      <c r="VB55" s="232"/>
      <c r="VC55" s="232"/>
      <c r="VD55" s="232"/>
      <c r="VE55" s="232"/>
      <c r="VF55" s="232"/>
      <c r="VG55" s="232"/>
      <c r="VH55" s="232"/>
      <c r="VI55" s="232"/>
      <c r="VJ55" s="232"/>
      <c r="VK55" s="232"/>
      <c r="VL55" s="232"/>
      <c r="VM55" s="232"/>
      <c r="VN55" s="232"/>
      <c r="VO55" s="232"/>
      <c r="VP55" s="232"/>
      <c r="VQ55" s="232"/>
      <c r="VR55" s="232"/>
      <c r="VS55" s="232"/>
      <c r="VT55" s="232"/>
      <c r="VU55" s="232"/>
      <c r="VV55" s="232"/>
      <c r="VW55" s="232"/>
      <c r="VX55" s="232"/>
      <c r="VY55" s="232"/>
      <c r="VZ55" s="232"/>
      <c r="WA55" s="232"/>
      <c r="WB55" s="232"/>
      <c r="WC55" s="232"/>
      <c r="WD55" s="232"/>
      <c r="WE55" s="232"/>
      <c r="WF55" s="232"/>
      <c r="WG55" s="232"/>
      <c r="WH55" s="232"/>
      <c r="WI55" s="232"/>
      <c r="WJ55" s="232"/>
      <c r="WK55" s="232"/>
      <c r="WL55" s="232"/>
      <c r="WM55" s="232"/>
      <c r="WN55" s="232"/>
      <c r="WO55" s="232"/>
      <c r="WP55" s="232"/>
      <c r="WQ55" s="232"/>
      <c r="WR55" s="232"/>
      <c r="WS55" s="232"/>
      <c r="WT55" s="232"/>
      <c r="WU55" s="232"/>
      <c r="WV55" s="232"/>
      <c r="WW55" s="232"/>
      <c r="WX55" s="232"/>
      <c r="WY55" s="232"/>
      <c r="WZ55" s="232"/>
      <c r="XA55" s="232"/>
      <c r="XB55" s="232"/>
      <c r="XC55" s="232"/>
      <c r="XD55" s="232"/>
      <c r="XE55" s="232"/>
      <c r="XF55" s="232"/>
      <c r="XG55" s="232"/>
      <c r="XH55" s="232"/>
      <c r="XI55" s="232"/>
      <c r="XJ55" s="232"/>
      <c r="XK55" s="232"/>
      <c r="XL55" s="232"/>
      <c r="XM55" s="232"/>
      <c r="XN55" s="232"/>
      <c r="XO55" s="232"/>
      <c r="XP55" s="232"/>
      <c r="XQ55" s="232"/>
      <c r="XR55" s="232"/>
      <c r="XS55" s="232"/>
      <c r="XT55" s="232"/>
      <c r="XU55" s="232"/>
      <c r="XV55" s="232"/>
      <c r="XW55" s="232"/>
      <c r="XX55" s="232"/>
      <c r="XY55" s="232"/>
      <c r="XZ55" s="232"/>
      <c r="YA55" s="232"/>
      <c r="YB55" s="232"/>
      <c r="YC55" s="232"/>
      <c r="YD55" s="232"/>
      <c r="YE55" s="232"/>
      <c r="YF55" s="232"/>
      <c r="YG55" s="232"/>
      <c r="YH55" s="232"/>
      <c r="YI55" s="232"/>
      <c r="YJ55" s="232"/>
      <c r="YK55" s="232"/>
      <c r="YL55" s="232"/>
      <c r="YM55" s="232"/>
      <c r="YN55" s="232"/>
      <c r="YO55" s="232"/>
      <c r="YP55" s="232"/>
      <c r="YQ55" s="232"/>
      <c r="YR55" s="232"/>
      <c r="YS55" s="232"/>
      <c r="YT55" s="232"/>
      <c r="YU55" s="232"/>
      <c r="YV55" s="232"/>
      <c r="YW55" s="232"/>
      <c r="YX55" s="232"/>
      <c r="YY55" s="232"/>
      <c r="YZ55" s="232"/>
      <c r="ZA55" s="232"/>
      <c r="ZB55" s="232"/>
      <c r="ZC55" s="232"/>
      <c r="ZD55" s="232"/>
      <c r="ZE55" s="232"/>
      <c r="ZF55" s="232"/>
      <c r="ZG55" s="232"/>
      <c r="ZH55" s="232"/>
      <c r="ZI55" s="232"/>
      <c r="ZJ55" s="232"/>
      <c r="ZK55" s="232"/>
      <c r="ZL55" s="232"/>
      <c r="ZM55" s="232"/>
      <c r="ZN55" s="232"/>
      <c r="ZO55" s="232"/>
      <c r="ZP55" s="232"/>
      <c r="ZQ55" s="232"/>
      <c r="ZR55" s="232"/>
      <c r="ZS55" s="232"/>
      <c r="ZT55" s="232"/>
      <c r="ZU55" s="232"/>
      <c r="ZV55" s="232"/>
      <c r="ZW55" s="232"/>
      <c r="ZX55" s="232"/>
      <c r="ZY55" s="232"/>
      <c r="ZZ55" s="232"/>
      <c r="AAA55" s="232"/>
      <c r="AAB55" s="232"/>
      <c r="AAC55" s="232"/>
      <c r="AAD55" s="232"/>
      <c r="AAE55" s="232"/>
      <c r="AAF55" s="232"/>
      <c r="AAG55" s="232"/>
      <c r="AAH55" s="232"/>
      <c r="AAI55" s="232"/>
      <c r="AAJ55" s="232"/>
      <c r="AAK55" s="232"/>
      <c r="AAL55" s="232"/>
      <c r="AAM55" s="232"/>
      <c r="AAN55" s="232"/>
      <c r="AAO55" s="232"/>
      <c r="AAP55" s="232"/>
      <c r="AAQ55" s="232"/>
      <c r="AAR55" s="232"/>
      <c r="AAS55" s="232"/>
      <c r="AAT55" s="232"/>
      <c r="AAU55" s="232"/>
      <c r="AAV55" s="232"/>
      <c r="AAW55" s="232"/>
      <c r="AAX55" s="232"/>
      <c r="AAY55" s="232"/>
      <c r="AAZ55" s="232"/>
      <c r="ABA55" s="232"/>
      <c r="ABB55" s="232"/>
      <c r="ABC55" s="232"/>
      <c r="ABD55" s="232"/>
      <c r="ABE55" s="232"/>
      <c r="ABF55" s="232"/>
      <c r="ABG55" s="232"/>
      <c r="ABH55" s="232"/>
      <c r="ABI55" s="232"/>
      <c r="ABJ55" s="232"/>
      <c r="ABK55" s="232"/>
      <c r="ABL55" s="232"/>
      <c r="ABM55" s="232"/>
      <c r="ABN55" s="232"/>
      <c r="ABO55" s="232"/>
      <c r="ABP55" s="232"/>
      <c r="ABQ55" s="232"/>
      <c r="ABR55" s="232"/>
      <c r="ABS55" s="232"/>
      <c r="ABT55" s="232"/>
      <c r="ABU55" s="232"/>
      <c r="ABV55" s="232"/>
      <c r="ABW55" s="232"/>
      <c r="ABX55" s="232"/>
      <c r="ABY55" s="232"/>
      <c r="ABZ55" s="232"/>
      <c r="ACA55" s="232"/>
      <c r="ACB55" s="232"/>
      <c r="ACC55" s="232"/>
      <c r="ACD55" s="232"/>
      <c r="ACE55" s="232"/>
      <c r="ACF55" s="232"/>
      <c r="ACG55" s="232"/>
      <c r="ACH55" s="232"/>
      <c r="ACI55" s="232"/>
      <c r="ACJ55" s="232"/>
      <c r="ACK55" s="232"/>
      <c r="ACL55" s="232"/>
      <c r="ACM55" s="232"/>
      <c r="ACN55" s="232"/>
      <c r="ACO55" s="232"/>
      <c r="ACP55" s="232"/>
      <c r="ACQ55" s="232"/>
      <c r="ACR55" s="232"/>
      <c r="ACS55" s="232"/>
      <c r="ACT55" s="232"/>
      <c r="ACU55" s="232"/>
      <c r="ACV55" s="232"/>
      <c r="ACW55" s="232"/>
      <c r="ACX55" s="232"/>
      <c r="ACY55" s="232"/>
      <c r="ACZ55" s="232"/>
      <c r="ADA55" s="232"/>
      <c r="ADB55" s="232"/>
      <c r="ADC55" s="232"/>
      <c r="ADD55" s="232"/>
      <c r="ADE55" s="232"/>
      <c r="ADF55" s="232"/>
      <c r="ADG55" s="232"/>
      <c r="ADH55" s="232"/>
      <c r="ADI55" s="232"/>
      <c r="ADJ55" s="232"/>
      <c r="ADK55" s="232"/>
      <c r="ADL55" s="232"/>
      <c r="ADM55" s="232"/>
      <c r="ADN55" s="232"/>
      <c r="ADO55" s="232"/>
      <c r="ADP55" s="232"/>
      <c r="ADQ55" s="232"/>
      <c r="ADR55" s="232"/>
      <c r="ADS55" s="232"/>
      <c r="ADT55" s="232"/>
      <c r="ADU55" s="232"/>
      <c r="ADV55" s="232"/>
      <c r="ADW55" s="232"/>
      <c r="ADX55" s="232"/>
      <c r="ADY55" s="232"/>
      <c r="ADZ55" s="232"/>
      <c r="AEA55" s="232"/>
      <c r="AEB55" s="232"/>
      <c r="AEC55" s="232"/>
      <c r="AED55" s="232"/>
      <c r="AEE55" s="232"/>
      <c r="AEF55" s="232"/>
      <c r="AEG55" s="232"/>
      <c r="AEH55" s="232"/>
      <c r="AEI55" s="232"/>
      <c r="AEJ55" s="232"/>
      <c r="AEK55" s="232"/>
      <c r="AEL55" s="232"/>
      <c r="AEM55" s="232"/>
      <c r="AEN55" s="232"/>
      <c r="AEO55" s="232"/>
      <c r="AEP55" s="232"/>
      <c r="AEQ55" s="232"/>
      <c r="AER55" s="232"/>
      <c r="AES55" s="232"/>
      <c r="AET55" s="232"/>
      <c r="AEU55" s="232"/>
      <c r="AEV55" s="232"/>
      <c r="AEW55" s="232"/>
      <c r="AEX55" s="232"/>
      <c r="AEY55" s="232"/>
      <c r="AEZ55" s="232"/>
      <c r="AFA55" s="232"/>
      <c r="AFB55" s="232"/>
      <c r="AFC55" s="232"/>
      <c r="AFD55" s="232"/>
      <c r="AFE55" s="232"/>
      <c r="AFF55" s="232"/>
      <c r="AFG55" s="232"/>
      <c r="AFH55" s="232"/>
      <c r="AFI55" s="232"/>
      <c r="AFJ55" s="232"/>
      <c r="AFK55" s="232"/>
      <c r="AFL55" s="232"/>
      <c r="AFM55" s="75"/>
      <c r="AFN55" s="75"/>
      <c r="AFO55" s="75"/>
      <c r="AFP55" s="75"/>
      <c r="AFQ55" s="75"/>
      <c r="AFR55" s="75"/>
      <c r="AFS55" s="75"/>
      <c r="AFT55" s="75"/>
      <c r="AFU55" s="75"/>
      <c r="AFV55" s="75"/>
      <c r="AFW55" s="75"/>
      <c r="AFX55" s="75"/>
      <c r="AFY55" s="75"/>
      <c r="AFZ55" s="75"/>
      <c r="AGA55" s="75"/>
      <c r="AGB55" s="75"/>
      <c r="AGC55" s="75"/>
      <c r="AGD55" s="75"/>
      <c r="AGE55" s="75"/>
      <c r="AGF55" s="75"/>
      <c r="AGG55" s="75"/>
      <c r="AGH55" s="75"/>
      <c r="AGI55" s="75"/>
      <c r="AGJ55" s="75"/>
      <c r="AGK55" s="75"/>
      <c r="AGL55" s="75"/>
      <c r="AGM55" s="75"/>
      <c r="AGN55" s="75"/>
      <c r="AGO55" s="75"/>
      <c r="AGP55" s="75"/>
      <c r="AGQ55" s="75"/>
      <c r="AGR55" s="75"/>
      <c r="AGS55" s="75"/>
      <c r="AGT55" s="75"/>
      <c r="AGU55" s="75"/>
      <c r="AGV55" s="75"/>
      <c r="AGW55" s="75"/>
      <c r="AGX55" s="75"/>
      <c r="AGY55" s="75"/>
      <c r="AGZ55" s="75"/>
      <c r="AHA55" s="75"/>
      <c r="AHB55" s="75"/>
      <c r="AHC55" s="75"/>
      <c r="AHD55" s="75"/>
      <c r="AHE55" s="75"/>
      <c r="AHF55" s="75"/>
      <c r="AHG55" s="75"/>
      <c r="AHH55" s="75"/>
      <c r="AHI55" s="75"/>
      <c r="AHJ55" s="75"/>
      <c r="AHK55" s="75"/>
      <c r="AHL55" s="75"/>
      <c r="AHM55" s="75"/>
      <c r="AHN55" s="75"/>
      <c r="AHO55" s="75"/>
      <c r="AHP55" s="75"/>
      <c r="AHQ55" s="75"/>
      <c r="AHR55" s="75"/>
      <c r="AHS55" s="75"/>
      <c r="AHT55" s="75"/>
      <c r="AHU55" s="75"/>
      <c r="AHV55" s="75"/>
      <c r="AHW55" s="75"/>
      <c r="AHX55" s="75"/>
      <c r="AHY55" s="75"/>
      <c r="AHZ55" s="75"/>
      <c r="AIA55" s="75"/>
      <c r="AIB55" s="75"/>
      <c r="AIC55" s="75"/>
      <c r="AID55" s="75"/>
      <c r="AIE55" s="75"/>
      <c r="AIF55" s="75"/>
      <c r="AIG55" s="75"/>
      <c r="AIH55" s="75"/>
      <c r="AII55" s="75"/>
      <c r="AIJ55" s="75"/>
      <c r="AIK55" s="75"/>
      <c r="AIL55" s="75"/>
      <c r="AIM55" s="75"/>
      <c r="AIN55" s="75"/>
      <c r="AIO55" s="75"/>
      <c r="AIP55" s="75"/>
      <c r="AIQ55" s="75"/>
      <c r="AIR55" s="75"/>
      <c r="AIS55" s="75"/>
      <c r="AIT55" s="75"/>
      <c r="AIU55" s="75"/>
      <c r="AIV55" s="75"/>
      <c r="AIW55" s="75"/>
      <c r="AIX55" s="75"/>
      <c r="AIY55" s="75"/>
      <c r="AIZ55" s="75"/>
      <c r="AJA55" s="75"/>
      <c r="AJB55" s="75"/>
      <c r="AJC55" s="75"/>
      <c r="AJD55" s="75"/>
      <c r="AJE55" s="75"/>
      <c r="AJF55" s="75"/>
      <c r="AJG55" s="75"/>
      <c r="AJH55" s="75"/>
      <c r="AJI55" s="75"/>
      <c r="AJJ55" s="75"/>
      <c r="AJK55" s="75"/>
      <c r="AJL55" s="75"/>
      <c r="AJM55" s="75"/>
      <c r="AJN55" s="75"/>
      <c r="AJO55" s="75"/>
      <c r="AJP55" s="75"/>
      <c r="AJQ55" s="75"/>
      <c r="AJR55" s="75"/>
      <c r="AJS55" s="75"/>
      <c r="AJT55" s="75"/>
      <c r="AJU55" s="75"/>
      <c r="AJV55" s="75"/>
      <c r="AJW55" s="75"/>
      <c r="AJX55" s="75"/>
      <c r="AJY55" s="75"/>
      <c r="AJZ55" s="75"/>
      <c r="AKA55" s="75"/>
      <c r="AKB55" s="75"/>
      <c r="AKC55" s="75"/>
      <c r="AKD55" s="75"/>
      <c r="AKE55" s="75"/>
      <c r="AKF55" s="75"/>
      <c r="AKG55" s="75"/>
      <c r="AKH55" s="75"/>
      <c r="AKI55" s="75"/>
      <c r="AKJ55" s="75"/>
      <c r="AKK55" s="75"/>
      <c r="AKL55" s="75"/>
      <c r="AKM55" s="75"/>
      <c r="AKN55" s="75"/>
      <c r="AKO55" s="75"/>
      <c r="AKP55" s="75"/>
      <c r="AKQ55" s="75"/>
      <c r="AKR55" s="75"/>
      <c r="AKS55" s="75"/>
      <c r="AKT55" s="75"/>
      <c r="AKU55" s="75"/>
      <c r="AKV55" s="75"/>
      <c r="AKW55" s="75"/>
      <c r="AKX55" s="75"/>
      <c r="AKY55" s="75"/>
      <c r="AKZ55" s="75"/>
      <c r="ALA55" s="75"/>
      <c r="ALB55" s="75"/>
      <c r="ALC55" s="75"/>
      <c r="ALD55" s="75"/>
      <c r="ALE55" s="75"/>
      <c r="ALF55" s="75"/>
      <c r="ALG55" s="75"/>
      <c r="ALH55" s="75"/>
      <c r="ALI55" s="75"/>
      <c r="ALJ55" s="75"/>
      <c r="ALK55" s="75"/>
      <c r="ALL55" s="75"/>
      <c r="ALM55" s="75"/>
      <c r="ALN55" s="75"/>
      <c r="ALO55" s="75"/>
      <c r="ALP55" s="75"/>
      <c r="ALQ55" s="75"/>
      <c r="ALR55" s="75"/>
      <c r="ALS55" s="75"/>
      <c r="ALT55" s="75"/>
      <c r="ALU55" s="75"/>
      <c r="ALV55" s="75"/>
      <c r="ALW55" s="75"/>
      <c r="ALX55" s="75"/>
      <c r="ALY55" s="75"/>
      <c r="ALZ55" s="75"/>
      <c r="AMA55" s="75"/>
      <c r="AMB55" s="75"/>
      <c r="AMC55" s="75"/>
      <c r="AMD55" s="75"/>
      <c r="AME55" s="75"/>
      <c r="AMF55" s="75"/>
      <c r="AMG55" s="75"/>
      <c r="AMH55" s="75"/>
      <c r="AMI55" s="75"/>
      <c r="AMJ55" s="75"/>
      <c r="AMK55" s="75"/>
      <c r="AML55" s="75"/>
      <c r="AMM55" s="75"/>
      <c r="AMN55" s="75"/>
      <c r="AMO55" s="75"/>
      <c r="AMP55" s="75"/>
      <c r="AMQ55" s="75"/>
      <c r="AMR55" s="75"/>
      <c r="AMS55" s="75"/>
      <c r="AMT55" s="75"/>
      <c r="AMU55" s="75"/>
      <c r="AMV55" s="75"/>
      <c r="AMW55" s="75"/>
      <c r="AMX55" s="75"/>
      <c r="AMY55" s="75"/>
      <c r="AMZ55" s="75"/>
      <c r="ANA55" s="75"/>
      <c r="ANB55" s="75"/>
      <c r="ANC55" s="75"/>
      <c r="AND55" s="75"/>
      <c r="ANE55" s="75"/>
      <c r="ANF55" s="75"/>
      <c r="ANG55" s="75"/>
      <c r="ANH55" s="75"/>
      <c r="ANI55" s="75"/>
      <c r="ANJ55" s="75"/>
      <c r="ANK55" s="75"/>
      <c r="ANL55" s="75"/>
      <c r="ANM55" s="75"/>
      <c r="ANN55" s="75"/>
      <c r="ANO55" s="75"/>
      <c r="ANP55" s="75"/>
      <c r="ANQ55" s="75"/>
      <c r="ANR55" s="75"/>
      <c r="ANS55" s="75"/>
      <c r="ANT55" s="75"/>
      <c r="ANU55" s="75"/>
      <c r="ANV55" s="75"/>
      <c r="ANW55" s="75"/>
      <c r="ANX55" s="75"/>
      <c r="ANY55" s="75"/>
      <c r="ANZ55" s="75"/>
      <c r="AOA55" s="75"/>
      <c r="AOB55" s="75"/>
      <c r="AOC55" s="75"/>
      <c r="AOD55" s="75"/>
      <c r="AOE55" s="75"/>
      <c r="AOF55" s="75"/>
      <c r="AOG55" s="75"/>
      <c r="AOH55" s="75"/>
      <c r="AOI55" s="75"/>
      <c r="AOJ55" s="75"/>
      <c r="AOK55" s="75"/>
      <c r="AOL55" s="75"/>
      <c r="AOM55" s="75"/>
      <c r="AON55" s="75"/>
      <c r="AOO55" s="75"/>
      <c r="AOP55" s="75"/>
      <c r="AOQ55" s="75"/>
      <c r="AOR55" s="75"/>
      <c r="AOS55" s="75"/>
      <c r="AOT55" s="75"/>
      <c r="AOU55" s="75"/>
      <c r="AOV55" s="75"/>
      <c r="AOW55" s="75"/>
      <c r="AOX55" s="75"/>
      <c r="AOY55" s="75"/>
      <c r="AOZ55" s="75"/>
      <c r="APA55" s="75"/>
      <c r="APB55" s="75"/>
      <c r="APC55" s="75"/>
      <c r="APD55" s="75"/>
      <c r="APE55" s="75"/>
      <c r="APF55" s="75"/>
      <c r="APG55" s="75"/>
      <c r="APH55" s="75"/>
      <c r="API55" s="75"/>
      <c r="APJ55" s="75"/>
      <c r="APK55" s="75"/>
      <c r="APL55" s="75"/>
      <c r="APM55" s="75"/>
      <c r="APN55" s="75"/>
      <c r="APO55" s="75"/>
      <c r="APP55" s="75"/>
      <c r="APQ55" s="75"/>
      <c r="APR55" s="75"/>
      <c r="APS55" s="75"/>
      <c r="APT55" s="75"/>
      <c r="APU55" s="75"/>
      <c r="APV55" s="75"/>
      <c r="APW55" s="75"/>
      <c r="APX55" s="75"/>
      <c r="APY55" s="75"/>
      <c r="APZ55" s="75"/>
      <c r="AQA55" s="75"/>
      <c r="AQB55" s="75"/>
      <c r="AQC55" s="75"/>
      <c r="AQD55" s="75"/>
      <c r="AQE55" s="75"/>
      <c r="AQF55" s="75"/>
      <c r="AQG55" s="75"/>
      <c r="AQH55" s="75"/>
      <c r="AQI55" s="75"/>
      <c r="AQJ55" s="75"/>
      <c r="AQK55" s="75"/>
      <c r="AQL55" s="75"/>
      <c r="AQM55" s="75"/>
      <c r="AQN55" s="75"/>
      <c r="AQO55" s="75"/>
      <c r="AQP55" s="75"/>
      <c r="AQQ55" s="75"/>
      <c r="AQR55" s="75"/>
      <c r="AQS55" s="75"/>
      <c r="AQT55" s="75"/>
      <c r="AQU55" s="75"/>
      <c r="AQV55" s="75"/>
      <c r="AQW55" s="75"/>
      <c r="AQX55" s="75"/>
      <c r="AQY55" s="75"/>
      <c r="AQZ55" s="75"/>
      <c r="ARA55" s="75"/>
      <c r="ARB55" s="75"/>
      <c r="ARC55" s="75"/>
      <c r="ARD55" s="75"/>
      <c r="ARE55" s="75"/>
      <c r="ARF55" s="75"/>
      <c r="ARG55" s="75"/>
      <c r="ARH55" s="75"/>
      <c r="ARI55" s="75"/>
      <c r="ARJ55" s="75"/>
      <c r="ARK55" s="75"/>
      <c r="ARL55" s="75"/>
      <c r="ARM55" s="75"/>
      <c r="ARN55" s="75"/>
      <c r="ARO55" s="75"/>
      <c r="ARP55" s="75"/>
      <c r="ARQ55" s="75"/>
      <c r="ARR55" s="75"/>
      <c r="ARS55" s="75"/>
      <c r="ART55" s="75"/>
      <c r="ARU55" s="75"/>
      <c r="ARV55" s="75"/>
      <c r="ARW55" s="75"/>
      <c r="ARX55" s="75"/>
      <c r="ARY55" s="75"/>
      <c r="ARZ55" s="75"/>
      <c r="ASA55" s="75"/>
      <c r="ASB55" s="75"/>
      <c r="ASC55" s="75"/>
      <c r="ASD55" s="75"/>
      <c r="ASE55" s="75"/>
      <c r="ASF55" s="75"/>
      <c r="ASG55" s="75"/>
      <c r="ASH55" s="75"/>
      <c r="ASI55" s="75"/>
      <c r="ASJ55" s="75"/>
      <c r="ASK55" s="75"/>
      <c r="ASL55" s="75"/>
      <c r="ASM55" s="75"/>
      <c r="ASN55" s="75"/>
      <c r="ASO55" s="75"/>
      <c r="ASP55" s="75"/>
      <c r="ASQ55" s="75"/>
      <c r="ASR55" s="75"/>
      <c r="ASS55" s="75"/>
      <c r="AST55" s="75"/>
      <c r="ASU55" s="75"/>
      <c r="ASV55" s="75"/>
      <c r="ASW55" s="75"/>
      <c r="ASX55" s="75"/>
      <c r="ASY55" s="75"/>
      <c r="ASZ55" s="75"/>
      <c r="ATA55" s="75"/>
      <c r="ATB55" s="75"/>
      <c r="ATC55" s="75"/>
      <c r="ATD55" s="75"/>
      <c r="ATE55" s="75"/>
      <c r="ATF55" s="75"/>
      <c r="ATG55" s="75"/>
      <c r="ATH55" s="75"/>
      <c r="ATI55" s="75"/>
      <c r="ATJ55" s="75"/>
      <c r="ATK55" s="75"/>
      <c r="ATL55" s="75"/>
      <c r="ATM55" s="75"/>
      <c r="ATN55" s="75"/>
      <c r="ATO55" s="75"/>
      <c r="ATP55" s="75"/>
      <c r="ATQ55" s="75"/>
      <c r="ATR55" s="75"/>
      <c r="ATS55" s="75"/>
      <c r="ATT55" s="75"/>
      <c r="ATU55" s="75"/>
      <c r="ATV55" s="75"/>
      <c r="ATW55" s="75"/>
      <c r="ATX55" s="75"/>
      <c r="ATY55" s="75"/>
      <c r="ATZ55" s="75"/>
      <c r="AUA55" s="75"/>
      <c r="AUB55" s="75"/>
      <c r="AUC55" s="75"/>
      <c r="AUD55" s="75"/>
      <c r="AUE55" s="75"/>
      <c r="AUF55" s="75"/>
      <c r="AUG55" s="75"/>
      <c r="AUH55" s="75"/>
      <c r="AUI55" s="75"/>
      <c r="AUJ55" s="75"/>
      <c r="AUK55" s="75"/>
      <c r="AUL55" s="75"/>
      <c r="AUM55" s="75"/>
      <c r="AUN55" s="75"/>
      <c r="AUO55" s="75"/>
      <c r="AUP55" s="75"/>
      <c r="AUQ55" s="75"/>
      <c r="AUR55" s="75"/>
      <c r="AUS55" s="75"/>
      <c r="AUT55" s="75"/>
      <c r="AUU55" s="75"/>
      <c r="AUV55" s="75"/>
      <c r="AUW55" s="75"/>
      <c r="AUX55" s="75"/>
      <c r="AUY55" s="75"/>
      <c r="AUZ55" s="75"/>
      <c r="AVA55" s="75"/>
      <c r="AVB55" s="75"/>
      <c r="AVC55" s="75"/>
      <c r="AVD55" s="75"/>
      <c r="AVE55" s="75"/>
      <c r="AVF55" s="75"/>
      <c r="AVG55" s="75"/>
      <c r="AVH55" s="75"/>
      <c r="AVI55" s="75"/>
      <c r="AVJ55" s="75"/>
      <c r="AVK55" s="75"/>
      <c r="AVL55" s="75"/>
      <c r="AVM55" s="75"/>
      <c r="AVN55" s="75"/>
      <c r="AVO55" s="75"/>
      <c r="AVP55" s="75"/>
      <c r="AVQ55" s="75"/>
      <c r="AVR55" s="75"/>
      <c r="AVS55" s="75"/>
      <c r="AVT55" s="75"/>
      <c r="AVU55" s="75"/>
      <c r="AVV55" s="75"/>
      <c r="AVW55" s="75"/>
      <c r="AVX55" s="75"/>
      <c r="AVY55" s="75"/>
      <c r="AVZ55" s="75"/>
      <c r="AWA55" s="75"/>
      <c r="AWB55" s="75"/>
      <c r="AWC55" s="75"/>
      <c r="AWD55" s="75"/>
      <c r="AWE55" s="75"/>
      <c r="AWF55" s="75"/>
      <c r="AWG55" s="75"/>
      <c r="AWH55" s="75"/>
      <c r="AWI55" s="75"/>
      <c r="AWJ55" s="75"/>
      <c r="AWK55" s="75"/>
      <c r="AWL55" s="75"/>
      <c r="AWM55" s="75"/>
      <c r="AWN55" s="75"/>
      <c r="AWO55" s="75"/>
      <c r="AWP55" s="75"/>
      <c r="AWQ55" s="75"/>
      <c r="AWR55" s="75"/>
      <c r="AWS55" s="75"/>
      <c r="AWT55" s="75"/>
      <c r="AWU55" s="75"/>
      <c r="AWV55" s="75"/>
      <c r="AWW55" s="75"/>
      <c r="AWX55" s="75"/>
      <c r="AWY55" s="75"/>
      <c r="AWZ55" s="75"/>
      <c r="AXA55" s="75"/>
      <c r="AXB55" s="75"/>
      <c r="AXC55" s="75"/>
      <c r="AXD55" s="75"/>
      <c r="AXE55" s="75"/>
      <c r="AXF55" s="75"/>
      <c r="AXG55" s="75"/>
      <c r="AXH55" s="75"/>
      <c r="AXI55" s="75"/>
      <c r="AXJ55" s="75"/>
      <c r="AXK55" s="75"/>
      <c r="AXL55" s="75"/>
      <c r="AXM55" s="75"/>
      <c r="AXN55" s="75"/>
      <c r="AXO55" s="75"/>
      <c r="AXP55" s="75"/>
      <c r="AXQ55" s="75"/>
      <c r="AXR55" s="75"/>
      <c r="AXS55" s="75"/>
      <c r="AXT55" s="75"/>
      <c r="AXU55" s="75"/>
      <c r="AXV55" s="75"/>
      <c r="AXW55" s="75"/>
      <c r="AXX55" s="75"/>
      <c r="AXY55" s="75"/>
      <c r="AXZ55" s="75"/>
      <c r="AYA55" s="75"/>
      <c r="AYB55" s="75"/>
      <c r="AYC55" s="75"/>
      <c r="AYD55" s="75"/>
      <c r="AYE55" s="75"/>
      <c r="AYF55" s="75"/>
      <c r="AYG55" s="75"/>
      <c r="AYH55" s="75"/>
      <c r="AYI55" s="75"/>
      <c r="AYJ55" s="75"/>
      <c r="AYK55" s="75"/>
      <c r="AYL55" s="75"/>
      <c r="AYM55" s="75"/>
      <c r="AYN55" s="75"/>
      <c r="AYO55" s="75"/>
      <c r="AYP55" s="75"/>
      <c r="AYQ55" s="75"/>
      <c r="AYR55" s="75"/>
      <c r="AYS55" s="75"/>
      <c r="AYT55" s="75"/>
      <c r="AYU55" s="75"/>
      <c r="AYV55" s="75"/>
      <c r="AYW55" s="75"/>
      <c r="AYX55" s="75"/>
      <c r="AYY55" s="75"/>
      <c r="AYZ55" s="75"/>
      <c r="AZA55" s="75"/>
      <c r="AZB55" s="75"/>
      <c r="AZC55" s="75"/>
      <c r="AZD55" s="75"/>
      <c r="AZE55" s="75"/>
      <c r="AZF55" s="75"/>
      <c r="AZG55" s="75"/>
      <c r="AZH55" s="75"/>
      <c r="AZI55" s="75"/>
      <c r="AZJ55" s="75"/>
      <c r="AZK55" s="75"/>
      <c r="AZL55" s="75"/>
      <c r="AZM55" s="75"/>
      <c r="AZN55" s="75"/>
      <c r="AZO55" s="75"/>
      <c r="AZP55" s="75"/>
      <c r="AZQ55" s="75"/>
      <c r="AZR55" s="75"/>
      <c r="AZS55" s="75"/>
      <c r="AZT55" s="75"/>
      <c r="AZU55" s="75"/>
      <c r="AZV55" s="75"/>
      <c r="AZW55" s="75"/>
      <c r="AZX55" s="75"/>
      <c r="AZY55" s="75"/>
      <c r="AZZ55" s="75"/>
      <c r="BAA55" s="75"/>
      <c r="BAB55" s="75"/>
      <c r="BAC55" s="75"/>
      <c r="BAD55" s="75"/>
      <c r="BAE55" s="75"/>
      <c r="BAF55" s="75"/>
      <c r="BAG55" s="75"/>
      <c r="BAH55" s="75"/>
      <c r="BAI55" s="75"/>
      <c r="BAJ55" s="75"/>
      <c r="BAK55" s="75"/>
      <c r="BAL55" s="75"/>
      <c r="BAM55" s="75"/>
      <c r="BAN55" s="75"/>
      <c r="BAO55" s="75"/>
      <c r="BAP55" s="75"/>
      <c r="BAQ55" s="75"/>
      <c r="BAR55" s="75"/>
      <c r="BAS55" s="75"/>
      <c r="BAT55" s="75"/>
      <c r="BAU55" s="75"/>
      <c r="BAV55" s="75"/>
      <c r="BAW55" s="75"/>
      <c r="BAX55" s="75"/>
      <c r="BAY55" s="75"/>
      <c r="BAZ55" s="75"/>
      <c r="BBA55" s="75"/>
      <c r="BBB55" s="75"/>
      <c r="BBC55" s="75"/>
      <c r="BBD55" s="75"/>
      <c r="BBE55" s="75"/>
      <c r="BBF55" s="75"/>
      <c r="BBG55" s="75"/>
      <c r="BBH55" s="75"/>
      <c r="BBI55" s="75"/>
      <c r="BBJ55" s="75"/>
      <c r="BBK55" s="75"/>
      <c r="BBL55" s="75"/>
      <c r="BBM55" s="75"/>
      <c r="BBN55" s="75"/>
      <c r="BBO55" s="75"/>
      <c r="BBP55" s="75"/>
      <c r="BBQ55" s="75"/>
      <c r="BBR55" s="75"/>
      <c r="BBS55" s="75"/>
      <c r="BBT55" s="75"/>
      <c r="BBU55" s="75"/>
      <c r="BBV55" s="75"/>
      <c r="BBW55" s="75"/>
      <c r="BBX55" s="75"/>
      <c r="BBY55" s="75"/>
      <c r="BBZ55" s="75"/>
      <c r="BCA55" s="75"/>
      <c r="BCB55" s="75"/>
      <c r="BCC55" s="75"/>
      <c r="BCD55" s="75"/>
      <c r="BCE55" s="75"/>
      <c r="BCF55" s="75"/>
      <c r="BCG55" s="75"/>
      <c r="BCH55" s="75"/>
      <c r="BCI55" s="75"/>
      <c r="BCJ55" s="75"/>
      <c r="BCK55" s="75"/>
      <c r="BCL55" s="75"/>
      <c r="BCM55" s="75"/>
      <c r="BCN55" s="75"/>
      <c r="BCO55" s="75"/>
      <c r="BCP55" s="75"/>
      <c r="BCQ55" s="75"/>
      <c r="BCR55" s="75"/>
      <c r="BCS55" s="75"/>
      <c r="BCT55" s="75"/>
      <c r="BCU55" s="75"/>
      <c r="BCV55" s="75"/>
      <c r="BCW55" s="75"/>
      <c r="BCX55" s="75"/>
      <c r="BCY55" s="75"/>
      <c r="BCZ55" s="75"/>
      <c r="BDA55" s="75"/>
      <c r="BDB55" s="75"/>
      <c r="BDC55" s="75"/>
      <c r="BDD55" s="75"/>
      <c r="BDE55" s="75"/>
      <c r="BDF55" s="75"/>
      <c r="BDG55" s="75"/>
      <c r="BDH55" s="75"/>
      <c r="BDI55" s="75"/>
      <c r="BDJ55" s="75"/>
      <c r="BDK55" s="75"/>
      <c r="BDL55" s="75"/>
      <c r="BDM55" s="75"/>
      <c r="BDN55" s="75"/>
      <c r="BDO55" s="75"/>
      <c r="BDP55" s="75"/>
      <c r="BDQ55" s="75"/>
      <c r="BDR55" s="75"/>
      <c r="BDS55" s="75"/>
      <c r="BDT55" s="75"/>
      <c r="BDU55" s="75"/>
      <c r="BDV55" s="75"/>
      <c r="BDW55" s="75"/>
      <c r="BDX55" s="75"/>
      <c r="BDY55" s="75"/>
      <c r="BDZ55" s="75"/>
      <c r="BEA55" s="75"/>
      <c r="BEB55" s="75"/>
      <c r="BEC55" s="75"/>
      <c r="BED55" s="75"/>
      <c r="BEE55" s="75"/>
      <c r="BEF55" s="75"/>
      <c r="BEG55" s="75"/>
      <c r="BEH55" s="75"/>
      <c r="BEI55" s="75"/>
      <c r="BEJ55" s="75"/>
      <c r="BEK55" s="75"/>
      <c r="BEL55" s="75"/>
      <c r="BEM55" s="75"/>
      <c r="BEN55" s="75"/>
      <c r="BEO55" s="75"/>
      <c r="BEP55" s="75"/>
      <c r="BEQ55" s="75"/>
      <c r="BER55" s="75"/>
      <c r="BES55" s="75"/>
      <c r="BET55" s="75"/>
      <c r="BEU55" s="75"/>
      <c r="BEV55" s="75"/>
      <c r="BEW55" s="75"/>
      <c r="BEX55" s="75"/>
      <c r="BEY55" s="75"/>
      <c r="BEZ55" s="75"/>
      <c r="BFA55" s="75"/>
      <c r="BFB55" s="75"/>
      <c r="BFC55" s="75"/>
      <c r="BFD55" s="75"/>
      <c r="BFE55" s="75"/>
      <c r="BFF55" s="75"/>
      <c r="BFG55" s="75"/>
      <c r="BFH55" s="75"/>
      <c r="BFI55" s="75"/>
      <c r="BFJ55" s="75"/>
      <c r="BFK55" s="75"/>
      <c r="BFL55" s="75"/>
      <c r="BFM55" s="75"/>
      <c r="BFN55" s="75"/>
      <c r="BFO55" s="75"/>
      <c r="BFP55" s="75"/>
      <c r="BFQ55" s="75"/>
      <c r="BFR55" s="75"/>
      <c r="BFS55" s="75"/>
      <c r="BFT55" s="75"/>
      <c r="BFU55" s="75"/>
      <c r="BFV55" s="75"/>
      <c r="BFW55" s="75"/>
      <c r="BFX55" s="75"/>
      <c r="BFY55" s="75"/>
      <c r="BFZ55" s="75"/>
      <c r="BGA55" s="75"/>
      <c r="BGB55" s="75"/>
      <c r="BGC55" s="75"/>
      <c r="BGD55" s="75"/>
      <c r="BGE55" s="75"/>
      <c r="BGF55" s="75"/>
      <c r="BGG55" s="75"/>
      <c r="BGH55" s="75"/>
      <c r="BGI55" s="75"/>
      <c r="BGJ55" s="75"/>
      <c r="BGK55" s="75"/>
      <c r="BGL55" s="75"/>
      <c r="BGM55" s="75"/>
      <c r="BGN55" s="75"/>
      <c r="BGO55" s="75"/>
      <c r="BGP55" s="75"/>
      <c r="BGQ55" s="75"/>
      <c r="BGR55" s="75"/>
      <c r="BGS55" s="75"/>
      <c r="BGT55" s="75"/>
      <c r="BGU55" s="75"/>
      <c r="BGV55" s="75"/>
      <c r="BGW55" s="75"/>
      <c r="BGX55" s="75"/>
      <c r="BGY55" s="75"/>
      <c r="BGZ55" s="75"/>
      <c r="BHA55" s="75"/>
      <c r="BHB55" s="75"/>
      <c r="BHC55" s="75"/>
      <c r="BHD55" s="75"/>
      <c r="BHE55" s="75"/>
      <c r="BHF55" s="75"/>
      <c r="BHG55" s="75"/>
      <c r="BHH55" s="75"/>
      <c r="BHI55" s="75"/>
      <c r="BHJ55" s="75"/>
      <c r="BHK55" s="75"/>
      <c r="BHL55" s="75"/>
      <c r="BHM55" s="75"/>
      <c r="BHN55" s="75"/>
      <c r="BHO55" s="75"/>
      <c r="BHP55" s="75"/>
      <c r="BHQ55" s="75"/>
      <c r="BHR55" s="75"/>
      <c r="BHS55" s="75"/>
      <c r="BHT55" s="75"/>
      <c r="BHU55" s="75"/>
      <c r="BHV55" s="75"/>
      <c r="BHW55" s="75"/>
      <c r="BHX55" s="75"/>
      <c r="BHY55" s="75"/>
      <c r="BHZ55" s="75"/>
      <c r="BIA55" s="75"/>
      <c r="BIB55" s="75"/>
      <c r="BIC55" s="75"/>
      <c r="BID55" s="75"/>
      <c r="BIE55" s="75"/>
      <c r="BIF55" s="75"/>
      <c r="BIG55" s="75"/>
      <c r="BIH55" s="75"/>
      <c r="BII55" s="75"/>
      <c r="BIJ55" s="75"/>
      <c r="BIK55" s="75"/>
      <c r="BIL55" s="75"/>
      <c r="BIM55" s="75"/>
      <c r="BIN55" s="75"/>
      <c r="BIO55" s="75"/>
      <c r="BIP55" s="75"/>
      <c r="BIQ55" s="75"/>
      <c r="BIR55" s="75"/>
      <c r="BIS55" s="75"/>
      <c r="BIT55" s="75"/>
      <c r="BIU55" s="75"/>
      <c r="BIV55" s="75"/>
      <c r="BIW55" s="75"/>
      <c r="BIX55" s="75"/>
      <c r="BIY55" s="75"/>
      <c r="BIZ55" s="75"/>
      <c r="BJA55" s="75"/>
      <c r="BJB55" s="75"/>
      <c r="BJC55" s="75"/>
      <c r="BJD55" s="75"/>
      <c r="BJE55" s="75"/>
      <c r="BJF55" s="75"/>
      <c r="BJG55" s="75"/>
      <c r="BJH55" s="75"/>
      <c r="BJI55" s="75"/>
      <c r="BJJ55" s="75"/>
      <c r="BJK55" s="75"/>
      <c r="BJL55" s="75"/>
      <c r="BJM55" s="75"/>
      <c r="BJN55" s="75"/>
      <c r="BJO55" s="75"/>
      <c r="BJP55" s="75"/>
      <c r="BJQ55" s="75"/>
      <c r="BJR55" s="75"/>
      <c r="BJS55" s="75"/>
      <c r="BJT55" s="75"/>
      <c r="BJU55" s="75"/>
      <c r="BJV55" s="75"/>
      <c r="BJW55" s="75"/>
      <c r="BJX55" s="75"/>
      <c r="BJY55" s="75"/>
      <c r="BJZ55" s="75"/>
      <c r="BKA55" s="75"/>
      <c r="BKB55" s="75"/>
      <c r="BKC55" s="75"/>
      <c r="BKD55" s="75"/>
      <c r="BKE55" s="75"/>
      <c r="BKF55" s="75"/>
      <c r="BKG55" s="75"/>
      <c r="BKH55" s="75"/>
      <c r="BKI55" s="75"/>
      <c r="BKJ55" s="75"/>
      <c r="BKK55" s="75"/>
      <c r="BKL55" s="75"/>
      <c r="BKM55" s="75"/>
      <c r="BKN55" s="75"/>
      <c r="BKO55" s="75"/>
      <c r="BKP55" s="75"/>
      <c r="BKQ55" s="75"/>
      <c r="BKR55" s="75"/>
      <c r="BKS55" s="75"/>
      <c r="BKT55" s="75"/>
      <c r="BKU55" s="75"/>
      <c r="BKV55" s="75"/>
      <c r="BKW55" s="75"/>
      <c r="BKX55" s="75"/>
      <c r="BKY55" s="75"/>
      <c r="BKZ55" s="75"/>
      <c r="BLA55" s="75"/>
      <c r="BLB55" s="75"/>
      <c r="BLC55" s="75"/>
      <c r="BLD55" s="75"/>
      <c r="BLE55" s="75"/>
      <c r="BLF55" s="75"/>
      <c r="BLG55" s="75"/>
      <c r="BLH55" s="75"/>
      <c r="BLI55" s="75"/>
      <c r="BLJ55" s="75"/>
      <c r="BLK55" s="75"/>
      <c r="BLL55" s="75"/>
      <c r="BLM55" s="75"/>
      <c r="BLN55" s="75"/>
      <c r="BLO55" s="75"/>
      <c r="BLP55" s="75"/>
      <c r="BLQ55" s="75"/>
      <c r="BLR55" s="75"/>
      <c r="BLS55" s="75"/>
      <c r="BLT55" s="75"/>
      <c r="BLU55" s="75"/>
      <c r="BLV55" s="75"/>
      <c r="BLW55" s="75"/>
      <c r="BLX55" s="75"/>
      <c r="BLY55" s="75"/>
      <c r="BLZ55" s="75"/>
      <c r="BMA55" s="75"/>
      <c r="BMB55" s="75"/>
      <c r="BMC55" s="75"/>
      <c r="BMD55" s="75"/>
      <c r="BME55" s="75"/>
      <c r="BMF55" s="75"/>
      <c r="BMG55" s="75"/>
      <c r="BMH55" s="75"/>
      <c r="BMI55" s="75"/>
      <c r="BMJ55" s="75"/>
      <c r="BMK55" s="75"/>
      <c r="BML55" s="75"/>
      <c r="BMM55" s="75"/>
      <c r="BMN55" s="75"/>
      <c r="BMO55" s="75"/>
      <c r="BMP55" s="75"/>
      <c r="BMQ55" s="75"/>
      <c r="BMR55" s="75"/>
      <c r="BMS55" s="75"/>
      <c r="BMT55" s="75"/>
      <c r="BMU55" s="75"/>
      <c r="BMV55" s="75"/>
      <c r="BMW55" s="75"/>
      <c r="BMX55" s="75"/>
      <c r="BMY55" s="75"/>
      <c r="BMZ55" s="75"/>
      <c r="BNA55" s="75"/>
      <c r="BNB55" s="75"/>
      <c r="BNC55" s="75"/>
      <c r="BND55" s="75"/>
      <c r="BNE55" s="75"/>
      <c r="BNF55" s="75"/>
      <c r="BNG55" s="75"/>
      <c r="BNH55" s="75"/>
      <c r="BNI55" s="75"/>
      <c r="BNJ55" s="75"/>
      <c r="BNK55" s="75"/>
      <c r="BNL55" s="75"/>
      <c r="BNM55" s="75"/>
      <c r="BNN55" s="75"/>
      <c r="BNO55" s="75"/>
      <c r="BNP55" s="75"/>
      <c r="BNQ55" s="75"/>
      <c r="BNR55" s="75"/>
      <c r="BNS55" s="75"/>
      <c r="BNT55" s="75"/>
      <c r="BNU55" s="75"/>
      <c r="BNV55" s="75"/>
      <c r="BNW55" s="75"/>
      <c r="BNX55" s="75"/>
      <c r="BNY55" s="75"/>
      <c r="BNZ55" s="75"/>
      <c r="BOA55" s="75"/>
      <c r="BOB55" s="75"/>
      <c r="BOC55" s="75"/>
      <c r="BOD55" s="75"/>
      <c r="BOE55" s="75"/>
      <c r="BOF55" s="75"/>
      <c r="BOG55" s="75"/>
      <c r="BOH55" s="75"/>
      <c r="BOI55" s="75"/>
      <c r="BOJ55" s="75"/>
      <c r="BOK55" s="75"/>
      <c r="BOL55" s="75"/>
      <c r="BOM55" s="75"/>
      <c r="BON55" s="75"/>
      <c r="BOO55" s="75"/>
      <c r="BOP55" s="75"/>
      <c r="BOQ55" s="75"/>
      <c r="BOR55" s="75"/>
      <c r="BOS55" s="75"/>
      <c r="BOT55" s="75"/>
      <c r="BOU55" s="75"/>
      <c r="BOV55" s="75"/>
      <c r="BOW55" s="75"/>
      <c r="BOX55" s="75"/>
      <c r="BOY55" s="75"/>
      <c r="BOZ55" s="75"/>
      <c r="BPA55" s="75"/>
      <c r="BPB55" s="75"/>
      <c r="BPC55" s="75"/>
      <c r="BPD55" s="75"/>
      <c r="BPE55" s="75"/>
      <c r="BPF55" s="75"/>
      <c r="BPG55" s="75"/>
      <c r="BPH55" s="75"/>
      <c r="BPI55" s="75"/>
      <c r="BPJ55" s="75"/>
      <c r="BPK55" s="75"/>
      <c r="BPL55" s="75"/>
      <c r="BPM55" s="75"/>
      <c r="BPN55" s="75"/>
      <c r="BPO55" s="75"/>
      <c r="BPP55" s="75"/>
      <c r="BPQ55" s="75"/>
      <c r="BPR55" s="75"/>
      <c r="BPS55" s="75"/>
      <c r="BPT55" s="75"/>
      <c r="BPU55" s="75"/>
      <c r="BPV55" s="75"/>
      <c r="BPW55" s="75"/>
      <c r="BPX55" s="75"/>
      <c r="BPY55" s="75"/>
      <c r="BPZ55" s="75"/>
      <c r="BQA55" s="75"/>
      <c r="BQB55" s="75"/>
      <c r="BQC55" s="75"/>
      <c r="BQD55" s="75"/>
      <c r="BQE55" s="75"/>
      <c r="BQF55" s="75"/>
      <c r="BQG55" s="75"/>
      <c r="BQH55" s="75"/>
      <c r="BQI55" s="75"/>
      <c r="BQJ55" s="75"/>
      <c r="BQK55" s="75"/>
      <c r="BQL55" s="75"/>
      <c r="BQM55" s="75"/>
      <c r="BQN55" s="75"/>
      <c r="BQO55" s="75"/>
      <c r="BQP55" s="75"/>
      <c r="BQQ55" s="75"/>
      <c r="BQR55" s="75"/>
      <c r="BQS55" s="75"/>
      <c r="BQT55" s="75"/>
      <c r="BQU55" s="75"/>
      <c r="BQV55" s="75"/>
      <c r="BQW55" s="75"/>
      <c r="BQX55" s="75"/>
      <c r="BQY55" s="75"/>
      <c r="BQZ55" s="75"/>
      <c r="BRA55" s="75"/>
      <c r="BRB55" s="75"/>
      <c r="BRC55" s="75"/>
      <c r="BRD55" s="75"/>
      <c r="BRE55" s="75"/>
      <c r="BRF55" s="75"/>
      <c r="BRG55" s="75"/>
      <c r="BRH55" s="75"/>
      <c r="BRI55" s="75"/>
      <c r="BRJ55" s="75"/>
      <c r="BRK55" s="75"/>
      <c r="BRL55" s="75"/>
      <c r="BRM55" s="75"/>
      <c r="BRN55" s="75"/>
      <c r="BRO55" s="75"/>
      <c r="BRP55" s="75"/>
      <c r="BRQ55" s="75"/>
      <c r="BRR55" s="75"/>
      <c r="BRS55" s="75"/>
      <c r="BRT55" s="75"/>
      <c r="BRU55" s="75"/>
      <c r="BRV55" s="75"/>
      <c r="BRW55" s="75"/>
      <c r="BRX55" s="75"/>
      <c r="BRY55" s="75"/>
      <c r="BRZ55" s="75"/>
      <c r="BSA55" s="75"/>
      <c r="BSB55" s="75"/>
      <c r="BSC55" s="75"/>
      <c r="BSD55" s="75"/>
      <c r="BSE55" s="75"/>
      <c r="BSF55" s="75"/>
      <c r="BSG55" s="75"/>
      <c r="BSH55" s="75"/>
      <c r="BSI55" s="75"/>
      <c r="BSJ55" s="75"/>
      <c r="BSK55" s="75"/>
      <c r="BSL55" s="75"/>
      <c r="BSM55" s="75"/>
      <c r="BSN55" s="75"/>
      <c r="BSO55" s="75"/>
      <c r="BSP55" s="75"/>
      <c r="BSQ55" s="75"/>
      <c r="BSR55" s="75"/>
      <c r="BSS55" s="75"/>
      <c r="BST55" s="75"/>
      <c r="BSU55" s="75"/>
      <c r="BSV55" s="75"/>
      <c r="BSW55" s="75"/>
      <c r="BSX55" s="75"/>
      <c r="BSY55" s="75"/>
      <c r="BSZ55" s="75"/>
      <c r="BTA55" s="75"/>
      <c r="BTB55" s="75"/>
      <c r="BTC55" s="75"/>
      <c r="BTD55" s="75"/>
      <c r="BTE55" s="75"/>
      <c r="BTF55" s="75"/>
      <c r="BTG55" s="75"/>
      <c r="BTH55" s="75"/>
      <c r="BTI55" s="75"/>
      <c r="BTJ55" s="75"/>
      <c r="BTK55" s="75"/>
      <c r="BTL55" s="75"/>
      <c r="BTM55" s="75"/>
      <c r="BTN55" s="75"/>
      <c r="BTO55" s="75"/>
      <c r="BTP55" s="75"/>
      <c r="BTQ55" s="75"/>
      <c r="BTR55" s="75"/>
      <c r="BTS55" s="75"/>
      <c r="BTT55" s="75"/>
      <c r="BTU55" s="75"/>
      <c r="BTV55" s="75"/>
      <c r="BTW55" s="75"/>
      <c r="BTX55" s="75"/>
      <c r="BTY55" s="75"/>
      <c r="BTZ55" s="75"/>
      <c r="BUA55" s="75"/>
      <c r="BUB55" s="75"/>
      <c r="BUC55" s="75"/>
      <c r="BUD55" s="75"/>
      <c r="BUE55" s="75"/>
      <c r="BUF55" s="75"/>
      <c r="BUG55" s="75"/>
      <c r="BUH55" s="75"/>
      <c r="BUI55" s="75"/>
      <c r="BUJ55" s="75"/>
      <c r="BUK55" s="75"/>
      <c r="BUL55" s="75"/>
      <c r="BUM55" s="75"/>
      <c r="BUN55" s="75"/>
      <c r="BUO55" s="75"/>
      <c r="BUP55" s="75"/>
      <c r="BUQ55" s="75"/>
      <c r="BUR55" s="75"/>
      <c r="BUS55" s="75"/>
      <c r="BUT55" s="75"/>
      <c r="BUU55" s="75"/>
      <c r="BUV55" s="75"/>
      <c r="BUW55" s="75"/>
      <c r="BUX55" s="75"/>
      <c r="BUY55" s="75"/>
      <c r="BUZ55" s="75"/>
      <c r="BVA55" s="75"/>
      <c r="BVB55" s="75"/>
      <c r="BVC55" s="75"/>
      <c r="BVD55" s="75"/>
      <c r="BVE55" s="75"/>
      <c r="BVF55" s="75"/>
      <c r="BVG55" s="75"/>
      <c r="BVH55" s="75"/>
      <c r="BVI55" s="75"/>
      <c r="BVJ55" s="75"/>
      <c r="BVK55" s="75"/>
      <c r="BVL55" s="75"/>
      <c r="BVM55" s="75"/>
      <c r="BVN55" s="75"/>
      <c r="BVO55" s="75"/>
      <c r="BVP55" s="75"/>
      <c r="BVQ55" s="75"/>
      <c r="BVR55" s="75"/>
      <c r="BVS55" s="75"/>
      <c r="BVT55" s="75"/>
      <c r="BVU55" s="75"/>
      <c r="BVV55" s="75"/>
      <c r="BVW55" s="75"/>
      <c r="BVX55" s="75"/>
      <c r="BVY55" s="75"/>
      <c r="BVZ55" s="75"/>
      <c r="BWA55" s="75"/>
      <c r="BWB55" s="75"/>
      <c r="BWC55" s="75"/>
      <c r="BWD55" s="75"/>
      <c r="BWE55" s="75"/>
      <c r="BWF55" s="75"/>
      <c r="BWG55" s="75"/>
      <c r="BWH55" s="75"/>
      <c r="BWI55" s="75"/>
      <c r="BWJ55" s="75"/>
      <c r="BWK55" s="75"/>
      <c r="BWL55" s="75"/>
      <c r="BWM55" s="75"/>
      <c r="BWN55" s="75"/>
      <c r="BWO55" s="75"/>
      <c r="BWP55" s="75"/>
      <c r="BWQ55" s="75"/>
      <c r="BWR55" s="75"/>
      <c r="BWS55" s="75"/>
      <c r="BWT55" s="75"/>
      <c r="BWU55" s="75"/>
      <c r="BWV55" s="75"/>
      <c r="BWW55" s="75"/>
      <c r="BWX55" s="75"/>
      <c r="BWY55" s="75"/>
      <c r="BWZ55" s="75"/>
      <c r="BXA55" s="75"/>
      <c r="BXB55" s="75"/>
      <c r="BXC55" s="75"/>
      <c r="BXD55" s="75"/>
      <c r="BXE55" s="75"/>
      <c r="BXF55" s="75"/>
      <c r="BXG55" s="75"/>
      <c r="BXH55" s="75"/>
      <c r="BXI55" s="75"/>
      <c r="BXJ55" s="75"/>
      <c r="BXK55" s="75"/>
      <c r="BXL55" s="75"/>
      <c r="BXM55" s="75"/>
      <c r="BXN55" s="75"/>
      <c r="BXO55" s="75"/>
      <c r="BXP55" s="75"/>
      <c r="BXQ55" s="75"/>
      <c r="BXR55" s="75"/>
      <c r="BXS55" s="75"/>
      <c r="BXT55" s="75"/>
      <c r="BXU55" s="75"/>
      <c r="BXV55" s="75"/>
      <c r="BXW55" s="75"/>
      <c r="BXX55" s="75"/>
      <c r="BXY55" s="75"/>
      <c r="BXZ55" s="75"/>
      <c r="BYA55" s="75"/>
      <c r="BYB55" s="75"/>
      <c r="BYC55" s="75"/>
      <c r="BYD55" s="75"/>
      <c r="BYE55" s="75"/>
      <c r="BYF55" s="75"/>
      <c r="BYG55" s="75"/>
      <c r="BYH55" s="75"/>
      <c r="BYI55" s="75"/>
      <c r="BYJ55" s="75"/>
      <c r="BYK55" s="75"/>
      <c r="BYL55" s="75"/>
      <c r="BYM55" s="75"/>
      <c r="BYN55" s="75"/>
      <c r="BYO55" s="75"/>
      <c r="BYP55" s="75"/>
      <c r="BYQ55" s="75"/>
      <c r="BYR55" s="75"/>
      <c r="BYS55" s="75"/>
      <c r="BYT55" s="75"/>
      <c r="BYU55" s="75"/>
      <c r="BYV55" s="75"/>
      <c r="BYW55" s="75"/>
      <c r="BYX55" s="75"/>
      <c r="BYY55" s="75"/>
      <c r="BYZ55" s="75"/>
      <c r="BZA55" s="75"/>
      <c r="BZB55" s="75"/>
      <c r="BZC55" s="75"/>
      <c r="BZD55" s="75"/>
      <c r="BZE55" s="75"/>
      <c r="BZF55" s="75"/>
      <c r="BZG55" s="75"/>
      <c r="BZH55" s="75"/>
      <c r="BZI55" s="75"/>
      <c r="BZJ55" s="75"/>
      <c r="BZK55" s="75"/>
      <c r="BZL55" s="75"/>
      <c r="BZM55" s="75"/>
      <c r="BZN55" s="75"/>
      <c r="BZO55" s="75"/>
      <c r="BZP55" s="75"/>
      <c r="BZQ55" s="75"/>
      <c r="BZR55" s="75"/>
      <c r="BZS55" s="75"/>
      <c r="BZT55" s="75"/>
      <c r="BZU55" s="75"/>
      <c r="BZV55" s="75"/>
      <c r="BZW55" s="75"/>
      <c r="BZX55" s="75"/>
      <c r="BZY55" s="75"/>
      <c r="BZZ55" s="75"/>
      <c r="CAA55" s="75"/>
      <c r="CAB55" s="75"/>
      <c r="CAC55" s="75"/>
      <c r="CAD55" s="75"/>
      <c r="CAE55" s="75"/>
      <c r="CAF55" s="75"/>
      <c r="CAG55" s="75"/>
      <c r="CAH55" s="75"/>
      <c r="CAI55" s="75"/>
      <c r="CAJ55" s="75"/>
      <c r="CAK55" s="75"/>
      <c r="CAL55" s="75"/>
      <c r="CAM55" s="75"/>
      <c r="CAN55" s="75"/>
      <c r="CAO55" s="75"/>
      <c r="CAP55" s="75"/>
      <c r="CAQ55" s="75"/>
      <c r="CAR55" s="75"/>
      <c r="CAS55" s="75"/>
      <c r="CAT55" s="75"/>
      <c r="CAU55" s="75"/>
      <c r="CAV55" s="75"/>
      <c r="CAW55" s="75"/>
      <c r="CAX55" s="75"/>
      <c r="CAY55" s="75"/>
      <c r="CAZ55" s="75"/>
      <c r="CBA55" s="75"/>
      <c r="CBB55" s="75"/>
      <c r="CBC55" s="75"/>
      <c r="CBD55" s="75"/>
      <c r="CBE55" s="75"/>
      <c r="CBF55" s="75"/>
      <c r="CBG55" s="75"/>
      <c r="CBH55" s="75"/>
      <c r="CBI55" s="75"/>
      <c r="CBJ55" s="75"/>
      <c r="CBK55" s="75"/>
      <c r="CBL55" s="75"/>
      <c r="CBM55" s="75"/>
      <c r="CBN55" s="75"/>
      <c r="CBO55" s="75"/>
      <c r="CBP55" s="75"/>
      <c r="CBQ55" s="75"/>
      <c r="CBR55" s="75"/>
      <c r="CBS55" s="75"/>
      <c r="CBT55" s="75"/>
      <c r="CBU55" s="75"/>
      <c r="CBV55" s="75"/>
      <c r="CBW55" s="75"/>
      <c r="CBX55" s="75"/>
      <c r="CBY55" s="75"/>
      <c r="CBZ55" s="75"/>
      <c r="CCA55" s="75"/>
      <c r="CCB55" s="75"/>
      <c r="CCC55" s="75"/>
      <c r="CCD55" s="75"/>
      <c r="CCE55" s="75"/>
      <c r="CCF55" s="75"/>
      <c r="CCG55" s="75"/>
      <c r="CCH55" s="75"/>
      <c r="CCI55" s="75"/>
      <c r="CCJ55" s="75"/>
      <c r="CCK55" s="75"/>
      <c r="CCL55" s="75"/>
      <c r="CCM55" s="75"/>
      <c r="CCN55" s="75"/>
      <c r="CCO55" s="75"/>
      <c r="CCP55" s="75"/>
      <c r="CCQ55" s="75"/>
      <c r="CCR55" s="75"/>
      <c r="CCS55" s="75"/>
      <c r="CCT55" s="75"/>
      <c r="CCU55" s="75"/>
      <c r="CCV55" s="75"/>
      <c r="CCW55" s="75"/>
      <c r="CCX55" s="75"/>
      <c r="CCY55" s="75"/>
      <c r="CCZ55" s="75"/>
      <c r="CDA55" s="75"/>
      <c r="CDB55" s="75"/>
      <c r="CDC55" s="75"/>
      <c r="CDD55" s="75"/>
      <c r="CDE55" s="75"/>
      <c r="CDF55" s="75"/>
      <c r="CDG55" s="75"/>
      <c r="CDH55" s="75"/>
      <c r="CDI55" s="75"/>
      <c r="CDJ55" s="75"/>
      <c r="CDK55" s="75"/>
      <c r="CDL55" s="75"/>
      <c r="CDM55" s="75"/>
      <c r="CDN55" s="75"/>
      <c r="CDO55" s="75"/>
      <c r="CDP55" s="75"/>
      <c r="CDQ55" s="75"/>
      <c r="CDR55" s="75"/>
      <c r="CDS55" s="75"/>
      <c r="CDT55" s="75"/>
      <c r="CDU55" s="75"/>
      <c r="CDV55" s="75"/>
      <c r="CDW55" s="75"/>
      <c r="CDX55" s="75"/>
      <c r="CDY55" s="75"/>
      <c r="CDZ55" s="75"/>
      <c r="CEA55" s="75"/>
      <c r="CEB55" s="75"/>
      <c r="CEC55" s="75"/>
      <c r="CED55" s="75"/>
      <c r="CEE55" s="75"/>
      <c r="CEF55" s="75"/>
      <c r="CEG55" s="75"/>
      <c r="CEH55" s="75"/>
      <c r="CEI55" s="75"/>
      <c r="CEJ55" s="75"/>
      <c r="CEK55" s="75"/>
      <c r="CEL55" s="75"/>
      <c r="CEM55" s="75"/>
      <c r="CEN55" s="75"/>
      <c r="CEO55" s="75"/>
      <c r="CEP55" s="75"/>
      <c r="CEQ55" s="75"/>
      <c r="CER55" s="75"/>
      <c r="CES55" s="75"/>
      <c r="CET55" s="75"/>
      <c r="CEU55" s="75"/>
      <c r="CEV55" s="75"/>
      <c r="CEW55" s="75"/>
      <c r="CEX55" s="75"/>
      <c r="CEY55" s="75"/>
      <c r="CEZ55" s="75"/>
      <c r="CFA55" s="75"/>
      <c r="CFB55" s="75"/>
      <c r="CFC55" s="75"/>
      <c r="CFD55" s="75"/>
      <c r="CFE55" s="75"/>
      <c r="CFF55" s="75"/>
      <c r="CFG55" s="75"/>
      <c r="CFH55" s="75"/>
      <c r="CFI55" s="75"/>
      <c r="CFJ55" s="75"/>
      <c r="CFK55" s="75"/>
      <c r="CFL55" s="75"/>
      <c r="CFM55" s="75"/>
      <c r="CFN55" s="75"/>
      <c r="CFO55" s="75"/>
      <c r="CFP55" s="75"/>
      <c r="CFQ55" s="75"/>
      <c r="CFR55" s="75"/>
      <c r="CFS55" s="75"/>
      <c r="CFT55" s="75"/>
      <c r="CFU55" s="75"/>
      <c r="CFV55" s="75"/>
      <c r="CFW55" s="75"/>
      <c r="CFX55" s="75"/>
      <c r="CFY55" s="75"/>
      <c r="CFZ55" s="75"/>
      <c r="CGA55" s="75"/>
      <c r="CGB55" s="75"/>
      <c r="CGC55" s="75"/>
      <c r="CGD55" s="75"/>
      <c r="CGE55" s="75"/>
      <c r="CGF55" s="75"/>
      <c r="CGG55" s="75"/>
      <c r="CGH55" s="75"/>
      <c r="CGI55" s="75"/>
      <c r="CGJ55" s="75"/>
      <c r="CGK55" s="75"/>
      <c r="CGL55" s="75"/>
      <c r="CGM55" s="75"/>
      <c r="CGN55" s="75"/>
      <c r="CGO55" s="75"/>
      <c r="CGP55" s="75"/>
      <c r="CGQ55" s="75"/>
      <c r="CGR55" s="75"/>
      <c r="CGS55" s="75"/>
      <c r="CGT55" s="75"/>
      <c r="CGU55" s="75"/>
      <c r="CGV55" s="75"/>
      <c r="CGW55" s="75"/>
      <c r="CGX55" s="75"/>
      <c r="CGY55" s="75"/>
      <c r="CGZ55" s="75"/>
      <c r="CHA55" s="75"/>
      <c r="CHB55" s="75"/>
      <c r="CHC55" s="75"/>
      <c r="CHD55" s="75"/>
      <c r="CHE55" s="75"/>
      <c r="CHF55" s="75"/>
      <c r="CHG55" s="75"/>
      <c r="CHH55" s="75"/>
      <c r="CHI55" s="75"/>
      <c r="CHJ55" s="75"/>
      <c r="CHK55" s="75"/>
      <c r="CHL55" s="75"/>
      <c r="CHM55" s="75"/>
      <c r="CHN55" s="75"/>
      <c r="CHO55" s="75"/>
      <c r="CHP55" s="75"/>
      <c r="CHQ55" s="75"/>
      <c r="CHR55" s="75"/>
      <c r="CHS55" s="75"/>
      <c r="CHT55" s="75"/>
      <c r="CHU55" s="75"/>
      <c r="CHV55" s="75"/>
      <c r="CHW55" s="75"/>
      <c r="CHX55" s="75"/>
      <c r="CHY55" s="75"/>
      <c r="CHZ55" s="75"/>
      <c r="CIA55" s="75"/>
      <c r="CIB55" s="75"/>
      <c r="CIC55" s="75"/>
      <c r="CID55" s="75"/>
      <c r="CIE55" s="75"/>
      <c r="CIF55" s="75"/>
      <c r="CIG55" s="75"/>
      <c r="CIH55" s="75"/>
      <c r="CII55" s="75"/>
      <c r="CIJ55" s="75"/>
      <c r="CIK55" s="75"/>
      <c r="CIL55" s="75"/>
      <c r="CIM55" s="75"/>
      <c r="CIN55" s="75"/>
      <c r="CIO55" s="75"/>
      <c r="CIP55" s="75"/>
      <c r="CIQ55" s="75"/>
      <c r="CIR55" s="75"/>
      <c r="CIS55" s="75"/>
      <c r="CIT55" s="75"/>
      <c r="CIU55" s="75"/>
      <c r="CIV55" s="75"/>
      <c r="CIW55" s="75"/>
      <c r="CIX55" s="75"/>
      <c r="CIY55" s="75"/>
      <c r="CIZ55" s="75"/>
      <c r="CJA55" s="75"/>
      <c r="CJB55" s="75"/>
      <c r="CJC55" s="75"/>
      <c r="CJD55" s="75"/>
      <c r="CJE55" s="75"/>
      <c r="CJF55" s="75"/>
      <c r="CJG55" s="75"/>
      <c r="CJH55" s="75"/>
      <c r="CJI55" s="75"/>
      <c r="CJJ55" s="75"/>
      <c r="CJK55" s="75"/>
      <c r="CJL55" s="75"/>
      <c r="CJM55" s="75"/>
      <c r="CJN55" s="75"/>
      <c r="CJO55" s="75"/>
      <c r="CJP55" s="75"/>
      <c r="CJQ55" s="75"/>
      <c r="CJR55" s="75"/>
      <c r="CJS55" s="75"/>
      <c r="CJT55" s="75"/>
      <c r="CJU55" s="75"/>
      <c r="CJV55" s="75"/>
      <c r="CJW55" s="75"/>
      <c r="CJX55" s="75"/>
      <c r="CJY55" s="75"/>
      <c r="CJZ55" s="75"/>
      <c r="CKA55" s="75"/>
      <c r="CKB55" s="75"/>
      <c r="CKC55" s="75"/>
      <c r="CKD55" s="75"/>
      <c r="CKE55" s="75"/>
      <c r="CKF55" s="75"/>
      <c r="CKG55" s="75"/>
      <c r="CKH55" s="75"/>
      <c r="CKI55" s="75"/>
      <c r="CKJ55" s="75"/>
      <c r="CKK55" s="75"/>
      <c r="CKL55" s="75"/>
      <c r="CKM55" s="75"/>
      <c r="CKN55" s="75"/>
      <c r="CKO55" s="75"/>
      <c r="CKP55" s="75"/>
      <c r="CKQ55" s="75"/>
      <c r="CKR55" s="75"/>
      <c r="CKS55" s="75"/>
      <c r="CKT55" s="75"/>
      <c r="CKU55" s="75"/>
      <c r="CKV55" s="75"/>
      <c r="CKW55" s="75"/>
      <c r="CKX55" s="75"/>
      <c r="CKY55" s="75"/>
      <c r="CKZ55" s="75"/>
      <c r="CLA55" s="75"/>
      <c r="CLB55" s="75"/>
      <c r="CLC55" s="75"/>
      <c r="CLD55" s="75"/>
      <c r="CLE55" s="75"/>
      <c r="CLF55" s="75"/>
      <c r="CLG55" s="75"/>
      <c r="CLH55" s="75"/>
      <c r="CLI55" s="75"/>
      <c r="CLJ55" s="75"/>
      <c r="CLK55" s="75"/>
      <c r="CLL55" s="75"/>
      <c r="CLM55" s="75"/>
      <c r="CLN55" s="75"/>
      <c r="CLO55" s="75"/>
      <c r="CLP55" s="75"/>
      <c r="CLQ55" s="75"/>
      <c r="CLR55" s="75"/>
      <c r="CLS55" s="75"/>
      <c r="CLT55" s="75"/>
      <c r="CLU55" s="75"/>
      <c r="CLV55" s="75"/>
      <c r="CLW55" s="75"/>
      <c r="CLX55" s="75"/>
      <c r="CLY55" s="75"/>
      <c r="CLZ55" s="75"/>
      <c r="CMA55" s="75"/>
      <c r="CMB55" s="75"/>
      <c r="CMC55" s="75"/>
      <c r="CMD55" s="75"/>
      <c r="CME55" s="75"/>
      <c r="CMF55" s="75"/>
      <c r="CMG55" s="75"/>
      <c r="CMH55" s="75"/>
      <c r="CMI55" s="75"/>
      <c r="CMJ55" s="75"/>
      <c r="CMK55" s="75"/>
      <c r="CML55" s="75"/>
      <c r="CMM55" s="75"/>
      <c r="CMN55" s="75"/>
      <c r="CMO55" s="75"/>
      <c r="CMP55" s="75"/>
      <c r="CMQ55" s="75"/>
      <c r="CMR55" s="75"/>
      <c r="CMS55" s="75"/>
      <c r="CMT55" s="75"/>
      <c r="CMU55" s="75"/>
      <c r="CMV55" s="75"/>
      <c r="CMW55" s="75"/>
      <c r="CMX55" s="75"/>
      <c r="CMY55" s="75"/>
      <c r="CMZ55" s="75"/>
      <c r="CNA55" s="75"/>
      <c r="CNB55" s="75"/>
      <c r="CNC55" s="75"/>
      <c r="CND55" s="75"/>
      <c r="CNE55" s="75"/>
      <c r="CNF55" s="75"/>
      <c r="CNG55" s="75"/>
      <c r="CNH55" s="75"/>
      <c r="CNI55" s="75"/>
      <c r="CNJ55" s="75"/>
      <c r="CNK55" s="75"/>
      <c r="CNL55" s="75"/>
      <c r="CNM55" s="75"/>
      <c r="CNN55" s="75"/>
      <c r="CNO55" s="75"/>
      <c r="CNP55" s="75"/>
      <c r="CNQ55" s="75"/>
      <c r="CNR55" s="75"/>
      <c r="CNS55" s="75"/>
      <c r="CNT55" s="75"/>
      <c r="CNU55" s="75"/>
      <c r="CNV55" s="75"/>
      <c r="CNW55" s="75"/>
      <c r="CNX55" s="75"/>
      <c r="CNY55" s="75"/>
      <c r="CNZ55" s="75"/>
      <c r="COA55" s="75"/>
      <c r="COB55" s="75"/>
      <c r="COC55" s="75"/>
      <c r="COD55" s="75"/>
      <c r="COE55" s="75"/>
      <c r="COF55" s="75"/>
      <c r="COG55" s="75"/>
      <c r="COH55" s="75"/>
      <c r="COI55" s="75"/>
      <c r="COJ55" s="75"/>
      <c r="COK55" s="75"/>
      <c r="COL55" s="75"/>
      <c r="COM55" s="75"/>
      <c r="CON55" s="75"/>
      <c r="COO55" s="75"/>
      <c r="COP55" s="75"/>
      <c r="COQ55" s="75"/>
      <c r="COR55" s="75"/>
      <c r="COS55" s="75"/>
      <c r="COT55" s="75"/>
      <c r="COU55" s="75"/>
      <c r="COV55" s="75"/>
      <c r="COW55" s="75"/>
      <c r="COX55" s="75"/>
      <c r="COY55" s="75"/>
      <c r="COZ55" s="75"/>
      <c r="CPA55" s="75"/>
      <c r="CPB55" s="75"/>
      <c r="CPC55" s="75"/>
      <c r="CPD55" s="75"/>
      <c r="CPE55" s="75"/>
      <c r="CPF55" s="75"/>
      <c r="CPG55" s="75"/>
      <c r="CPH55" s="75"/>
      <c r="CPI55" s="75"/>
      <c r="CPJ55" s="75"/>
      <c r="CPK55" s="75"/>
      <c r="CPL55" s="75"/>
      <c r="CPM55" s="75"/>
      <c r="CPN55" s="75"/>
      <c r="CPO55" s="75"/>
      <c r="CPP55" s="75"/>
      <c r="CPQ55" s="75"/>
      <c r="CPR55" s="75"/>
      <c r="CPS55" s="75"/>
      <c r="CPT55" s="75"/>
      <c r="CPU55" s="75"/>
      <c r="CPV55" s="75"/>
      <c r="CPW55" s="75"/>
      <c r="CPX55" s="75"/>
      <c r="CPY55" s="75"/>
      <c r="CPZ55" s="75"/>
      <c r="CQA55" s="75"/>
      <c r="CQB55" s="75"/>
      <c r="CQC55" s="75"/>
      <c r="CQD55" s="75"/>
      <c r="CQE55" s="75"/>
      <c r="CQF55" s="75"/>
      <c r="CQG55" s="75"/>
      <c r="CQH55" s="75"/>
      <c r="CQI55" s="75"/>
      <c r="CQJ55" s="75"/>
      <c r="CQK55" s="75"/>
      <c r="CQL55" s="75"/>
      <c r="CQM55" s="75"/>
      <c r="CQN55" s="75"/>
      <c r="CQO55" s="75"/>
      <c r="CQP55" s="75"/>
      <c r="CQQ55" s="75"/>
      <c r="CQR55" s="75"/>
      <c r="CQS55" s="75"/>
      <c r="CQT55" s="75"/>
      <c r="CQU55" s="75"/>
      <c r="CQV55" s="75"/>
      <c r="CQW55" s="75"/>
      <c r="CQX55" s="75"/>
      <c r="CQY55" s="75"/>
      <c r="CQZ55" s="75"/>
      <c r="CRA55" s="75"/>
      <c r="CRB55" s="75"/>
      <c r="CRC55" s="75"/>
      <c r="CRD55" s="75"/>
      <c r="CRE55" s="75"/>
      <c r="CRF55" s="75"/>
      <c r="CRG55" s="75"/>
      <c r="CRH55" s="75"/>
      <c r="CRI55" s="75"/>
      <c r="CRJ55" s="75"/>
      <c r="CRK55" s="75"/>
      <c r="CRL55" s="75"/>
      <c r="CRM55" s="75"/>
      <c r="CRN55" s="75"/>
      <c r="CRO55" s="75"/>
      <c r="CRP55" s="75"/>
      <c r="CRQ55" s="75"/>
      <c r="CRR55" s="75"/>
      <c r="CRS55" s="75"/>
      <c r="CRT55" s="75"/>
      <c r="CRU55" s="75"/>
      <c r="CRV55" s="75"/>
      <c r="CRW55" s="75"/>
      <c r="CRX55" s="75"/>
      <c r="CRY55" s="75"/>
      <c r="CRZ55" s="75"/>
      <c r="CSA55" s="75"/>
      <c r="CSB55" s="75"/>
      <c r="CSC55" s="75"/>
      <c r="CSD55" s="75"/>
      <c r="CSE55" s="75"/>
      <c r="CSF55" s="75"/>
      <c r="CSG55" s="75"/>
      <c r="CSH55" s="75"/>
      <c r="CSI55" s="75"/>
      <c r="CSJ55" s="75"/>
      <c r="CSK55" s="75"/>
      <c r="CSL55" s="75"/>
      <c r="CSM55" s="75"/>
      <c r="CSN55" s="75"/>
      <c r="CSO55" s="75"/>
      <c r="CSP55" s="75"/>
      <c r="CSQ55" s="75"/>
      <c r="CSR55" s="75"/>
      <c r="CSS55" s="75"/>
      <c r="CST55" s="75"/>
      <c r="CSU55" s="75"/>
      <c r="CSV55" s="75"/>
      <c r="CSW55" s="75"/>
      <c r="CSX55" s="75"/>
      <c r="CSY55" s="75"/>
      <c r="CSZ55" s="75"/>
      <c r="CTA55" s="75"/>
      <c r="CTB55" s="75"/>
      <c r="CTC55" s="75"/>
      <c r="CTD55" s="75"/>
      <c r="CTE55" s="75"/>
      <c r="CTF55" s="75"/>
      <c r="CTG55" s="75"/>
      <c r="CTH55" s="75"/>
      <c r="CTI55" s="75"/>
      <c r="CTJ55" s="75"/>
      <c r="CTK55" s="75"/>
      <c r="CTL55" s="75"/>
      <c r="CTM55" s="75"/>
      <c r="CTN55" s="75"/>
      <c r="CTO55" s="75"/>
      <c r="CTP55" s="75"/>
      <c r="CTQ55" s="75"/>
      <c r="CTR55" s="75"/>
      <c r="CTS55" s="75"/>
      <c r="CTT55" s="75"/>
      <c r="CTU55" s="75"/>
      <c r="CTV55" s="75"/>
      <c r="CTW55" s="75"/>
      <c r="CTX55" s="75"/>
      <c r="CTY55" s="75"/>
      <c r="CTZ55" s="75"/>
      <c r="CUA55" s="75"/>
      <c r="CUB55" s="75"/>
      <c r="CUC55" s="75"/>
      <c r="CUD55" s="75"/>
      <c r="CUE55" s="75"/>
      <c r="CUF55" s="75"/>
      <c r="CUG55" s="75"/>
      <c r="CUH55" s="75"/>
      <c r="CUI55" s="75"/>
      <c r="CUJ55" s="75"/>
      <c r="CUK55" s="75"/>
      <c r="CUL55" s="75"/>
      <c r="CUM55" s="75"/>
      <c r="CUN55" s="75"/>
      <c r="CUO55" s="75"/>
      <c r="CUP55" s="75"/>
      <c r="CUQ55" s="75"/>
      <c r="CUR55" s="75"/>
      <c r="CUS55" s="75"/>
      <c r="CUT55" s="75"/>
      <c r="CUU55" s="75"/>
      <c r="CUV55" s="75"/>
      <c r="CUW55" s="75"/>
      <c r="CUX55" s="75"/>
      <c r="CUY55" s="75"/>
      <c r="CUZ55" s="75"/>
      <c r="CVA55" s="75"/>
      <c r="CVB55" s="75"/>
      <c r="CVC55" s="75"/>
      <c r="CVD55" s="75"/>
      <c r="CVE55" s="75"/>
      <c r="CVF55" s="75"/>
      <c r="CVG55" s="75"/>
      <c r="CVH55" s="75"/>
      <c r="CVI55" s="75"/>
      <c r="CVJ55" s="75"/>
      <c r="CVK55" s="75"/>
      <c r="CVL55" s="75"/>
      <c r="CVM55" s="75"/>
      <c r="CVN55" s="75"/>
      <c r="CVO55" s="75"/>
      <c r="CVP55" s="75"/>
      <c r="CVQ55" s="75"/>
      <c r="CVR55" s="75"/>
      <c r="CVS55" s="75"/>
      <c r="CVT55" s="75"/>
      <c r="CVU55" s="75"/>
      <c r="CVV55" s="75"/>
      <c r="CVW55" s="75"/>
      <c r="CVX55" s="75"/>
      <c r="CVY55" s="75"/>
      <c r="CVZ55" s="75"/>
      <c r="CWA55" s="75"/>
      <c r="CWB55" s="75"/>
      <c r="CWC55" s="75"/>
      <c r="CWD55" s="75"/>
      <c r="CWE55" s="75"/>
      <c r="CWF55" s="75"/>
      <c r="CWG55" s="75"/>
      <c r="CWH55" s="75"/>
      <c r="CWI55" s="75"/>
      <c r="CWJ55" s="75"/>
      <c r="CWK55" s="75"/>
      <c r="CWL55" s="75"/>
      <c r="CWM55" s="75"/>
      <c r="CWN55" s="75"/>
      <c r="CWO55" s="75"/>
      <c r="CWP55" s="75"/>
      <c r="CWQ55" s="75"/>
      <c r="CWR55" s="75"/>
      <c r="CWS55" s="75"/>
      <c r="CWT55" s="75"/>
      <c r="CWU55" s="75"/>
      <c r="CWV55" s="75"/>
      <c r="CWW55" s="75"/>
      <c r="CWX55" s="75"/>
      <c r="CWY55" s="75"/>
      <c r="CWZ55" s="75"/>
      <c r="CXA55" s="75"/>
      <c r="CXB55" s="75"/>
      <c r="CXC55" s="75"/>
      <c r="CXD55" s="75"/>
      <c r="CXE55" s="75"/>
      <c r="CXF55" s="75"/>
      <c r="CXG55" s="75"/>
      <c r="CXH55" s="75"/>
      <c r="CXI55" s="75"/>
      <c r="CXJ55" s="75"/>
      <c r="CXK55" s="75"/>
      <c r="CXL55" s="75"/>
      <c r="CXM55" s="75"/>
      <c r="CXN55" s="75"/>
      <c r="CXO55" s="75"/>
      <c r="CXP55" s="75"/>
      <c r="CXQ55" s="75"/>
      <c r="CXR55" s="75"/>
      <c r="CXS55" s="75"/>
      <c r="CXT55" s="75"/>
      <c r="CXU55" s="75"/>
      <c r="CXV55" s="75"/>
      <c r="CXW55" s="75"/>
      <c r="CXX55" s="75"/>
      <c r="CXY55" s="75"/>
      <c r="CXZ55" s="75"/>
      <c r="CYA55" s="75"/>
      <c r="CYB55" s="75"/>
      <c r="CYC55" s="75"/>
      <c r="CYD55" s="75"/>
      <c r="CYE55" s="75"/>
      <c r="CYF55" s="75"/>
      <c r="CYG55" s="75"/>
      <c r="CYH55" s="75"/>
      <c r="CYI55" s="75"/>
      <c r="CYJ55" s="75"/>
      <c r="CYK55" s="75"/>
      <c r="CYL55" s="75"/>
      <c r="CYM55" s="75"/>
      <c r="CYN55" s="75"/>
      <c r="CYO55" s="75"/>
      <c r="CYP55" s="75"/>
      <c r="CYQ55" s="75"/>
      <c r="CYR55" s="75"/>
      <c r="CYS55" s="75"/>
      <c r="CYT55" s="75"/>
      <c r="CYU55" s="75"/>
      <c r="CYV55" s="75"/>
      <c r="CYW55" s="75"/>
      <c r="CYX55" s="75"/>
      <c r="CYY55" s="75"/>
      <c r="CYZ55" s="75"/>
      <c r="CZA55" s="75"/>
      <c r="CZB55" s="75"/>
      <c r="CZC55" s="75"/>
      <c r="CZD55" s="75"/>
      <c r="CZE55" s="75"/>
      <c r="CZF55" s="75"/>
      <c r="CZG55" s="75"/>
      <c r="CZH55" s="75"/>
      <c r="CZI55" s="75"/>
      <c r="CZJ55" s="75"/>
      <c r="CZK55" s="75"/>
      <c r="CZL55" s="75"/>
      <c r="CZM55" s="75"/>
      <c r="CZN55" s="75"/>
      <c r="CZO55" s="75"/>
      <c r="CZP55" s="75"/>
      <c r="CZQ55" s="75"/>
      <c r="CZR55" s="75"/>
      <c r="CZS55" s="75"/>
      <c r="CZT55" s="75"/>
      <c r="CZU55" s="75"/>
      <c r="CZV55" s="75"/>
      <c r="CZW55" s="75"/>
      <c r="CZX55" s="75"/>
      <c r="CZY55" s="75"/>
      <c r="CZZ55" s="75"/>
      <c r="DAA55" s="75"/>
      <c r="DAB55" s="75"/>
      <c r="DAC55" s="75"/>
      <c r="DAD55" s="75"/>
      <c r="DAE55" s="75"/>
      <c r="DAF55" s="75"/>
      <c r="DAG55" s="75"/>
      <c r="DAH55" s="75"/>
      <c r="DAI55" s="75"/>
      <c r="DAJ55" s="75"/>
      <c r="DAK55" s="75"/>
      <c r="DAL55" s="75"/>
      <c r="DAM55" s="75"/>
      <c r="DAN55" s="75"/>
      <c r="DAO55" s="75"/>
      <c r="DAP55" s="75"/>
      <c r="DAQ55" s="75"/>
      <c r="DAR55" s="75"/>
      <c r="DAS55" s="75"/>
      <c r="DAT55" s="75"/>
      <c r="DAU55" s="75"/>
      <c r="DAV55" s="75"/>
      <c r="DAW55" s="75"/>
      <c r="DAX55" s="75"/>
      <c r="DAY55" s="75"/>
      <c r="DAZ55" s="75"/>
      <c r="DBA55" s="75"/>
      <c r="DBB55" s="75"/>
      <c r="DBC55" s="75"/>
      <c r="DBD55" s="75"/>
      <c r="DBE55" s="75"/>
      <c r="DBF55" s="75"/>
      <c r="DBG55" s="75"/>
      <c r="DBH55" s="75"/>
      <c r="DBI55" s="75"/>
      <c r="DBJ55" s="75"/>
      <c r="DBK55" s="75"/>
      <c r="DBL55" s="75"/>
      <c r="DBM55" s="75"/>
      <c r="DBN55" s="75"/>
      <c r="DBO55" s="75"/>
      <c r="DBP55" s="75"/>
      <c r="DBQ55" s="75"/>
      <c r="DBR55" s="75"/>
      <c r="DBS55" s="75"/>
      <c r="DBT55" s="75"/>
      <c r="DBU55" s="75"/>
      <c r="DBV55" s="75"/>
      <c r="DBW55" s="75"/>
      <c r="DBX55" s="75"/>
      <c r="DBY55" s="75"/>
      <c r="DBZ55" s="75"/>
      <c r="DCA55" s="75"/>
      <c r="DCB55" s="75"/>
      <c r="DCC55" s="75"/>
      <c r="DCD55" s="75"/>
      <c r="DCE55" s="75"/>
      <c r="DCF55" s="75"/>
      <c r="DCG55" s="75"/>
      <c r="DCH55" s="75"/>
      <c r="DCI55" s="75"/>
      <c r="DCJ55" s="75"/>
      <c r="DCK55" s="75"/>
      <c r="DCL55" s="75"/>
      <c r="DCM55" s="75"/>
      <c r="DCN55" s="75"/>
      <c r="DCO55" s="75"/>
      <c r="DCP55" s="75"/>
      <c r="DCQ55" s="75"/>
      <c r="DCR55" s="75"/>
      <c r="DCS55" s="75"/>
      <c r="DCT55" s="75"/>
      <c r="DCU55" s="75"/>
      <c r="DCV55" s="75"/>
      <c r="DCW55" s="75"/>
      <c r="DCX55" s="75"/>
      <c r="DCY55" s="75"/>
      <c r="DCZ55" s="75"/>
      <c r="DDA55" s="75"/>
      <c r="DDB55" s="75"/>
      <c r="DDC55" s="75"/>
      <c r="DDD55" s="75"/>
      <c r="DDE55" s="75"/>
      <c r="DDF55" s="75"/>
      <c r="DDG55" s="75"/>
      <c r="DDH55" s="75"/>
      <c r="DDI55" s="75"/>
      <c r="DDJ55" s="75"/>
      <c r="DDK55" s="75"/>
      <c r="DDL55" s="75"/>
      <c r="DDM55" s="75"/>
      <c r="DDN55" s="75"/>
      <c r="DDO55" s="75"/>
      <c r="DDP55" s="75"/>
      <c r="DDQ55" s="75"/>
      <c r="DDR55" s="75"/>
      <c r="DDS55" s="75"/>
      <c r="DDT55" s="75"/>
      <c r="DDU55" s="75"/>
      <c r="DDV55" s="75"/>
      <c r="DDW55" s="75"/>
      <c r="DDX55" s="75"/>
      <c r="DDY55" s="75"/>
      <c r="DDZ55" s="75"/>
      <c r="DEA55" s="75"/>
      <c r="DEB55" s="75"/>
      <c r="DEC55" s="75"/>
      <c r="DED55" s="75"/>
      <c r="DEE55" s="75"/>
      <c r="DEF55" s="75"/>
      <c r="DEG55" s="75"/>
      <c r="DEH55" s="75"/>
      <c r="DEI55" s="75"/>
      <c r="DEJ55" s="75"/>
      <c r="DEK55" s="75"/>
      <c r="DEL55" s="75"/>
      <c r="DEM55" s="75"/>
      <c r="DEN55" s="75"/>
      <c r="DEO55" s="75"/>
      <c r="DEP55" s="75"/>
      <c r="DEQ55" s="75"/>
      <c r="DER55" s="75"/>
      <c r="DES55" s="75"/>
      <c r="DET55" s="75"/>
      <c r="DEU55" s="75"/>
      <c r="DEV55" s="75"/>
      <c r="DEW55" s="75"/>
      <c r="DEX55" s="75"/>
      <c r="DEY55" s="75"/>
      <c r="DEZ55" s="75"/>
      <c r="DFA55" s="75"/>
      <c r="DFB55" s="75"/>
      <c r="DFC55" s="75"/>
      <c r="DFD55" s="75"/>
      <c r="DFE55" s="75"/>
      <c r="DFF55" s="75"/>
      <c r="DFG55" s="75"/>
      <c r="DFH55" s="75"/>
      <c r="DFI55" s="75"/>
      <c r="DFJ55" s="75"/>
      <c r="DFK55" s="75"/>
      <c r="DFL55" s="75"/>
      <c r="DFM55" s="75"/>
      <c r="DFN55" s="75"/>
      <c r="DFO55" s="75"/>
      <c r="DFP55" s="75"/>
      <c r="DFQ55" s="75"/>
      <c r="DFR55" s="75"/>
      <c r="DFS55" s="75"/>
      <c r="DFT55" s="75"/>
      <c r="DFU55" s="75"/>
      <c r="DFV55" s="75"/>
      <c r="DFW55" s="75"/>
      <c r="DFX55" s="75"/>
      <c r="DFY55" s="75"/>
      <c r="DFZ55" s="75"/>
      <c r="DGA55" s="75"/>
      <c r="DGB55" s="75"/>
      <c r="DGC55" s="75"/>
      <c r="DGD55" s="75"/>
      <c r="DGE55" s="75"/>
      <c r="DGF55" s="75"/>
      <c r="DGG55" s="75"/>
      <c r="DGH55" s="75"/>
      <c r="DGI55" s="75"/>
      <c r="DGJ55" s="75"/>
      <c r="DGK55" s="75"/>
      <c r="DGL55" s="75"/>
      <c r="DGM55" s="75"/>
      <c r="DGN55" s="75"/>
      <c r="DGO55" s="75"/>
      <c r="DGP55" s="75"/>
      <c r="DGQ55" s="75"/>
      <c r="DGR55" s="75"/>
      <c r="DGS55" s="75"/>
      <c r="DGT55" s="75"/>
      <c r="DGU55" s="75"/>
      <c r="DGV55" s="75"/>
      <c r="DGW55" s="75"/>
      <c r="DGX55" s="75"/>
      <c r="DGY55" s="75"/>
      <c r="DGZ55" s="75"/>
      <c r="DHA55" s="75"/>
      <c r="DHB55" s="75"/>
      <c r="DHC55" s="75"/>
      <c r="DHD55" s="75"/>
      <c r="DHE55" s="75"/>
      <c r="DHF55" s="75"/>
      <c r="DHG55" s="75"/>
      <c r="DHH55" s="75"/>
      <c r="DHI55" s="75"/>
      <c r="DHJ55" s="75"/>
      <c r="DHK55" s="75"/>
      <c r="DHL55" s="75"/>
      <c r="DHM55" s="75"/>
      <c r="DHN55" s="75"/>
      <c r="DHO55" s="75"/>
      <c r="DHP55" s="75"/>
      <c r="DHQ55" s="75"/>
      <c r="DHR55" s="75"/>
      <c r="DHS55" s="75"/>
      <c r="DHT55" s="75"/>
      <c r="DHU55" s="75"/>
      <c r="DHV55" s="75"/>
      <c r="DHW55" s="75"/>
      <c r="DHX55" s="75"/>
      <c r="DHY55" s="75"/>
      <c r="DHZ55" s="75"/>
      <c r="DIA55" s="75"/>
      <c r="DIB55" s="75"/>
      <c r="DIC55" s="75"/>
      <c r="DID55" s="75"/>
      <c r="DIE55" s="75"/>
      <c r="DIF55" s="75"/>
      <c r="DIG55" s="75"/>
      <c r="DIH55" s="75"/>
      <c r="DII55" s="75"/>
      <c r="DIJ55" s="75"/>
      <c r="DIK55" s="75"/>
      <c r="DIL55" s="75"/>
      <c r="DIM55" s="75"/>
      <c r="DIN55" s="75"/>
      <c r="DIO55" s="75"/>
      <c r="DIP55" s="75"/>
      <c r="DIQ55" s="75"/>
      <c r="DIR55" s="75"/>
      <c r="DIS55" s="75"/>
      <c r="DIT55" s="75"/>
      <c r="DIU55" s="75"/>
      <c r="DIV55" s="75"/>
      <c r="DIW55" s="75"/>
      <c r="DIX55" s="75"/>
      <c r="DIY55" s="75"/>
      <c r="DIZ55" s="75"/>
      <c r="DJA55" s="75"/>
      <c r="DJB55" s="75"/>
      <c r="DJC55" s="75"/>
      <c r="DJD55" s="75"/>
      <c r="DJE55" s="75"/>
      <c r="DJF55" s="75"/>
      <c r="DJG55" s="75"/>
      <c r="DJH55" s="75"/>
      <c r="DJI55" s="75"/>
      <c r="DJJ55" s="75"/>
      <c r="DJK55" s="75"/>
      <c r="DJL55" s="75"/>
      <c r="DJM55" s="75"/>
      <c r="DJN55" s="75"/>
      <c r="DJO55" s="75"/>
      <c r="DJP55" s="75"/>
      <c r="DJQ55" s="75"/>
      <c r="DJR55" s="75"/>
      <c r="DJS55" s="75"/>
      <c r="DJT55" s="75"/>
      <c r="DJU55" s="75"/>
      <c r="DJV55" s="75"/>
      <c r="DJW55" s="75"/>
      <c r="DJX55" s="75"/>
      <c r="DJY55" s="75"/>
      <c r="DJZ55" s="75"/>
      <c r="DKA55" s="75"/>
      <c r="DKB55" s="75"/>
      <c r="DKC55" s="75"/>
      <c r="DKD55" s="75"/>
      <c r="DKE55" s="75"/>
      <c r="DKF55" s="75"/>
      <c r="DKG55" s="75"/>
      <c r="DKH55" s="75"/>
      <c r="DKI55" s="75"/>
      <c r="DKJ55" s="75"/>
      <c r="DKK55" s="75"/>
      <c r="DKL55" s="75"/>
      <c r="DKM55" s="75"/>
      <c r="DKN55" s="75"/>
      <c r="DKO55" s="75"/>
      <c r="DKP55" s="75"/>
      <c r="DKQ55" s="75"/>
      <c r="DKR55" s="75"/>
      <c r="DKS55" s="75"/>
      <c r="DKT55" s="75"/>
      <c r="DKU55" s="75"/>
      <c r="DKV55" s="75"/>
      <c r="DKW55" s="75"/>
      <c r="DKX55" s="75"/>
      <c r="DKY55" s="75"/>
      <c r="DKZ55" s="75"/>
      <c r="DLA55" s="75"/>
      <c r="DLB55" s="75"/>
      <c r="DLC55" s="75"/>
      <c r="DLD55" s="75"/>
      <c r="DLE55" s="75"/>
      <c r="DLF55" s="75"/>
      <c r="DLG55" s="75"/>
      <c r="DLH55" s="75"/>
      <c r="DLI55" s="75"/>
      <c r="DLJ55" s="75"/>
      <c r="DLK55" s="75"/>
      <c r="DLL55" s="75"/>
      <c r="DLM55" s="75"/>
      <c r="DLN55" s="75"/>
      <c r="DLO55" s="75"/>
      <c r="DLP55" s="75"/>
      <c r="DLQ55" s="75"/>
      <c r="DLR55" s="75"/>
      <c r="DLS55" s="75"/>
      <c r="DLT55" s="75"/>
      <c r="DLU55" s="75"/>
      <c r="DLV55" s="75"/>
      <c r="DLW55" s="75"/>
      <c r="DLX55" s="75"/>
      <c r="DLY55" s="75"/>
      <c r="DLZ55" s="75"/>
      <c r="DMA55" s="75"/>
      <c r="DMB55" s="75"/>
      <c r="DMC55" s="75"/>
      <c r="DMD55" s="75"/>
      <c r="DME55" s="75"/>
      <c r="DMF55" s="75"/>
      <c r="DMG55" s="75"/>
      <c r="DMH55" s="75"/>
      <c r="DMI55" s="75"/>
      <c r="DMJ55" s="75"/>
      <c r="DMK55" s="75"/>
      <c r="DML55" s="75"/>
      <c r="DMM55" s="75"/>
      <c r="DMN55" s="75"/>
      <c r="DMO55" s="75"/>
      <c r="DMP55" s="75"/>
      <c r="DMQ55" s="75"/>
      <c r="DMR55" s="75"/>
      <c r="DMS55" s="75"/>
      <c r="DMT55" s="75"/>
      <c r="DMU55" s="75"/>
      <c r="DMV55" s="75"/>
      <c r="DMW55" s="75"/>
      <c r="DMX55" s="75"/>
      <c r="DMY55" s="75"/>
      <c r="DMZ55" s="75"/>
      <c r="DNA55" s="75"/>
      <c r="DNB55" s="75"/>
      <c r="DNC55" s="75"/>
      <c r="DND55" s="75"/>
      <c r="DNE55" s="75"/>
      <c r="DNF55" s="75"/>
      <c r="DNG55" s="75"/>
      <c r="DNH55" s="75"/>
      <c r="DNI55" s="75"/>
      <c r="DNJ55" s="75"/>
      <c r="DNK55" s="75"/>
      <c r="DNL55" s="75"/>
      <c r="DNM55" s="75"/>
      <c r="DNN55" s="75"/>
      <c r="DNO55" s="75"/>
      <c r="DNP55" s="75"/>
      <c r="DNQ55" s="75"/>
      <c r="DNR55" s="75"/>
      <c r="DNS55" s="75"/>
      <c r="DNT55" s="75"/>
      <c r="DNU55" s="75"/>
      <c r="DNV55" s="75"/>
      <c r="DNW55" s="75"/>
      <c r="DNX55" s="75"/>
      <c r="DNY55" s="75"/>
      <c r="DNZ55" s="75"/>
      <c r="DOA55" s="75"/>
      <c r="DOB55" s="75"/>
      <c r="DOC55" s="75"/>
      <c r="DOD55" s="75"/>
      <c r="DOE55" s="75"/>
      <c r="DOF55" s="75"/>
      <c r="DOG55" s="75"/>
      <c r="DOH55" s="75"/>
      <c r="DOI55" s="75"/>
      <c r="DOJ55" s="75"/>
      <c r="DOK55" s="75"/>
      <c r="DOL55" s="75"/>
      <c r="DOM55" s="75"/>
      <c r="DON55" s="75"/>
      <c r="DOO55" s="75"/>
      <c r="DOP55" s="75"/>
      <c r="DOQ55" s="75"/>
      <c r="DOR55" s="75"/>
      <c r="DOS55" s="75"/>
      <c r="DOT55" s="75"/>
      <c r="DOU55" s="75"/>
      <c r="DOV55" s="75"/>
      <c r="DOW55" s="75"/>
      <c r="DOX55" s="75"/>
      <c r="DOY55" s="75"/>
      <c r="DOZ55" s="75"/>
      <c r="DPA55" s="75"/>
      <c r="DPB55" s="75"/>
      <c r="DPC55" s="75"/>
      <c r="DPD55" s="75"/>
      <c r="DPE55" s="75"/>
      <c r="DPF55" s="75"/>
      <c r="DPG55" s="75"/>
      <c r="DPH55" s="75"/>
      <c r="DPI55" s="75"/>
      <c r="DPJ55" s="75"/>
      <c r="DPK55" s="75"/>
      <c r="DPL55" s="75"/>
      <c r="DPM55" s="75"/>
      <c r="DPN55" s="75"/>
      <c r="DPO55" s="75"/>
      <c r="DPP55" s="75"/>
      <c r="DPQ55" s="75"/>
      <c r="DPR55" s="75"/>
      <c r="DPS55" s="75"/>
      <c r="DPT55" s="75"/>
      <c r="DPU55" s="75"/>
      <c r="DPV55" s="75"/>
      <c r="DPW55" s="75"/>
      <c r="DPX55" s="75"/>
      <c r="DPY55" s="75"/>
      <c r="DPZ55" s="75"/>
      <c r="DQA55" s="75"/>
      <c r="DQB55" s="75"/>
      <c r="DQC55" s="75"/>
      <c r="DQD55" s="75"/>
      <c r="DQE55" s="75"/>
      <c r="DQF55" s="75"/>
      <c r="DQG55" s="75"/>
      <c r="DQH55" s="75"/>
      <c r="DQI55" s="75"/>
      <c r="DQJ55" s="75"/>
      <c r="DQK55" s="75"/>
      <c r="DQL55" s="75"/>
      <c r="DQM55" s="75"/>
      <c r="DQN55" s="75"/>
      <c r="DQO55" s="75"/>
      <c r="DQP55" s="75"/>
      <c r="DQQ55" s="75"/>
      <c r="DQR55" s="75"/>
      <c r="DQS55" s="75"/>
      <c r="DQT55" s="75"/>
      <c r="DQU55" s="75"/>
      <c r="DQV55" s="75"/>
      <c r="DQW55" s="75"/>
      <c r="DQX55" s="75"/>
      <c r="DQY55" s="75"/>
      <c r="DQZ55" s="75"/>
      <c r="DRA55" s="75"/>
      <c r="DRB55" s="75"/>
      <c r="DRC55" s="75"/>
      <c r="DRD55" s="75"/>
      <c r="DRE55" s="75"/>
      <c r="DRF55" s="75"/>
      <c r="DRG55" s="75"/>
      <c r="DRH55" s="75"/>
      <c r="DRI55" s="75"/>
      <c r="DRJ55" s="75"/>
      <c r="DRK55" s="75"/>
      <c r="DRL55" s="75"/>
      <c r="DRM55" s="75"/>
      <c r="DRN55" s="75"/>
      <c r="DRO55" s="75"/>
      <c r="DRP55" s="75"/>
      <c r="DRQ55" s="75"/>
      <c r="DRR55" s="75"/>
      <c r="DRS55" s="75"/>
      <c r="DRT55" s="75"/>
      <c r="DRU55" s="75"/>
      <c r="DRV55" s="75"/>
      <c r="DRW55" s="75"/>
      <c r="DRX55" s="75"/>
      <c r="DRY55" s="75"/>
      <c r="DRZ55" s="75"/>
      <c r="DSA55" s="75"/>
      <c r="DSB55" s="75"/>
      <c r="DSC55" s="75"/>
      <c r="DSD55" s="75"/>
      <c r="DSE55" s="75"/>
      <c r="DSF55" s="75"/>
      <c r="DSG55" s="75"/>
      <c r="DSH55" s="75"/>
      <c r="DSI55" s="75"/>
      <c r="DSJ55" s="75"/>
      <c r="DSK55" s="75"/>
      <c r="DSL55" s="75"/>
      <c r="DSM55" s="75"/>
      <c r="DSN55" s="75"/>
      <c r="DSO55" s="75"/>
      <c r="DSP55" s="75"/>
      <c r="DSQ55" s="75"/>
      <c r="DSR55" s="75"/>
      <c r="DSS55" s="75"/>
      <c r="DST55" s="75"/>
      <c r="DSU55" s="75"/>
      <c r="DSV55" s="75"/>
      <c r="DSW55" s="75"/>
      <c r="DSX55" s="75"/>
      <c r="DSY55" s="75"/>
      <c r="DSZ55" s="75"/>
      <c r="DTA55" s="75"/>
      <c r="DTB55" s="75"/>
      <c r="DTC55" s="75"/>
      <c r="DTD55" s="75"/>
      <c r="DTE55" s="75"/>
      <c r="DTF55" s="75"/>
      <c r="DTG55" s="75"/>
      <c r="DTH55" s="75"/>
      <c r="DTI55" s="75"/>
      <c r="DTJ55" s="75"/>
      <c r="DTK55" s="75"/>
      <c r="DTL55" s="75"/>
      <c r="DTM55" s="75"/>
      <c r="DTN55" s="75"/>
      <c r="DTO55" s="75"/>
      <c r="DTP55" s="75"/>
      <c r="DTQ55" s="75"/>
      <c r="DTR55" s="75"/>
      <c r="DTS55" s="75"/>
      <c r="DTT55" s="75"/>
      <c r="DTU55" s="75"/>
      <c r="DTV55" s="75"/>
      <c r="DTW55" s="75"/>
      <c r="DTX55" s="75"/>
      <c r="DTY55" s="75"/>
      <c r="DTZ55" s="75"/>
      <c r="DUA55" s="75"/>
      <c r="DUB55" s="75"/>
      <c r="DUC55" s="75"/>
      <c r="DUD55" s="75"/>
      <c r="DUE55" s="75"/>
      <c r="DUF55" s="75"/>
      <c r="DUG55" s="75"/>
      <c r="DUH55" s="75"/>
      <c r="DUI55" s="75"/>
      <c r="DUJ55" s="75"/>
      <c r="DUK55" s="75"/>
      <c r="DUL55" s="75"/>
      <c r="DUM55" s="75"/>
      <c r="DUN55" s="75"/>
      <c r="DUO55" s="75"/>
      <c r="DUP55" s="75"/>
      <c r="DUQ55" s="75"/>
      <c r="DUR55" s="75"/>
      <c r="DUS55" s="75"/>
      <c r="DUT55" s="75"/>
      <c r="DUU55" s="75"/>
      <c r="DUV55" s="75"/>
      <c r="DUW55" s="75"/>
      <c r="DUX55" s="75"/>
      <c r="DUY55" s="75"/>
      <c r="DUZ55" s="75"/>
      <c r="DVA55" s="75"/>
      <c r="DVB55" s="75"/>
      <c r="DVC55" s="75"/>
      <c r="DVD55" s="75"/>
      <c r="DVE55" s="75"/>
      <c r="DVF55" s="75"/>
      <c r="DVG55" s="75"/>
      <c r="DVH55" s="75"/>
      <c r="DVI55" s="75"/>
      <c r="DVJ55" s="75"/>
      <c r="DVK55" s="75"/>
      <c r="DVL55" s="75"/>
      <c r="DVM55" s="75"/>
      <c r="DVN55" s="75"/>
      <c r="DVO55" s="75"/>
      <c r="DVP55" s="75"/>
      <c r="DVQ55" s="75"/>
      <c r="DVR55" s="75"/>
      <c r="DVS55" s="75"/>
      <c r="DVT55" s="75"/>
      <c r="DVU55" s="75"/>
      <c r="DVV55" s="75"/>
      <c r="DVW55" s="75"/>
      <c r="DVX55" s="75"/>
      <c r="DVY55" s="75"/>
      <c r="DVZ55" s="75"/>
      <c r="DWA55" s="75"/>
      <c r="DWB55" s="75"/>
      <c r="DWC55" s="75"/>
      <c r="DWD55" s="75"/>
      <c r="DWE55" s="75"/>
      <c r="DWF55" s="75"/>
      <c r="DWG55" s="75"/>
      <c r="DWH55" s="75"/>
      <c r="DWI55" s="75"/>
      <c r="DWJ55" s="75"/>
      <c r="DWK55" s="75"/>
      <c r="DWL55" s="75"/>
      <c r="DWM55" s="75"/>
      <c r="DWN55" s="75"/>
      <c r="DWO55" s="75"/>
      <c r="DWP55" s="75"/>
      <c r="DWQ55" s="75"/>
      <c r="DWR55" s="75"/>
      <c r="DWS55" s="75"/>
      <c r="DWT55" s="75"/>
      <c r="DWU55" s="75"/>
      <c r="DWV55" s="75"/>
      <c r="DWW55" s="75"/>
      <c r="DWX55" s="75"/>
      <c r="DWY55" s="75"/>
      <c r="DWZ55" s="75"/>
      <c r="DXA55" s="75"/>
      <c r="DXB55" s="75"/>
      <c r="DXC55" s="75"/>
      <c r="DXD55" s="75"/>
      <c r="DXE55" s="75"/>
      <c r="DXF55" s="75"/>
      <c r="DXG55" s="75"/>
      <c r="DXH55" s="75"/>
      <c r="DXI55" s="75"/>
      <c r="DXJ55" s="75"/>
      <c r="DXK55" s="75"/>
      <c r="DXL55" s="75"/>
      <c r="DXM55" s="75"/>
      <c r="DXN55" s="75"/>
      <c r="DXO55" s="75"/>
      <c r="DXP55" s="75"/>
      <c r="DXQ55" s="75"/>
      <c r="DXR55" s="75"/>
      <c r="DXS55" s="75"/>
      <c r="DXT55" s="75"/>
      <c r="DXU55" s="75"/>
      <c r="DXV55" s="75"/>
      <c r="DXW55" s="75"/>
      <c r="DXX55" s="75"/>
      <c r="DXY55" s="75"/>
      <c r="DXZ55" s="75"/>
      <c r="DYA55" s="75"/>
      <c r="DYB55" s="75"/>
      <c r="DYC55" s="75"/>
      <c r="DYD55" s="75"/>
      <c r="DYE55" s="75"/>
      <c r="DYF55" s="75"/>
      <c r="DYG55" s="75"/>
      <c r="DYH55" s="75"/>
      <c r="DYI55" s="75"/>
      <c r="DYJ55" s="75"/>
      <c r="DYK55" s="75"/>
      <c r="DYL55" s="75"/>
      <c r="DYM55" s="75"/>
      <c r="DYN55" s="75"/>
      <c r="DYO55" s="75"/>
      <c r="DYP55" s="75"/>
      <c r="DYQ55" s="75"/>
      <c r="DYR55" s="75"/>
      <c r="DYS55" s="75"/>
      <c r="DYT55" s="75"/>
      <c r="DYU55" s="75"/>
      <c r="DYV55" s="75"/>
      <c r="DYW55" s="75"/>
      <c r="DYX55" s="75"/>
      <c r="DYY55" s="75"/>
      <c r="DYZ55" s="75"/>
      <c r="DZA55" s="75"/>
      <c r="DZB55" s="75"/>
      <c r="DZC55" s="75"/>
      <c r="DZD55" s="75"/>
      <c r="DZE55" s="75"/>
      <c r="DZF55" s="75"/>
      <c r="DZG55" s="75"/>
      <c r="DZH55" s="75"/>
      <c r="DZI55" s="75"/>
      <c r="DZJ55" s="75"/>
      <c r="DZK55" s="75"/>
      <c r="DZL55" s="75"/>
      <c r="DZM55" s="75"/>
      <c r="DZN55" s="75"/>
      <c r="DZO55" s="75"/>
      <c r="DZP55" s="75"/>
      <c r="DZQ55" s="75"/>
      <c r="DZR55" s="75"/>
      <c r="DZS55" s="75"/>
      <c r="DZT55" s="75"/>
      <c r="DZU55" s="75"/>
      <c r="DZV55" s="75"/>
      <c r="DZW55" s="75"/>
      <c r="DZX55" s="75"/>
      <c r="DZY55" s="75"/>
      <c r="DZZ55" s="75"/>
      <c r="EAA55" s="75"/>
      <c r="EAB55" s="75"/>
      <c r="EAC55" s="75"/>
      <c r="EAD55" s="75"/>
      <c r="EAE55" s="75"/>
      <c r="EAF55" s="75"/>
      <c r="EAG55" s="75"/>
      <c r="EAH55" s="75"/>
      <c r="EAI55" s="75"/>
      <c r="EAJ55" s="75"/>
      <c r="EAK55" s="75"/>
      <c r="EAL55" s="75"/>
      <c r="EAM55" s="75"/>
      <c r="EAN55" s="75"/>
      <c r="EAO55" s="75"/>
      <c r="EAP55" s="75"/>
      <c r="EAQ55" s="75"/>
      <c r="EAR55" s="75"/>
      <c r="EAS55" s="75"/>
      <c r="EAT55" s="75"/>
      <c r="EAU55" s="75"/>
      <c r="EAV55" s="75"/>
      <c r="EAW55" s="75"/>
      <c r="EAX55" s="75"/>
      <c r="EAY55" s="75"/>
      <c r="EAZ55" s="75"/>
      <c r="EBA55" s="75"/>
      <c r="EBB55" s="75"/>
      <c r="EBC55" s="75"/>
      <c r="EBD55" s="75"/>
      <c r="EBE55" s="75"/>
      <c r="EBF55" s="75"/>
      <c r="EBG55" s="75"/>
      <c r="EBH55" s="75"/>
      <c r="EBI55" s="75"/>
      <c r="EBJ55" s="75"/>
      <c r="EBK55" s="75"/>
      <c r="EBL55" s="75"/>
      <c r="EBM55" s="75"/>
      <c r="EBN55" s="75"/>
      <c r="EBO55" s="75"/>
      <c r="EBP55" s="75"/>
      <c r="EBQ55" s="75"/>
      <c r="EBR55" s="75"/>
      <c r="EBS55" s="75"/>
      <c r="EBT55" s="75"/>
      <c r="EBU55" s="75"/>
      <c r="EBV55" s="75"/>
      <c r="EBW55" s="75"/>
      <c r="EBX55" s="75"/>
      <c r="EBY55" s="75"/>
      <c r="EBZ55" s="75"/>
      <c r="ECA55" s="75"/>
      <c r="ECB55" s="75"/>
      <c r="ECC55" s="75"/>
      <c r="ECD55" s="75"/>
      <c r="ECE55" s="75"/>
      <c r="ECF55" s="75"/>
      <c r="ECG55" s="75"/>
      <c r="ECH55" s="75"/>
      <c r="ECI55" s="75"/>
      <c r="ECJ55" s="75"/>
      <c r="ECK55" s="75"/>
      <c r="ECL55" s="75"/>
      <c r="ECM55" s="75"/>
      <c r="ECN55" s="75"/>
      <c r="ECO55" s="75"/>
      <c r="ECP55" s="75"/>
      <c r="ECQ55" s="75"/>
      <c r="ECR55" s="75"/>
      <c r="ECS55" s="75"/>
      <c r="ECT55" s="75"/>
      <c r="ECU55" s="75"/>
      <c r="ECV55" s="75"/>
      <c r="ECW55" s="75"/>
      <c r="ECX55" s="75"/>
      <c r="ECY55" s="75"/>
      <c r="ECZ55" s="75"/>
      <c r="EDA55" s="75"/>
      <c r="EDB55" s="75"/>
      <c r="EDC55" s="75"/>
      <c r="EDD55" s="75"/>
      <c r="EDE55" s="75"/>
      <c r="EDF55" s="75"/>
      <c r="EDG55" s="75"/>
      <c r="EDH55" s="75"/>
      <c r="EDI55" s="75"/>
      <c r="EDJ55" s="75"/>
      <c r="EDK55" s="75"/>
      <c r="EDL55" s="75"/>
      <c r="EDM55" s="75"/>
      <c r="EDN55" s="75"/>
      <c r="EDO55" s="75"/>
      <c r="EDP55" s="75"/>
      <c r="EDQ55" s="75"/>
      <c r="EDR55" s="75"/>
      <c r="EDS55" s="75"/>
      <c r="EDT55" s="75"/>
      <c r="EDU55" s="75"/>
      <c r="EDV55" s="75"/>
      <c r="EDW55" s="75"/>
      <c r="EDX55" s="75"/>
      <c r="EDY55" s="75"/>
      <c r="EDZ55" s="75"/>
      <c r="EEA55" s="75"/>
      <c r="EEB55" s="75"/>
      <c r="EEC55" s="75"/>
      <c r="EED55" s="75"/>
      <c r="EEE55" s="75"/>
      <c r="EEF55" s="75"/>
      <c r="EEG55" s="75"/>
      <c r="EEH55" s="75"/>
      <c r="EEI55" s="75"/>
      <c r="EEJ55" s="75"/>
      <c r="EEK55" s="75"/>
      <c r="EEL55" s="75"/>
      <c r="EEM55" s="75"/>
      <c r="EEN55" s="75"/>
      <c r="EEO55" s="75"/>
      <c r="EEP55" s="75"/>
      <c r="EEQ55" s="75"/>
      <c r="EER55" s="75"/>
      <c r="EES55" s="75"/>
      <c r="EET55" s="75"/>
      <c r="EEU55" s="75"/>
      <c r="EEV55" s="75"/>
      <c r="EEW55" s="75"/>
      <c r="EEX55" s="75"/>
      <c r="EEY55" s="75"/>
      <c r="EEZ55" s="75"/>
      <c r="EFA55" s="75"/>
      <c r="EFB55" s="75"/>
      <c r="EFC55" s="75"/>
      <c r="EFD55" s="75"/>
      <c r="EFE55" s="75"/>
      <c r="EFF55" s="75"/>
      <c r="EFG55" s="75"/>
      <c r="EFH55" s="75"/>
      <c r="EFI55" s="75"/>
      <c r="EFJ55" s="75"/>
      <c r="EFK55" s="75"/>
      <c r="EFL55" s="75"/>
      <c r="EFM55" s="75"/>
      <c r="EFN55" s="75"/>
      <c r="EFO55" s="75"/>
      <c r="EFP55" s="75"/>
      <c r="EFQ55" s="75"/>
      <c r="EFR55" s="75"/>
      <c r="EFS55" s="75"/>
      <c r="EFT55" s="75"/>
      <c r="EFU55" s="75"/>
      <c r="EFV55" s="75"/>
      <c r="EFW55" s="75"/>
      <c r="EFX55" s="75"/>
      <c r="EFY55" s="75"/>
      <c r="EFZ55" s="75"/>
      <c r="EGA55" s="75"/>
      <c r="EGB55" s="75"/>
      <c r="EGC55" s="75"/>
      <c r="EGD55" s="75"/>
      <c r="EGE55" s="75"/>
      <c r="EGF55" s="75"/>
      <c r="EGG55" s="75"/>
      <c r="EGH55" s="75"/>
      <c r="EGI55" s="75"/>
      <c r="EGJ55" s="75"/>
      <c r="EGK55" s="75"/>
      <c r="EGL55" s="75"/>
      <c r="EGM55" s="75"/>
      <c r="EGN55" s="75"/>
      <c r="EGO55" s="75"/>
      <c r="EGP55" s="75"/>
      <c r="EGQ55" s="75"/>
      <c r="EGR55" s="75"/>
      <c r="EGS55" s="75"/>
      <c r="EGT55" s="75"/>
      <c r="EGU55" s="75"/>
      <c r="EGV55" s="75"/>
      <c r="EGW55" s="75"/>
      <c r="EGX55" s="75"/>
      <c r="EGY55" s="75"/>
      <c r="EGZ55" s="75"/>
      <c r="EHA55" s="75"/>
      <c r="EHB55" s="75"/>
      <c r="EHC55" s="75"/>
      <c r="EHD55" s="75"/>
      <c r="EHE55" s="75"/>
      <c r="EHF55" s="75"/>
      <c r="EHG55" s="75"/>
      <c r="EHH55" s="75"/>
      <c r="EHI55" s="75"/>
      <c r="EHJ55" s="75"/>
      <c r="EHK55" s="75"/>
      <c r="EHL55" s="75"/>
      <c r="EHM55" s="75"/>
      <c r="EHN55" s="75"/>
      <c r="EHO55" s="75"/>
      <c r="EHP55" s="75"/>
      <c r="EHQ55" s="75"/>
      <c r="EHR55" s="75"/>
      <c r="EHS55" s="75"/>
      <c r="EHT55" s="75"/>
      <c r="EHU55" s="75"/>
      <c r="EHV55" s="75"/>
      <c r="EHW55" s="75"/>
      <c r="EHX55" s="75"/>
      <c r="EHY55" s="75"/>
      <c r="EHZ55" s="75"/>
      <c r="EIA55" s="75"/>
      <c r="EIB55" s="75"/>
      <c r="EIC55" s="75"/>
      <c r="EID55" s="75"/>
      <c r="EIE55" s="75"/>
      <c r="EIF55" s="75"/>
      <c r="EIG55" s="75"/>
      <c r="EIH55" s="75"/>
      <c r="EII55" s="75"/>
      <c r="EIJ55" s="75"/>
      <c r="EIK55" s="75"/>
      <c r="EIL55" s="75"/>
      <c r="EIM55" s="75"/>
      <c r="EIN55" s="75"/>
      <c r="EIO55" s="75"/>
      <c r="EIP55" s="75"/>
      <c r="EIQ55" s="75"/>
      <c r="EIR55" s="75"/>
      <c r="EIS55" s="75"/>
      <c r="EIT55" s="75"/>
      <c r="EIU55" s="75"/>
      <c r="EIV55" s="75"/>
      <c r="EIW55" s="75"/>
      <c r="EIX55" s="75"/>
      <c r="EIY55" s="75"/>
      <c r="EIZ55" s="75"/>
      <c r="EJA55" s="75"/>
      <c r="EJB55" s="75"/>
      <c r="EJC55" s="75"/>
      <c r="EJD55" s="75"/>
      <c r="EJE55" s="75"/>
      <c r="EJF55" s="75"/>
      <c r="EJG55" s="75"/>
      <c r="EJH55" s="75"/>
      <c r="EJI55" s="75"/>
      <c r="EJJ55" s="75"/>
      <c r="EJK55" s="75"/>
      <c r="EJL55" s="75"/>
      <c r="EJM55" s="75"/>
      <c r="EJN55" s="75"/>
      <c r="EJO55" s="75"/>
      <c r="EJP55" s="75"/>
      <c r="EJQ55" s="75"/>
      <c r="EJR55" s="75"/>
      <c r="EJS55" s="75"/>
      <c r="EJT55" s="75"/>
      <c r="EJU55" s="75"/>
      <c r="EJV55" s="75"/>
      <c r="EJW55" s="75"/>
      <c r="EJX55" s="75"/>
      <c r="EJY55" s="75"/>
      <c r="EJZ55" s="75"/>
      <c r="EKA55" s="75"/>
      <c r="EKB55" s="75"/>
      <c r="EKC55" s="75"/>
      <c r="EKD55" s="75"/>
      <c r="EKE55" s="75"/>
      <c r="EKF55" s="75"/>
      <c r="EKG55" s="75"/>
      <c r="EKH55" s="75"/>
      <c r="EKI55" s="75"/>
      <c r="EKJ55" s="75"/>
      <c r="EKK55" s="75"/>
      <c r="EKL55" s="75"/>
      <c r="EKM55" s="75"/>
      <c r="EKN55" s="75"/>
      <c r="EKO55" s="75"/>
      <c r="EKP55" s="75"/>
      <c r="EKQ55" s="75"/>
      <c r="EKR55" s="75"/>
      <c r="EKS55" s="75"/>
      <c r="EKT55" s="75"/>
      <c r="EKU55" s="75"/>
      <c r="EKV55" s="75"/>
      <c r="EKW55" s="75"/>
      <c r="EKX55" s="75"/>
      <c r="EKY55" s="75"/>
      <c r="EKZ55" s="75"/>
      <c r="ELA55" s="75"/>
      <c r="ELB55" s="75"/>
      <c r="ELC55" s="75"/>
      <c r="ELD55" s="75"/>
      <c r="ELE55" s="75"/>
      <c r="ELF55" s="75"/>
      <c r="ELG55" s="75"/>
      <c r="ELH55" s="75"/>
      <c r="ELI55" s="75"/>
      <c r="ELJ55" s="75"/>
      <c r="ELK55" s="75"/>
      <c r="ELL55" s="75"/>
      <c r="ELM55" s="75"/>
      <c r="ELN55" s="75"/>
      <c r="ELO55" s="75"/>
      <c r="ELP55" s="75"/>
      <c r="ELQ55" s="75"/>
      <c r="ELR55" s="75"/>
      <c r="ELS55" s="75"/>
      <c r="ELT55" s="75"/>
      <c r="ELU55" s="75"/>
      <c r="ELV55" s="75"/>
      <c r="ELW55" s="75"/>
      <c r="ELX55" s="75"/>
      <c r="ELY55" s="75"/>
      <c r="ELZ55" s="75"/>
      <c r="EMA55" s="75"/>
      <c r="EMB55" s="75"/>
      <c r="EMC55" s="75"/>
      <c r="EMD55" s="75"/>
      <c r="EME55" s="75"/>
      <c r="EMF55" s="75"/>
      <c r="EMG55" s="75"/>
      <c r="EMH55" s="75"/>
      <c r="EMI55" s="75"/>
      <c r="EMJ55" s="75"/>
      <c r="EMK55" s="75"/>
      <c r="EML55" s="75"/>
      <c r="EMM55" s="75"/>
      <c r="EMN55" s="75"/>
      <c r="EMO55" s="75"/>
      <c r="EMP55" s="75"/>
      <c r="EMQ55" s="75"/>
      <c r="EMR55" s="75"/>
      <c r="EMS55" s="75"/>
      <c r="EMT55" s="75"/>
      <c r="EMU55" s="75"/>
      <c r="EMV55" s="75"/>
      <c r="EMW55" s="75"/>
      <c r="EMX55" s="75"/>
      <c r="EMY55" s="75"/>
      <c r="EMZ55" s="75"/>
      <c r="ENA55" s="75"/>
      <c r="ENB55" s="75"/>
      <c r="ENC55" s="75"/>
      <c r="END55" s="75"/>
      <c r="ENE55" s="75"/>
      <c r="ENF55" s="75"/>
      <c r="ENG55" s="75"/>
      <c r="ENH55" s="75"/>
      <c r="ENI55" s="75"/>
      <c r="ENJ55" s="75"/>
      <c r="ENK55" s="75"/>
      <c r="ENL55" s="75"/>
      <c r="ENM55" s="75"/>
      <c r="ENN55" s="75"/>
      <c r="ENO55" s="75"/>
      <c r="ENP55" s="75"/>
      <c r="ENQ55" s="75"/>
      <c r="ENR55" s="75"/>
      <c r="ENS55" s="75"/>
      <c r="ENT55" s="75"/>
      <c r="ENU55" s="75"/>
      <c r="ENV55" s="75"/>
      <c r="ENW55" s="75"/>
      <c r="ENX55" s="75"/>
      <c r="ENY55" s="75"/>
      <c r="ENZ55" s="75"/>
      <c r="EOA55" s="75"/>
      <c r="EOB55" s="75"/>
      <c r="EOC55" s="75"/>
      <c r="EOD55" s="75"/>
      <c r="EOE55" s="75"/>
      <c r="EOF55" s="75"/>
      <c r="EOG55" s="75"/>
      <c r="EOH55" s="75"/>
      <c r="EOI55" s="75"/>
      <c r="EOJ55" s="75"/>
      <c r="EOK55" s="75"/>
      <c r="EOL55" s="75"/>
      <c r="EOM55" s="75"/>
      <c r="EON55" s="75"/>
      <c r="EOO55" s="75"/>
      <c r="EOP55" s="75"/>
      <c r="EOQ55" s="75"/>
      <c r="EOR55" s="75"/>
      <c r="EOS55" s="75"/>
      <c r="EOT55" s="75"/>
      <c r="EOU55" s="75"/>
      <c r="EOV55" s="75"/>
      <c r="EOW55" s="75"/>
      <c r="EOX55" s="75"/>
      <c r="EOY55" s="75"/>
      <c r="EOZ55" s="75"/>
      <c r="EPA55" s="75"/>
      <c r="EPB55" s="75"/>
      <c r="EPC55" s="75"/>
      <c r="EPD55" s="75"/>
      <c r="EPE55" s="75"/>
      <c r="EPF55" s="75"/>
      <c r="EPG55" s="75"/>
      <c r="EPH55" s="75"/>
      <c r="EPI55" s="75"/>
      <c r="EPJ55" s="75"/>
      <c r="EPK55" s="75"/>
      <c r="EPL55" s="75"/>
      <c r="EPM55" s="75"/>
      <c r="EPN55" s="75"/>
      <c r="EPO55" s="75"/>
      <c r="EPP55" s="75"/>
      <c r="EPQ55" s="75"/>
      <c r="EPR55" s="75"/>
      <c r="EPS55" s="75"/>
      <c r="EPT55" s="75"/>
      <c r="EPU55" s="75"/>
      <c r="EPV55" s="75"/>
      <c r="EPW55" s="75"/>
      <c r="EPX55" s="75"/>
      <c r="EPY55" s="75"/>
      <c r="EPZ55" s="75"/>
      <c r="EQA55" s="75"/>
      <c r="EQB55" s="75"/>
      <c r="EQC55" s="75"/>
      <c r="EQD55" s="75"/>
      <c r="EQE55" s="75"/>
      <c r="EQF55" s="75"/>
      <c r="EQG55" s="75"/>
      <c r="EQH55" s="75"/>
      <c r="EQI55" s="75"/>
      <c r="EQJ55" s="75"/>
      <c r="EQK55" s="75"/>
      <c r="EQL55" s="75"/>
      <c r="EQM55" s="75"/>
      <c r="EQN55" s="75"/>
      <c r="EQO55" s="75"/>
      <c r="EQP55" s="75"/>
      <c r="EQQ55" s="75"/>
      <c r="EQR55" s="75"/>
      <c r="EQS55" s="75"/>
      <c r="EQT55" s="75"/>
      <c r="EQU55" s="75"/>
      <c r="EQV55" s="75"/>
      <c r="EQW55" s="75"/>
      <c r="EQX55" s="75"/>
      <c r="EQY55" s="75"/>
      <c r="EQZ55" s="75"/>
      <c r="ERA55" s="75"/>
      <c r="ERB55" s="75"/>
      <c r="ERC55" s="75"/>
      <c r="ERD55" s="75"/>
      <c r="ERE55" s="75"/>
      <c r="ERF55" s="75"/>
      <c r="ERG55" s="75"/>
      <c r="ERH55" s="75"/>
      <c r="ERI55" s="75"/>
      <c r="ERJ55" s="75"/>
      <c r="ERK55" s="75"/>
      <c r="ERL55" s="75"/>
      <c r="ERM55" s="75"/>
      <c r="ERN55" s="75"/>
      <c r="ERO55" s="75"/>
      <c r="ERP55" s="75"/>
      <c r="ERQ55" s="75"/>
      <c r="ERR55" s="75"/>
      <c r="ERS55" s="75"/>
      <c r="ERT55" s="75"/>
      <c r="ERU55" s="75"/>
      <c r="ERV55" s="75"/>
      <c r="ERW55" s="75"/>
      <c r="ERX55" s="75"/>
      <c r="ERY55" s="75"/>
      <c r="ERZ55" s="75"/>
      <c r="ESA55" s="75"/>
      <c r="ESB55" s="75"/>
      <c r="ESC55" s="75"/>
      <c r="ESD55" s="75"/>
      <c r="ESE55" s="75"/>
      <c r="ESF55" s="75"/>
      <c r="ESG55" s="75"/>
      <c r="ESH55" s="75"/>
      <c r="ESI55" s="75"/>
      <c r="ESJ55" s="75"/>
      <c r="ESK55" s="75"/>
      <c r="ESL55" s="75"/>
      <c r="ESM55" s="75"/>
      <c r="ESN55" s="75"/>
      <c r="ESO55" s="75"/>
      <c r="ESP55" s="75"/>
      <c r="ESQ55" s="75"/>
      <c r="ESR55" s="75"/>
      <c r="ESS55" s="75"/>
      <c r="EST55" s="75"/>
      <c r="ESU55" s="75"/>
      <c r="ESV55" s="75"/>
      <c r="ESW55" s="75"/>
      <c r="ESX55" s="75"/>
      <c r="ESY55" s="75"/>
      <c r="ESZ55" s="75"/>
      <c r="ETA55" s="75"/>
      <c r="ETB55" s="75"/>
      <c r="ETC55" s="75"/>
      <c r="ETD55" s="75"/>
      <c r="ETE55" s="75"/>
      <c r="ETF55" s="75"/>
      <c r="ETG55" s="75"/>
      <c r="ETH55" s="75"/>
      <c r="ETI55" s="75"/>
      <c r="ETJ55" s="75"/>
      <c r="ETK55" s="75"/>
      <c r="ETL55" s="75"/>
      <c r="ETM55" s="75"/>
      <c r="ETN55" s="75"/>
      <c r="ETO55" s="75"/>
      <c r="ETP55" s="75"/>
      <c r="ETQ55" s="75"/>
      <c r="ETR55" s="75"/>
      <c r="ETS55" s="75"/>
      <c r="ETT55" s="75"/>
      <c r="ETU55" s="75"/>
      <c r="ETV55" s="75"/>
      <c r="ETW55" s="75"/>
      <c r="ETX55" s="75"/>
      <c r="ETY55" s="75"/>
      <c r="ETZ55" s="75"/>
      <c r="EUA55" s="75"/>
      <c r="EUB55" s="75"/>
      <c r="EUC55" s="75"/>
      <c r="EUD55" s="75"/>
      <c r="EUE55" s="75"/>
      <c r="EUF55" s="75"/>
      <c r="EUG55" s="75"/>
      <c r="EUH55" s="75"/>
      <c r="EUI55" s="75"/>
      <c r="EUJ55" s="75"/>
      <c r="EUK55" s="75"/>
      <c r="EUL55" s="75"/>
      <c r="EUM55" s="75"/>
      <c r="EUN55" s="75"/>
      <c r="EUO55" s="75"/>
      <c r="EUP55" s="75"/>
      <c r="EUQ55" s="75"/>
      <c r="EUR55" s="75"/>
      <c r="EUS55" s="75"/>
      <c r="EUT55" s="75"/>
      <c r="EUU55" s="75"/>
      <c r="EUV55" s="75"/>
      <c r="EUW55" s="75"/>
      <c r="EUX55" s="75"/>
      <c r="EUY55" s="75"/>
      <c r="EUZ55" s="75"/>
      <c r="EVA55" s="75"/>
      <c r="EVB55" s="75"/>
      <c r="EVC55" s="75"/>
      <c r="EVD55" s="75"/>
      <c r="EVE55" s="75"/>
      <c r="EVF55" s="75"/>
      <c r="EVG55" s="75"/>
      <c r="EVH55" s="75"/>
      <c r="EVI55" s="75"/>
      <c r="EVJ55" s="75"/>
      <c r="EVK55" s="75"/>
      <c r="EVL55" s="75"/>
      <c r="EVM55" s="75"/>
      <c r="EVN55" s="75"/>
      <c r="EVO55" s="75"/>
      <c r="EVP55" s="75"/>
      <c r="EVQ55" s="75"/>
      <c r="EVR55" s="75"/>
      <c r="EVS55" s="75"/>
      <c r="EVT55" s="75"/>
      <c r="EVU55" s="75"/>
      <c r="EVV55" s="75"/>
      <c r="EVW55" s="75"/>
      <c r="EVX55" s="75"/>
      <c r="EVY55" s="75"/>
      <c r="EVZ55" s="75"/>
      <c r="EWA55" s="75"/>
      <c r="EWB55" s="75"/>
      <c r="EWC55" s="75"/>
      <c r="EWD55" s="75"/>
      <c r="EWE55" s="75"/>
      <c r="EWF55" s="75"/>
      <c r="EWG55" s="75"/>
      <c r="EWH55" s="75"/>
      <c r="EWI55" s="75"/>
      <c r="EWJ55" s="75"/>
      <c r="EWK55" s="75"/>
      <c r="EWL55" s="75"/>
      <c r="EWM55" s="75"/>
      <c r="EWN55" s="75"/>
      <c r="EWO55" s="75"/>
      <c r="EWP55" s="75"/>
      <c r="EWQ55" s="75"/>
      <c r="EWR55" s="75"/>
      <c r="EWS55" s="75"/>
      <c r="EWT55" s="75"/>
      <c r="EWU55" s="75"/>
      <c r="EWV55" s="75"/>
      <c r="EWW55" s="75"/>
      <c r="EWX55" s="75"/>
      <c r="EWY55" s="75"/>
      <c r="EWZ55" s="75"/>
      <c r="EXA55" s="75"/>
      <c r="EXB55" s="75"/>
      <c r="EXC55" s="75"/>
      <c r="EXD55" s="75"/>
      <c r="EXE55" s="75"/>
      <c r="EXF55" s="75"/>
      <c r="EXG55" s="75"/>
      <c r="EXH55" s="75"/>
      <c r="EXI55" s="75"/>
      <c r="EXJ55" s="75"/>
      <c r="EXK55" s="75"/>
      <c r="EXL55" s="75"/>
      <c r="EXM55" s="75"/>
      <c r="EXN55" s="75"/>
      <c r="EXO55" s="75"/>
      <c r="EXP55" s="75"/>
      <c r="EXQ55" s="75"/>
      <c r="EXR55" s="75"/>
      <c r="EXS55" s="75"/>
      <c r="EXT55" s="75"/>
      <c r="EXU55" s="75"/>
      <c r="EXV55" s="75"/>
      <c r="EXW55" s="75"/>
      <c r="EXX55" s="75"/>
      <c r="EXY55" s="75"/>
      <c r="EXZ55" s="75"/>
      <c r="EYA55" s="75"/>
      <c r="EYB55" s="75"/>
      <c r="EYC55" s="75"/>
      <c r="EYD55" s="75"/>
      <c r="EYE55" s="75"/>
      <c r="EYF55" s="75"/>
      <c r="EYG55" s="75"/>
      <c r="EYH55" s="75"/>
      <c r="EYI55" s="75"/>
      <c r="EYJ55" s="75"/>
      <c r="EYK55" s="75"/>
      <c r="EYL55" s="75"/>
      <c r="EYM55" s="75"/>
      <c r="EYN55" s="75"/>
      <c r="EYO55" s="75"/>
      <c r="EYP55" s="75"/>
      <c r="EYQ55" s="75"/>
      <c r="EYR55" s="75"/>
      <c r="EYS55" s="75"/>
      <c r="EYT55" s="75"/>
      <c r="EYU55" s="75"/>
      <c r="EYV55" s="75"/>
      <c r="EYW55" s="75"/>
      <c r="EYX55" s="75"/>
      <c r="EYY55" s="75"/>
      <c r="EYZ55" s="75"/>
      <c r="EZA55" s="75"/>
      <c r="EZB55" s="75"/>
      <c r="EZC55" s="75"/>
      <c r="EZD55" s="75"/>
      <c r="EZE55" s="75"/>
      <c r="EZF55" s="75"/>
      <c r="EZG55" s="75"/>
      <c r="EZH55" s="75"/>
      <c r="EZI55" s="75"/>
      <c r="EZJ55" s="75"/>
      <c r="EZK55" s="75"/>
      <c r="EZL55" s="75"/>
      <c r="EZM55" s="75"/>
      <c r="EZN55" s="75"/>
      <c r="EZO55" s="75"/>
      <c r="EZP55" s="75"/>
      <c r="EZQ55" s="75"/>
      <c r="EZR55" s="75"/>
      <c r="EZS55" s="75"/>
      <c r="EZT55" s="75"/>
      <c r="EZU55" s="75"/>
      <c r="EZV55" s="75"/>
      <c r="EZW55" s="75"/>
      <c r="EZX55" s="75"/>
      <c r="EZY55" s="75"/>
      <c r="EZZ55" s="75"/>
      <c r="FAA55" s="75"/>
      <c r="FAB55" s="75"/>
      <c r="FAC55" s="75"/>
      <c r="FAD55" s="75"/>
      <c r="FAE55" s="75"/>
      <c r="FAF55" s="75"/>
      <c r="FAG55" s="75"/>
      <c r="FAH55" s="75"/>
      <c r="FAI55" s="75"/>
      <c r="FAJ55" s="75"/>
      <c r="FAK55" s="75"/>
      <c r="FAL55" s="75"/>
      <c r="FAM55" s="75"/>
      <c r="FAN55" s="75"/>
      <c r="FAO55" s="75"/>
      <c r="FAP55" s="75"/>
      <c r="FAQ55" s="75"/>
      <c r="FAR55" s="75"/>
      <c r="FAS55" s="75"/>
      <c r="FAT55" s="75"/>
      <c r="FAU55" s="75"/>
      <c r="FAV55" s="75"/>
      <c r="FAW55" s="75"/>
      <c r="FAX55" s="75"/>
      <c r="FAY55" s="75"/>
      <c r="FAZ55" s="75"/>
      <c r="FBA55" s="75"/>
      <c r="FBB55" s="75"/>
      <c r="FBC55" s="75"/>
      <c r="FBD55" s="75"/>
      <c r="FBE55" s="75"/>
      <c r="FBF55" s="75"/>
      <c r="FBG55" s="75"/>
      <c r="FBH55" s="75"/>
      <c r="FBI55" s="75"/>
      <c r="FBJ55" s="75"/>
      <c r="FBK55" s="75"/>
      <c r="FBL55" s="75"/>
      <c r="FBM55" s="75"/>
      <c r="FBN55" s="75"/>
      <c r="FBO55" s="75"/>
      <c r="FBP55" s="75"/>
      <c r="FBQ55" s="75"/>
      <c r="FBR55" s="75"/>
      <c r="FBS55" s="75"/>
      <c r="FBT55" s="75"/>
      <c r="FBU55" s="75"/>
      <c r="FBV55" s="75"/>
      <c r="FBW55" s="75"/>
      <c r="FBX55" s="75"/>
      <c r="FBY55" s="75"/>
      <c r="FBZ55" s="75"/>
      <c r="FCA55" s="75"/>
      <c r="FCB55" s="75"/>
      <c r="FCC55" s="75"/>
      <c r="FCD55" s="75"/>
      <c r="FCE55" s="75"/>
      <c r="FCF55" s="75"/>
      <c r="FCG55" s="75"/>
      <c r="FCH55" s="75"/>
      <c r="FCI55" s="75"/>
      <c r="FCJ55" s="75"/>
      <c r="FCK55" s="75"/>
      <c r="FCL55" s="75"/>
      <c r="FCM55" s="75"/>
      <c r="FCN55" s="75"/>
      <c r="FCO55" s="75"/>
      <c r="FCP55" s="75"/>
      <c r="FCQ55" s="75"/>
      <c r="FCR55" s="75"/>
      <c r="FCS55" s="75"/>
      <c r="FCT55" s="75"/>
      <c r="FCU55" s="75"/>
      <c r="FCV55" s="75"/>
      <c r="FCW55" s="75"/>
      <c r="FCX55" s="75"/>
      <c r="FCY55" s="75"/>
      <c r="FCZ55" s="75"/>
      <c r="FDA55" s="75"/>
      <c r="FDB55" s="75"/>
      <c r="FDC55" s="75"/>
      <c r="FDD55" s="75"/>
      <c r="FDE55" s="75"/>
      <c r="FDF55" s="75"/>
      <c r="FDG55" s="75"/>
      <c r="FDH55" s="75"/>
      <c r="FDI55" s="75"/>
      <c r="FDJ55" s="75"/>
      <c r="FDK55" s="75"/>
      <c r="FDL55" s="75"/>
      <c r="FDM55" s="75"/>
      <c r="FDN55" s="75"/>
      <c r="FDO55" s="75"/>
      <c r="FDP55" s="75"/>
      <c r="FDQ55" s="75"/>
      <c r="FDR55" s="75"/>
      <c r="FDS55" s="75"/>
      <c r="FDT55" s="75"/>
      <c r="FDU55" s="75"/>
      <c r="FDV55" s="75"/>
      <c r="FDW55" s="75"/>
      <c r="FDX55" s="75"/>
      <c r="FDY55" s="75"/>
      <c r="FDZ55" s="75"/>
      <c r="FEA55" s="75"/>
      <c r="FEB55" s="75"/>
      <c r="FEC55" s="75"/>
      <c r="FED55" s="75"/>
      <c r="FEE55" s="75"/>
      <c r="FEF55" s="75"/>
      <c r="FEG55" s="75"/>
      <c r="FEH55" s="75"/>
      <c r="FEI55" s="75"/>
      <c r="FEJ55" s="75"/>
      <c r="FEK55" s="75"/>
      <c r="FEL55" s="75"/>
      <c r="FEM55" s="75"/>
      <c r="FEN55" s="75"/>
      <c r="FEO55" s="75"/>
      <c r="FEP55" s="75"/>
      <c r="FEQ55" s="75"/>
      <c r="FER55" s="75"/>
      <c r="FES55" s="75"/>
      <c r="FET55" s="75"/>
      <c r="FEU55" s="75"/>
      <c r="FEV55" s="75"/>
      <c r="FEW55" s="75"/>
      <c r="FEX55" s="75"/>
      <c r="FEY55" s="75"/>
      <c r="FEZ55" s="75"/>
      <c r="FFA55" s="75"/>
      <c r="FFB55" s="75"/>
      <c r="FFC55" s="75"/>
      <c r="FFD55" s="75"/>
      <c r="FFE55" s="75"/>
      <c r="FFF55" s="75"/>
      <c r="FFG55" s="75"/>
      <c r="FFH55" s="75"/>
      <c r="FFI55" s="75"/>
      <c r="FFJ55" s="75"/>
      <c r="FFK55" s="75"/>
      <c r="FFL55" s="75"/>
      <c r="FFM55" s="75"/>
      <c r="FFN55" s="75"/>
      <c r="FFO55" s="75"/>
      <c r="FFP55" s="75"/>
      <c r="FFQ55" s="75"/>
      <c r="FFR55" s="75"/>
      <c r="FFS55" s="75"/>
      <c r="FFT55" s="75"/>
      <c r="FFU55" s="75"/>
      <c r="FFV55" s="75"/>
      <c r="FFW55" s="75"/>
      <c r="FFX55" s="75"/>
      <c r="FFY55" s="75"/>
      <c r="FFZ55" s="75"/>
      <c r="FGA55" s="75"/>
      <c r="FGB55" s="75"/>
      <c r="FGC55" s="75"/>
      <c r="FGD55" s="75"/>
      <c r="FGE55" s="75"/>
      <c r="FGF55" s="75"/>
      <c r="FGG55" s="75"/>
      <c r="FGH55" s="75"/>
      <c r="FGI55" s="75"/>
      <c r="FGJ55" s="75"/>
      <c r="FGK55" s="75"/>
      <c r="FGL55" s="75"/>
      <c r="FGM55" s="75"/>
      <c r="FGN55" s="75"/>
      <c r="FGO55" s="75"/>
      <c r="FGP55" s="75"/>
      <c r="FGQ55" s="75"/>
      <c r="FGR55" s="75"/>
      <c r="FGS55" s="75"/>
      <c r="FGT55" s="75"/>
      <c r="FGU55" s="75"/>
      <c r="FGV55" s="75"/>
      <c r="FGW55" s="75"/>
      <c r="FGX55" s="75"/>
      <c r="FGY55" s="75"/>
      <c r="FGZ55" s="75"/>
      <c r="FHA55" s="75"/>
      <c r="FHB55" s="75"/>
      <c r="FHC55" s="75"/>
      <c r="FHD55" s="75"/>
      <c r="FHE55" s="75"/>
      <c r="FHF55" s="75"/>
      <c r="FHG55" s="75"/>
      <c r="FHH55" s="75"/>
      <c r="FHI55" s="75"/>
      <c r="FHJ55" s="75"/>
      <c r="FHK55" s="75"/>
      <c r="FHL55" s="75"/>
      <c r="FHM55" s="75"/>
      <c r="FHN55" s="75"/>
      <c r="FHO55" s="75"/>
      <c r="FHP55" s="75"/>
      <c r="FHQ55" s="75"/>
      <c r="FHR55" s="75"/>
      <c r="FHS55" s="75"/>
      <c r="FHT55" s="75"/>
      <c r="FHU55" s="75"/>
      <c r="FHV55" s="75"/>
      <c r="FHW55" s="75"/>
      <c r="FHX55" s="75"/>
      <c r="FHY55" s="75"/>
      <c r="FHZ55" s="75"/>
      <c r="FIA55" s="75"/>
      <c r="FIB55" s="75"/>
      <c r="FIC55" s="75"/>
      <c r="FID55" s="75"/>
      <c r="FIE55" s="75"/>
      <c r="FIF55" s="75"/>
      <c r="FIG55" s="75"/>
      <c r="FIH55" s="75"/>
      <c r="FII55" s="75"/>
      <c r="FIJ55" s="75"/>
      <c r="FIK55" s="75"/>
      <c r="FIL55" s="75"/>
      <c r="FIM55" s="75"/>
      <c r="FIN55" s="75"/>
      <c r="FIO55" s="75"/>
      <c r="FIP55" s="75"/>
      <c r="FIQ55" s="75"/>
      <c r="FIR55" s="75"/>
      <c r="FIS55" s="75"/>
      <c r="FIT55" s="75"/>
      <c r="FIU55" s="75"/>
      <c r="FIV55" s="75"/>
      <c r="FIW55" s="75"/>
      <c r="FIX55" s="75"/>
      <c r="FIY55" s="75"/>
      <c r="FIZ55" s="75"/>
      <c r="FJA55" s="75"/>
      <c r="FJB55" s="75"/>
      <c r="FJC55" s="75"/>
      <c r="FJD55" s="75"/>
      <c r="FJE55" s="75"/>
      <c r="FJF55" s="75"/>
      <c r="FJG55" s="75"/>
      <c r="FJH55" s="75"/>
      <c r="FJI55" s="75"/>
      <c r="FJJ55" s="75"/>
      <c r="FJK55" s="75"/>
      <c r="FJL55" s="75"/>
      <c r="FJM55" s="75"/>
      <c r="FJN55" s="75"/>
      <c r="FJO55" s="75"/>
      <c r="FJP55" s="75"/>
      <c r="FJQ55" s="75"/>
      <c r="FJR55" s="75"/>
      <c r="FJS55" s="75"/>
      <c r="FJT55" s="75"/>
      <c r="FJU55" s="75"/>
      <c r="FJV55" s="75"/>
      <c r="FJW55" s="75"/>
      <c r="FJX55" s="75"/>
      <c r="FJY55" s="75"/>
      <c r="FJZ55" s="75"/>
      <c r="FKA55" s="75"/>
      <c r="FKB55" s="75"/>
      <c r="FKC55" s="75"/>
      <c r="FKD55" s="75"/>
      <c r="FKE55" s="75"/>
      <c r="FKF55" s="75"/>
      <c r="FKG55" s="75"/>
      <c r="FKH55" s="75"/>
      <c r="FKI55" s="75"/>
      <c r="FKJ55" s="75"/>
      <c r="FKK55" s="75"/>
      <c r="FKL55" s="75"/>
      <c r="FKM55" s="75"/>
      <c r="FKN55" s="75"/>
      <c r="FKO55" s="75"/>
      <c r="FKP55" s="75"/>
      <c r="FKQ55" s="75"/>
      <c r="FKR55" s="75"/>
      <c r="FKS55" s="75"/>
      <c r="FKT55" s="75"/>
      <c r="FKU55" s="75"/>
      <c r="FKV55" s="75"/>
      <c r="FKW55" s="75"/>
      <c r="FKX55" s="75"/>
      <c r="FKY55" s="75"/>
      <c r="FKZ55" s="75"/>
      <c r="FLA55" s="75"/>
      <c r="FLB55" s="75"/>
      <c r="FLC55" s="75"/>
      <c r="FLD55" s="75"/>
      <c r="FLE55" s="75"/>
      <c r="FLF55" s="75"/>
      <c r="FLG55" s="75"/>
      <c r="FLH55" s="75"/>
      <c r="FLI55" s="75"/>
      <c r="FLJ55" s="75"/>
      <c r="FLK55" s="75"/>
      <c r="FLL55" s="75"/>
      <c r="FLM55" s="75"/>
      <c r="FLN55" s="75"/>
      <c r="FLO55" s="75"/>
      <c r="FLP55" s="75"/>
      <c r="FLQ55" s="75"/>
      <c r="FLR55" s="75"/>
      <c r="FLS55" s="75"/>
      <c r="FLT55" s="75"/>
      <c r="FLU55" s="75"/>
      <c r="FLV55" s="75"/>
      <c r="FLW55" s="75"/>
      <c r="FLX55" s="75"/>
      <c r="FLY55" s="75"/>
      <c r="FLZ55" s="75"/>
      <c r="FMA55" s="75"/>
      <c r="FMB55" s="75"/>
      <c r="FMC55" s="75"/>
      <c r="FMD55" s="75"/>
      <c r="FME55" s="75"/>
      <c r="FMF55" s="75"/>
      <c r="FMG55" s="75"/>
      <c r="FMH55" s="75"/>
      <c r="FMI55" s="75"/>
      <c r="FMJ55" s="75"/>
      <c r="FMK55" s="75"/>
      <c r="FML55" s="75"/>
      <c r="FMM55" s="75"/>
      <c r="FMN55" s="75"/>
      <c r="FMO55" s="75"/>
      <c r="FMP55" s="75"/>
      <c r="FMQ55" s="75"/>
      <c r="FMR55" s="75"/>
      <c r="FMS55" s="75"/>
      <c r="FMT55" s="75"/>
      <c r="FMU55" s="75"/>
      <c r="FMV55" s="75"/>
      <c r="FMW55" s="75"/>
      <c r="FMX55" s="75"/>
      <c r="FMY55" s="75"/>
      <c r="FMZ55" s="75"/>
      <c r="FNA55" s="75"/>
      <c r="FNB55" s="75"/>
      <c r="FNC55" s="75"/>
      <c r="FND55" s="75"/>
      <c r="FNE55" s="75"/>
      <c r="FNF55" s="75"/>
      <c r="FNG55" s="75"/>
      <c r="FNH55" s="75"/>
      <c r="FNI55" s="75"/>
      <c r="FNJ55" s="75"/>
      <c r="FNK55" s="75"/>
      <c r="FNL55" s="75"/>
      <c r="FNM55" s="75"/>
      <c r="FNN55" s="75"/>
      <c r="FNO55" s="75"/>
      <c r="FNP55" s="75"/>
      <c r="FNQ55" s="75"/>
      <c r="FNR55" s="75"/>
      <c r="FNS55" s="75"/>
      <c r="FNT55" s="75"/>
      <c r="FNU55" s="75"/>
      <c r="FNV55" s="75"/>
      <c r="FNW55" s="75"/>
      <c r="FNX55" s="75"/>
      <c r="FNY55" s="75"/>
      <c r="FNZ55" s="75"/>
      <c r="FOA55" s="75"/>
      <c r="FOB55" s="75"/>
      <c r="FOC55" s="75"/>
      <c r="FOD55" s="75"/>
      <c r="FOE55" s="75"/>
      <c r="FOF55" s="75"/>
      <c r="FOG55" s="75"/>
      <c r="FOH55" s="75"/>
      <c r="FOI55" s="75"/>
      <c r="FOJ55" s="75"/>
      <c r="FOK55" s="75"/>
      <c r="FOL55" s="75"/>
      <c r="FOM55" s="75"/>
      <c r="FON55" s="75"/>
      <c r="FOO55" s="75"/>
      <c r="FOP55" s="75"/>
      <c r="FOQ55" s="75"/>
      <c r="FOR55" s="75"/>
      <c r="FOS55" s="75"/>
      <c r="FOT55" s="75"/>
      <c r="FOU55" s="75"/>
      <c r="FOV55" s="75"/>
      <c r="FOW55" s="75"/>
      <c r="FOX55" s="75"/>
      <c r="FOY55" s="75"/>
      <c r="FOZ55" s="75"/>
      <c r="FPA55" s="75"/>
      <c r="FPB55" s="75"/>
      <c r="FPC55" s="75"/>
      <c r="FPD55" s="75"/>
      <c r="FPE55" s="75"/>
      <c r="FPF55" s="75"/>
      <c r="FPG55" s="75"/>
      <c r="FPH55" s="75"/>
      <c r="FPI55" s="75"/>
      <c r="FPJ55" s="75"/>
      <c r="FPK55" s="75"/>
      <c r="FPL55" s="75"/>
      <c r="FPM55" s="75"/>
      <c r="FPN55" s="75"/>
      <c r="FPO55" s="75"/>
      <c r="FPP55" s="75"/>
      <c r="FPQ55" s="75"/>
      <c r="FPR55" s="75"/>
      <c r="FPS55" s="75"/>
      <c r="FPT55" s="75"/>
      <c r="FPU55" s="75"/>
      <c r="FPV55" s="75"/>
      <c r="FPW55" s="75"/>
      <c r="FPX55" s="75"/>
      <c r="FPY55" s="75"/>
      <c r="FPZ55" s="75"/>
      <c r="FQA55" s="75"/>
      <c r="FQB55" s="75"/>
      <c r="FQC55" s="75"/>
      <c r="FQD55" s="75"/>
      <c r="FQE55" s="75"/>
      <c r="FQF55" s="75"/>
      <c r="FQG55" s="75"/>
      <c r="FQH55" s="75"/>
      <c r="FQI55" s="75"/>
      <c r="FQJ55" s="75"/>
      <c r="FQK55" s="75"/>
      <c r="FQL55" s="75"/>
      <c r="FQM55" s="75"/>
      <c r="FQN55" s="75"/>
      <c r="FQO55" s="75"/>
      <c r="FQP55" s="75"/>
      <c r="FQQ55" s="75"/>
      <c r="FQR55" s="75"/>
      <c r="FQS55" s="75"/>
      <c r="FQT55" s="75"/>
      <c r="FQU55" s="75"/>
      <c r="FQV55" s="75"/>
      <c r="FQW55" s="75"/>
      <c r="FQX55" s="75"/>
      <c r="FQY55" s="75"/>
      <c r="FQZ55" s="75"/>
      <c r="FRA55" s="75"/>
      <c r="FRB55" s="75"/>
      <c r="FRC55" s="75"/>
      <c r="FRD55" s="75"/>
      <c r="FRE55" s="75"/>
      <c r="FRF55" s="75"/>
      <c r="FRG55" s="75"/>
      <c r="FRH55" s="75"/>
      <c r="FRI55" s="75"/>
      <c r="FRJ55" s="75"/>
      <c r="FRK55" s="75"/>
      <c r="FRL55" s="75"/>
      <c r="FRM55" s="75"/>
      <c r="FRN55" s="75"/>
      <c r="FRO55" s="75"/>
      <c r="FRP55" s="75"/>
      <c r="FRQ55" s="75"/>
      <c r="FRR55" s="75"/>
      <c r="FRS55" s="75"/>
      <c r="FRT55" s="75"/>
      <c r="FRU55" s="75"/>
      <c r="FRV55" s="75"/>
      <c r="FRW55" s="75"/>
      <c r="FRX55" s="75"/>
      <c r="FRY55" s="75"/>
      <c r="FRZ55" s="75"/>
      <c r="FSA55" s="75"/>
      <c r="FSB55" s="75"/>
      <c r="FSC55" s="75"/>
      <c r="FSD55" s="75"/>
      <c r="FSE55" s="75"/>
      <c r="FSF55" s="75"/>
      <c r="FSG55" s="75"/>
      <c r="FSH55" s="75"/>
      <c r="FSI55" s="75"/>
      <c r="FSJ55" s="75"/>
      <c r="FSK55" s="75"/>
      <c r="FSL55" s="75"/>
      <c r="FSM55" s="75"/>
      <c r="FSN55" s="75"/>
      <c r="FSO55" s="75"/>
      <c r="FSP55" s="75"/>
      <c r="FSQ55" s="75"/>
      <c r="FSR55" s="75"/>
      <c r="FSS55" s="75"/>
      <c r="FST55" s="75"/>
      <c r="FSU55" s="75"/>
      <c r="FSV55" s="75"/>
      <c r="FSW55" s="75"/>
      <c r="FSX55" s="75"/>
      <c r="FSY55" s="75"/>
      <c r="FSZ55" s="75"/>
      <c r="FTA55" s="75"/>
      <c r="FTB55" s="75"/>
      <c r="FTC55" s="75"/>
      <c r="FTD55" s="75"/>
      <c r="FTE55" s="75"/>
      <c r="FTF55" s="75"/>
      <c r="FTG55" s="75"/>
      <c r="FTH55" s="75"/>
      <c r="FTI55" s="75"/>
      <c r="FTJ55" s="75"/>
      <c r="FTK55" s="75"/>
      <c r="FTL55" s="75"/>
      <c r="FTM55" s="75"/>
      <c r="FTN55" s="75"/>
      <c r="FTO55" s="75"/>
      <c r="FTP55" s="75"/>
      <c r="FTQ55" s="75"/>
      <c r="FTR55" s="75"/>
      <c r="FTS55" s="75"/>
      <c r="FTT55" s="75"/>
      <c r="FTU55" s="75"/>
      <c r="FTV55" s="75"/>
      <c r="FTW55" s="75"/>
      <c r="FTX55" s="75"/>
      <c r="FTY55" s="75"/>
      <c r="FTZ55" s="75"/>
      <c r="FUA55" s="75"/>
      <c r="FUB55" s="75"/>
      <c r="FUC55" s="75"/>
      <c r="FUD55" s="75"/>
      <c r="FUE55" s="75"/>
      <c r="FUF55" s="75"/>
      <c r="FUG55" s="75"/>
      <c r="FUH55" s="75"/>
      <c r="FUI55" s="75"/>
      <c r="FUJ55" s="75"/>
      <c r="FUK55" s="75"/>
      <c r="FUL55" s="75"/>
      <c r="FUM55" s="75"/>
      <c r="FUN55" s="75"/>
      <c r="FUO55" s="75"/>
      <c r="FUP55" s="75"/>
      <c r="FUQ55" s="75"/>
      <c r="FUR55" s="75"/>
      <c r="FUS55" s="75"/>
      <c r="FUT55" s="75"/>
      <c r="FUU55" s="75"/>
      <c r="FUV55" s="75"/>
      <c r="FUW55" s="75"/>
      <c r="FUX55" s="75"/>
      <c r="FUY55" s="75"/>
      <c r="FUZ55" s="75"/>
      <c r="FVA55" s="75"/>
      <c r="FVB55" s="75"/>
      <c r="FVC55" s="75"/>
      <c r="FVD55" s="75"/>
      <c r="FVE55" s="75"/>
      <c r="FVF55" s="75"/>
      <c r="FVG55" s="75"/>
      <c r="FVH55" s="75"/>
      <c r="FVI55" s="75"/>
      <c r="FVJ55" s="75"/>
      <c r="FVK55" s="75"/>
      <c r="FVL55" s="75"/>
      <c r="FVM55" s="75"/>
      <c r="FVN55" s="75"/>
      <c r="FVO55" s="75"/>
      <c r="FVP55" s="75"/>
      <c r="FVQ55" s="75"/>
      <c r="FVR55" s="75"/>
      <c r="FVS55" s="75"/>
      <c r="FVT55" s="75"/>
      <c r="FVU55" s="75"/>
      <c r="FVV55" s="75"/>
      <c r="FVW55" s="75"/>
      <c r="FVX55" s="75"/>
      <c r="FVY55" s="75"/>
      <c r="FVZ55" s="75"/>
      <c r="FWA55" s="75"/>
      <c r="FWB55" s="75"/>
      <c r="FWC55" s="75"/>
      <c r="FWD55" s="75"/>
      <c r="FWE55" s="75"/>
      <c r="FWF55" s="75"/>
      <c r="FWG55" s="75"/>
      <c r="FWH55" s="75"/>
      <c r="FWI55" s="75"/>
      <c r="FWJ55" s="75"/>
      <c r="FWK55" s="75"/>
      <c r="FWL55" s="75"/>
      <c r="FWM55" s="75"/>
      <c r="FWN55" s="75"/>
      <c r="FWO55" s="75"/>
      <c r="FWP55" s="75"/>
      <c r="FWQ55" s="75"/>
      <c r="FWR55" s="75"/>
      <c r="FWS55" s="75"/>
      <c r="FWT55" s="75"/>
      <c r="FWU55" s="75"/>
      <c r="FWV55" s="75"/>
      <c r="FWW55" s="75"/>
      <c r="FWX55" s="75"/>
      <c r="FWY55" s="75"/>
      <c r="FWZ55" s="75"/>
      <c r="FXA55" s="75"/>
      <c r="FXB55" s="75"/>
      <c r="FXC55" s="75"/>
      <c r="FXD55" s="75"/>
      <c r="FXE55" s="75"/>
      <c r="FXF55" s="75"/>
      <c r="FXG55" s="75"/>
      <c r="FXH55" s="75"/>
      <c r="FXI55" s="75"/>
      <c r="FXJ55" s="75"/>
      <c r="FXK55" s="75"/>
      <c r="FXL55" s="75"/>
      <c r="FXM55" s="75"/>
      <c r="FXN55" s="75"/>
      <c r="FXO55" s="75"/>
      <c r="FXP55" s="75"/>
      <c r="FXQ55" s="75"/>
      <c r="FXR55" s="75"/>
      <c r="FXS55" s="75"/>
      <c r="FXT55" s="75"/>
      <c r="FXU55" s="75"/>
      <c r="FXV55" s="75"/>
      <c r="FXW55" s="75"/>
      <c r="FXX55" s="75"/>
      <c r="FXY55" s="75"/>
      <c r="FXZ55" s="75"/>
      <c r="FYA55" s="75"/>
      <c r="FYB55" s="75"/>
      <c r="FYC55" s="75"/>
      <c r="FYD55" s="75"/>
      <c r="FYE55" s="75"/>
      <c r="FYF55" s="75"/>
      <c r="FYG55" s="75"/>
      <c r="FYH55" s="75"/>
      <c r="FYI55" s="75"/>
      <c r="FYJ55" s="75"/>
      <c r="FYK55" s="75"/>
      <c r="FYL55" s="75"/>
      <c r="FYM55" s="75"/>
      <c r="FYN55" s="75"/>
      <c r="FYO55" s="75"/>
      <c r="FYP55" s="75"/>
      <c r="FYQ55" s="75"/>
      <c r="FYR55" s="75"/>
      <c r="FYS55" s="75"/>
      <c r="FYT55" s="75"/>
      <c r="FYU55" s="75"/>
      <c r="FYV55" s="75"/>
      <c r="FYW55" s="75"/>
      <c r="FYX55" s="75"/>
      <c r="FYY55" s="75"/>
      <c r="FYZ55" s="75"/>
      <c r="FZA55" s="75"/>
      <c r="FZB55" s="75"/>
      <c r="FZC55" s="75"/>
      <c r="FZD55" s="75"/>
      <c r="FZE55" s="75"/>
      <c r="FZF55" s="75"/>
      <c r="FZG55" s="75"/>
      <c r="FZH55" s="75"/>
      <c r="FZI55" s="75"/>
      <c r="FZJ55" s="75"/>
      <c r="FZK55" s="75"/>
      <c r="FZL55" s="75"/>
      <c r="FZM55" s="75"/>
      <c r="FZN55" s="75"/>
      <c r="FZO55" s="75"/>
      <c r="FZP55" s="75"/>
      <c r="FZQ55" s="75"/>
      <c r="FZR55" s="75"/>
      <c r="FZS55" s="75"/>
      <c r="FZT55" s="75"/>
      <c r="FZU55" s="75"/>
      <c r="FZV55" s="75"/>
      <c r="FZW55" s="75"/>
      <c r="FZX55" s="75"/>
      <c r="FZY55" s="75"/>
      <c r="FZZ55" s="75"/>
      <c r="GAA55" s="75"/>
      <c r="GAB55" s="75"/>
      <c r="GAC55" s="75"/>
      <c r="GAD55" s="75"/>
      <c r="GAE55" s="75"/>
      <c r="GAF55" s="75"/>
      <c r="GAG55" s="75"/>
      <c r="GAH55" s="75"/>
      <c r="GAI55" s="75"/>
      <c r="GAJ55" s="75"/>
      <c r="GAK55" s="75"/>
      <c r="GAL55" s="75"/>
      <c r="GAM55" s="75"/>
      <c r="GAN55" s="75"/>
      <c r="GAO55" s="75"/>
      <c r="GAP55" s="75"/>
      <c r="GAQ55" s="75"/>
      <c r="GAR55" s="75"/>
      <c r="GAS55" s="75"/>
      <c r="GAT55" s="75"/>
      <c r="GAU55" s="75"/>
      <c r="GAV55" s="75"/>
      <c r="GAW55" s="75"/>
      <c r="GAX55" s="75"/>
      <c r="GAY55" s="75"/>
      <c r="GAZ55" s="75"/>
      <c r="GBA55" s="75"/>
      <c r="GBB55" s="75"/>
      <c r="GBC55" s="75"/>
      <c r="GBD55" s="75"/>
      <c r="GBE55" s="75"/>
      <c r="GBF55" s="75"/>
      <c r="GBG55" s="75"/>
      <c r="GBH55" s="75"/>
      <c r="GBI55" s="75"/>
      <c r="GBJ55" s="75"/>
      <c r="GBK55" s="75"/>
      <c r="GBL55" s="75"/>
      <c r="GBM55" s="75"/>
      <c r="GBN55" s="75"/>
      <c r="GBO55" s="75"/>
      <c r="GBP55" s="75"/>
      <c r="GBQ55" s="75"/>
      <c r="GBR55" s="75"/>
      <c r="GBS55" s="75"/>
      <c r="GBT55" s="75"/>
      <c r="GBU55" s="75"/>
      <c r="GBV55" s="75"/>
      <c r="GBW55" s="75"/>
      <c r="GBX55" s="75"/>
      <c r="GBY55" s="75"/>
      <c r="GBZ55" s="75"/>
      <c r="GCA55" s="75"/>
      <c r="GCB55" s="75"/>
      <c r="GCC55" s="75"/>
      <c r="GCD55" s="75"/>
      <c r="GCE55" s="75"/>
      <c r="GCF55" s="75"/>
      <c r="GCG55" s="75"/>
      <c r="GCH55" s="75"/>
      <c r="GCI55" s="75"/>
      <c r="GCJ55" s="75"/>
      <c r="GCK55" s="75"/>
      <c r="GCL55" s="75"/>
      <c r="GCM55" s="75"/>
      <c r="GCN55" s="75"/>
      <c r="GCO55" s="75"/>
      <c r="GCP55" s="75"/>
      <c r="GCQ55" s="75"/>
      <c r="GCR55" s="75"/>
      <c r="GCS55" s="75"/>
      <c r="GCT55" s="75"/>
      <c r="GCU55" s="75"/>
      <c r="GCV55" s="75"/>
      <c r="GCW55" s="75"/>
      <c r="GCX55" s="75"/>
      <c r="GCY55" s="75"/>
      <c r="GCZ55" s="75"/>
      <c r="GDA55" s="75"/>
      <c r="GDB55" s="75"/>
      <c r="GDC55" s="75"/>
      <c r="GDD55" s="75"/>
      <c r="GDE55" s="75"/>
      <c r="GDF55" s="75"/>
      <c r="GDG55" s="75"/>
      <c r="GDH55" s="75"/>
      <c r="GDI55" s="75"/>
      <c r="GDJ55" s="75"/>
      <c r="GDK55" s="75"/>
      <c r="GDL55" s="75"/>
      <c r="GDM55" s="75"/>
      <c r="GDN55" s="75"/>
      <c r="GDO55" s="75"/>
      <c r="GDP55" s="75"/>
      <c r="GDQ55" s="75"/>
      <c r="GDR55" s="75"/>
      <c r="GDS55" s="75"/>
      <c r="GDT55" s="75"/>
      <c r="GDU55" s="75"/>
      <c r="GDV55" s="75"/>
      <c r="GDW55" s="75"/>
      <c r="GDX55" s="75"/>
      <c r="GDY55" s="75"/>
      <c r="GDZ55" s="75"/>
      <c r="GEA55" s="75"/>
      <c r="GEB55" s="75"/>
      <c r="GEC55" s="75"/>
      <c r="GED55" s="75"/>
      <c r="GEE55" s="75"/>
      <c r="GEF55" s="75"/>
      <c r="GEG55" s="75"/>
      <c r="GEH55" s="75"/>
      <c r="GEI55" s="75"/>
      <c r="GEJ55" s="75"/>
      <c r="GEK55" s="75"/>
      <c r="GEL55" s="75"/>
      <c r="GEM55" s="75"/>
      <c r="GEN55" s="75"/>
      <c r="GEO55" s="75"/>
      <c r="GEP55" s="75"/>
      <c r="GEQ55" s="75"/>
      <c r="GER55" s="75"/>
      <c r="GES55" s="75"/>
      <c r="GET55" s="75"/>
      <c r="GEU55" s="75"/>
      <c r="GEV55" s="75"/>
      <c r="GEW55" s="75"/>
      <c r="GEX55" s="75"/>
      <c r="GEY55" s="75"/>
      <c r="GEZ55" s="75"/>
      <c r="GFA55" s="75"/>
      <c r="GFB55" s="75"/>
      <c r="GFC55" s="75"/>
      <c r="GFD55" s="75"/>
      <c r="GFE55" s="75"/>
      <c r="GFF55" s="75"/>
      <c r="GFG55" s="75"/>
      <c r="GFH55" s="75"/>
      <c r="GFI55" s="75"/>
      <c r="GFJ55" s="75"/>
      <c r="GFK55" s="75"/>
      <c r="GFL55" s="75"/>
      <c r="GFM55" s="75"/>
      <c r="GFN55" s="75"/>
      <c r="GFO55" s="75"/>
      <c r="GFP55" s="75"/>
      <c r="GFQ55" s="75"/>
      <c r="GFR55" s="75"/>
      <c r="GFS55" s="75"/>
      <c r="GFT55" s="75"/>
      <c r="GFU55" s="75"/>
      <c r="GFV55" s="75"/>
      <c r="GFW55" s="75"/>
      <c r="GFX55" s="75"/>
      <c r="GFY55" s="75"/>
      <c r="GFZ55" s="75"/>
      <c r="GGA55" s="75"/>
      <c r="GGB55" s="75"/>
      <c r="GGC55" s="75"/>
      <c r="GGD55" s="75"/>
      <c r="GGE55" s="75"/>
      <c r="GGF55" s="75"/>
      <c r="GGG55" s="75"/>
      <c r="GGH55" s="75"/>
      <c r="GGI55" s="75"/>
      <c r="GGJ55" s="75"/>
      <c r="GGK55" s="75"/>
      <c r="GGL55" s="75"/>
      <c r="GGM55" s="75"/>
      <c r="GGN55" s="75"/>
      <c r="GGO55" s="75"/>
      <c r="GGP55" s="75"/>
      <c r="GGQ55" s="75"/>
      <c r="GGR55" s="75"/>
      <c r="GGS55" s="75"/>
      <c r="GGT55" s="75"/>
      <c r="GGU55" s="75"/>
      <c r="GGV55" s="75"/>
      <c r="GGW55" s="75"/>
      <c r="GGX55" s="75"/>
      <c r="GGY55" s="75"/>
      <c r="GGZ55" s="75"/>
      <c r="GHA55" s="75"/>
      <c r="GHB55" s="75"/>
      <c r="GHC55" s="75"/>
      <c r="GHD55" s="75"/>
      <c r="GHE55" s="75"/>
      <c r="GHF55" s="75"/>
      <c r="GHG55" s="75"/>
      <c r="GHH55" s="75"/>
      <c r="GHI55" s="75"/>
      <c r="GHJ55" s="75"/>
      <c r="GHK55" s="75"/>
      <c r="GHL55" s="75"/>
      <c r="GHM55" s="75"/>
      <c r="GHN55" s="75"/>
      <c r="GHO55" s="75"/>
      <c r="GHP55" s="75"/>
      <c r="GHQ55" s="75"/>
      <c r="GHR55" s="75"/>
      <c r="GHS55" s="75"/>
      <c r="GHT55" s="75"/>
      <c r="GHU55" s="75"/>
      <c r="GHV55" s="75"/>
      <c r="GHW55" s="75"/>
      <c r="GHX55" s="75"/>
      <c r="GHY55" s="75"/>
      <c r="GHZ55" s="75"/>
      <c r="GIA55" s="75"/>
      <c r="GIB55" s="75"/>
      <c r="GIC55" s="75"/>
      <c r="GID55" s="75"/>
      <c r="GIE55" s="75"/>
      <c r="GIF55" s="75"/>
      <c r="GIG55" s="75"/>
      <c r="GIH55" s="75"/>
      <c r="GII55" s="75"/>
      <c r="GIJ55" s="75"/>
      <c r="GIK55" s="75"/>
      <c r="GIL55" s="75"/>
      <c r="GIM55" s="75"/>
      <c r="GIN55" s="75"/>
      <c r="GIO55" s="75"/>
      <c r="GIP55" s="75"/>
      <c r="GIQ55" s="75"/>
      <c r="GIR55" s="75"/>
      <c r="GIS55" s="75"/>
      <c r="GIT55" s="75"/>
      <c r="GIU55" s="75"/>
      <c r="GIV55" s="75"/>
      <c r="GIW55" s="75"/>
      <c r="GIX55" s="75"/>
      <c r="GIY55" s="75"/>
      <c r="GIZ55" s="75"/>
      <c r="GJA55" s="75"/>
      <c r="GJB55" s="75"/>
      <c r="GJC55" s="75"/>
      <c r="GJD55" s="75"/>
      <c r="GJE55" s="75"/>
      <c r="GJF55" s="75"/>
      <c r="GJG55" s="75"/>
      <c r="GJH55" s="75"/>
      <c r="GJI55" s="75"/>
      <c r="GJJ55" s="75"/>
      <c r="GJK55" s="75"/>
      <c r="GJL55" s="75"/>
      <c r="GJM55" s="75"/>
      <c r="GJN55" s="75"/>
      <c r="GJO55" s="75"/>
      <c r="GJP55" s="75"/>
      <c r="GJQ55" s="75"/>
      <c r="GJR55" s="75"/>
      <c r="GJS55" s="75"/>
      <c r="GJT55" s="75"/>
      <c r="GJU55" s="75"/>
      <c r="GJV55" s="75"/>
      <c r="GJW55" s="75"/>
      <c r="GJX55" s="75"/>
      <c r="GJY55" s="75"/>
      <c r="GJZ55" s="75"/>
      <c r="GKA55" s="75"/>
      <c r="GKB55" s="75"/>
      <c r="GKC55" s="75"/>
      <c r="GKD55" s="75"/>
      <c r="GKE55" s="75"/>
      <c r="GKF55" s="75"/>
      <c r="GKG55" s="75"/>
      <c r="GKH55" s="75"/>
      <c r="GKI55" s="75"/>
      <c r="GKJ55" s="75"/>
      <c r="GKK55" s="75"/>
      <c r="GKL55" s="75"/>
      <c r="GKM55" s="75"/>
      <c r="GKN55" s="75"/>
      <c r="GKO55" s="75"/>
      <c r="GKP55" s="75"/>
      <c r="GKQ55" s="75"/>
      <c r="GKR55" s="75"/>
      <c r="GKS55" s="75"/>
      <c r="GKT55" s="75"/>
      <c r="GKU55" s="75"/>
      <c r="GKV55" s="75"/>
      <c r="GKW55" s="75"/>
      <c r="GKX55" s="75"/>
      <c r="GKY55" s="75"/>
      <c r="GKZ55" s="75"/>
      <c r="GLA55" s="75"/>
      <c r="GLB55" s="75"/>
      <c r="GLC55" s="75"/>
      <c r="GLD55" s="75"/>
      <c r="GLE55" s="75"/>
      <c r="GLF55" s="75"/>
      <c r="GLG55" s="75"/>
      <c r="GLH55" s="75"/>
      <c r="GLI55" s="75"/>
      <c r="GLJ55" s="75"/>
      <c r="GLK55" s="75"/>
      <c r="GLL55" s="75"/>
      <c r="GLM55" s="75"/>
      <c r="GLN55" s="75"/>
      <c r="GLO55" s="75"/>
      <c r="GLP55" s="75"/>
      <c r="GLQ55" s="75"/>
      <c r="GLR55" s="75"/>
      <c r="GLS55" s="75"/>
      <c r="GLT55" s="75"/>
      <c r="GLU55" s="75"/>
      <c r="GLV55" s="75"/>
      <c r="GLW55" s="75"/>
      <c r="GLX55" s="75"/>
      <c r="GLY55" s="75"/>
      <c r="GLZ55" s="75"/>
      <c r="GMA55" s="75"/>
      <c r="GMB55" s="75"/>
      <c r="GMC55" s="75"/>
      <c r="GMD55" s="75"/>
      <c r="GME55" s="75"/>
      <c r="GMF55" s="75"/>
      <c r="GMG55" s="75"/>
      <c r="GMH55" s="75"/>
      <c r="GMI55" s="75"/>
      <c r="GMJ55" s="75"/>
      <c r="GMK55" s="75"/>
      <c r="GML55" s="75"/>
      <c r="GMM55" s="75"/>
      <c r="GMN55" s="75"/>
      <c r="GMO55" s="75"/>
      <c r="GMP55" s="75"/>
      <c r="GMQ55" s="75"/>
      <c r="GMR55" s="75"/>
      <c r="GMS55" s="75"/>
      <c r="GMT55" s="75"/>
      <c r="GMU55" s="75"/>
      <c r="GMV55" s="75"/>
      <c r="GMW55" s="75"/>
      <c r="GMX55" s="75"/>
      <c r="GMY55" s="75"/>
      <c r="GMZ55" s="75"/>
      <c r="GNA55" s="75"/>
      <c r="GNB55" s="75"/>
      <c r="GNC55" s="75"/>
      <c r="GND55" s="75"/>
      <c r="GNE55" s="75"/>
      <c r="GNF55" s="75"/>
      <c r="GNG55" s="75"/>
      <c r="GNH55" s="75"/>
      <c r="GNI55" s="75"/>
      <c r="GNJ55" s="75"/>
      <c r="GNK55" s="75"/>
      <c r="GNL55" s="75"/>
      <c r="GNM55" s="75"/>
      <c r="GNN55" s="75"/>
      <c r="GNO55" s="75"/>
      <c r="GNP55" s="75"/>
      <c r="GNQ55" s="75"/>
      <c r="GNR55" s="75"/>
      <c r="GNS55" s="75"/>
      <c r="GNT55" s="75"/>
      <c r="GNU55" s="75"/>
      <c r="GNV55" s="75"/>
      <c r="GNW55" s="75"/>
      <c r="GNX55" s="75"/>
      <c r="GNY55" s="75"/>
      <c r="GNZ55" s="75"/>
      <c r="GOA55" s="75"/>
      <c r="GOB55" s="75"/>
      <c r="GOC55" s="75"/>
      <c r="GOD55" s="75"/>
      <c r="GOE55" s="75"/>
      <c r="GOF55" s="75"/>
      <c r="GOG55" s="75"/>
      <c r="GOH55" s="75"/>
      <c r="GOI55" s="75"/>
      <c r="GOJ55" s="75"/>
      <c r="GOK55" s="75"/>
      <c r="GOL55" s="75"/>
      <c r="GOM55" s="75"/>
      <c r="GON55" s="75"/>
      <c r="GOO55" s="75"/>
      <c r="GOP55" s="75"/>
      <c r="GOQ55" s="75"/>
      <c r="GOR55" s="75"/>
      <c r="GOS55" s="75"/>
      <c r="GOT55" s="75"/>
      <c r="GOU55" s="75"/>
      <c r="GOV55" s="75"/>
      <c r="GOW55" s="75"/>
      <c r="GOX55" s="75"/>
      <c r="GOY55" s="75"/>
      <c r="GOZ55" s="75"/>
      <c r="GPA55" s="75"/>
      <c r="GPB55" s="75"/>
      <c r="GPC55" s="75"/>
      <c r="GPD55" s="75"/>
      <c r="GPE55" s="75"/>
      <c r="GPF55" s="75"/>
      <c r="GPG55" s="75"/>
      <c r="GPH55" s="75"/>
      <c r="GPI55" s="75"/>
      <c r="GPJ55" s="75"/>
      <c r="GPK55" s="75"/>
      <c r="GPL55" s="75"/>
      <c r="GPM55" s="75"/>
      <c r="GPN55" s="75"/>
      <c r="GPO55" s="75"/>
      <c r="GPP55" s="75"/>
      <c r="GPQ55" s="75"/>
      <c r="GPR55" s="75"/>
      <c r="GPS55" s="75"/>
      <c r="GPT55" s="75"/>
      <c r="GPU55" s="75"/>
      <c r="GPV55" s="75"/>
      <c r="GPW55" s="75"/>
      <c r="GPX55" s="75"/>
      <c r="GPY55" s="75"/>
      <c r="GPZ55" s="75"/>
      <c r="GQA55" s="75"/>
      <c r="GQB55" s="75"/>
      <c r="GQC55" s="75"/>
      <c r="GQD55" s="75"/>
      <c r="GQE55" s="75"/>
      <c r="GQF55" s="75"/>
      <c r="GQG55" s="75"/>
      <c r="GQH55" s="75"/>
      <c r="GQI55" s="75"/>
      <c r="GQJ55" s="75"/>
      <c r="GQK55" s="75"/>
      <c r="GQL55" s="75"/>
      <c r="GQM55" s="75"/>
      <c r="GQN55" s="75"/>
      <c r="GQO55" s="75"/>
      <c r="GQP55" s="75"/>
      <c r="GQQ55" s="75"/>
      <c r="GQR55" s="75"/>
      <c r="GQS55" s="75"/>
      <c r="GQT55" s="75"/>
      <c r="GQU55" s="75"/>
      <c r="GQV55" s="75"/>
      <c r="GQW55" s="75"/>
      <c r="GQX55" s="75"/>
      <c r="GQY55" s="75"/>
      <c r="GQZ55" s="75"/>
      <c r="GRA55" s="75"/>
      <c r="GRB55" s="75"/>
      <c r="GRC55" s="75"/>
      <c r="GRD55" s="75"/>
      <c r="GRE55" s="75"/>
      <c r="GRF55" s="75"/>
      <c r="GRG55" s="75"/>
      <c r="GRH55" s="75"/>
      <c r="GRI55" s="75"/>
      <c r="GRJ55" s="75"/>
      <c r="GRK55" s="75"/>
      <c r="GRL55" s="75"/>
      <c r="GRM55" s="75"/>
      <c r="GRN55" s="75"/>
      <c r="GRO55" s="75"/>
      <c r="GRP55" s="75"/>
      <c r="GRQ55" s="75"/>
      <c r="GRR55" s="75"/>
      <c r="GRS55" s="75"/>
      <c r="GRT55" s="75"/>
      <c r="GRU55" s="75"/>
      <c r="GRV55" s="75"/>
      <c r="GRW55" s="75"/>
      <c r="GRX55" s="75"/>
      <c r="GRY55" s="75"/>
      <c r="GRZ55" s="75"/>
      <c r="GSA55" s="75"/>
      <c r="GSB55" s="75"/>
      <c r="GSC55" s="75"/>
      <c r="GSD55" s="75"/>
      <c r="GSE55" s="75"/>
      <c r="GSF55" s="75"/>
      <c r="GSG55" s="75"/>
      <c r="GSH55" s="75"/>
      <c r="GSI55" s="75"/>
      <c r="GSJ55" s="75"/>
      <c r="GSK55" s="75"/>
      <c r="GSL55" s="75"/>
      <c r="GSM55" s="75"/>
      <c r="GSN55" s="75"/>
      <c r="GSO55" s="75"/>
      <c r="GSP55" s="75"/>
      <c r="GSQ55" s="75"/>
      <c r="GSR55" s="75"/>
      <c r="GSS55" s="75"/>
      <c r="GST55" s="75"/>
      <c r="GSU55" s="75"/>
      <c r="GSV55" s="75"/>
      <c r="GSW55" s="75"/>
      <c r="GSX55" s="75"/>
      <c r="GSY55" s="75"/>
      <c r="GSZ55" s="75"/>
      <c r="GTA55" s="75"/>
      <c r="GTB55" s="75"/>
      <c r="GTC55" s="75"/>
      <c r="GTD55" s="75"/>
      <c r="GTE55" s="75"/>
      <c r="GTF55" s="75"/>
      <c r="GTG55" s="75"/>
      <c r="GTH55" s="75"/>
      <c r="GTI55" s="75"/>
      <c r="GTJ55" s="75"/>
      <c r="GTK55" s="75"/>
      <c r="GTL55" s="75"/>
      <c r="GTM55" s="75"/>
      <c r="GTN55" s="75"/>
      <c r="GTO55" s="75"/>
      <c r="GTP55" s="75"/>
      <c r="GTQ55" s="75"/>
      <c r="GTR55" s="75"/>
      <c r="GTS55" s="75"/>
      <c r="GTT55" s="75"/>
      <c r="GTU55" s="75"/>
      <c r="GTV55" s="75"/>
      <c r="GTW55" s="75"/>
      <c r="GTX55" s="75"/>
      <c r="GTY55" s="75"/>
      <c r="GTZ55" s="75"/>
      <c r="GUA55" s="75"/>
      <c r="GUB55" s="75"/>
      <c r="GUC55" s="75"/>
      <c r="GUD55" s="75"/>
      <c r="GUE55" s="75"/>
      <c r="GUF55" s="75"/>
      <c r="GUG55" s="75"/>
      <c r="GUH55" s="75"/>
      <c r="GUI55" s="75"/>
      <c r="GUJ55" s="75"/>
      <c r="GUK55" s="75"/>
      <c r="GUL55" s="75"/>
      <c r="GUM55" s="75"/>
      <c r="GUN55" s="75"/>
      <c r="GUO55" s="75"/>
      <c r="GUP55" s="75"/>
      <c r="GUQ55" s="75"/>
      <c r="GUR55" s="75"/>
      <c r="GUS55" s="75"/>
      <c r="GUT55" s="75"/>
      <c r="GUU55" s="75"/>
      <c r="GUV55" s="75"/>
      <c r="GUW55" s="75"/>
      <c r="GUX55" s="75"/>
      <c r="GUY55" s="75"/>
      <c r="GUZ55" s="75"/>
      <c r="GVA55" s="75"/>
      <c r="GVB55" s="75"/>
      <c r="GVC55" s="75"/>
      <c r="GVD55" s="75"/>
      <c r="GVE55" s="75"/>
      <c r="GVF55" s="75"/>
      <c r="GVG55" s="75"/>
      <c r="GVH55" s="75"/>
      <c r="GVI55" s="75"/>
      <c r="GVJ55" s="75"/>
      <c r="GVK55" s="75"/>
      <c r="GVL55" s="75"/>
      <c r="GVM55" s="75"/>
      <c r="GVN55" s="75"/>
      <c r="GVO55" s="75"/>
      <c r="GVP55" s="75"/>
      <c r="GVQ55" s="75"/>
      <c r="GVR55" s="75"/>
      <c r="GVS55" s="75"/>
      <c r="GVT55" s="75"/>
      <c r="GVU55" s="75"/>
      <c r="GVV55" s="75"/>
      <c r="GVW55" s="75"/>
      <c r="GVX55" s="75"/>
      <c r="GVY55" s="75"/>
      <c r="GVZ55" s="75"/>
      <c r="GWA55" s="75"/>
      <c r="GWB55" s="75"/>
      <c r="GWC55" s="75"/>
      <c r="GWD55" s="75"/>
      <c r="GWE55" s="75"/>
      <c r="GWF55" s="75"/>
      <c r="GWG55" s="75"/>
      <c r="GWH55" s="75"/>
      <c r="GWI55" s="75"/>
      <c r="GWJ55" s="75"/>
      <c r="GWK55" s="75"/>
      <c r="GWL55" s="75"/>
      <c r="GWM55" s="75"/>
      <c r="GWN55" s="75"/>
      <c r="GWO55" s="75"/>
      <c r="GWP55" s="75"/>
      <c r="GWQ55" s="75"/>
      <c r="GWR55" s="75"/>
      <c r="GWS55" s="75"/>
      <c r="GWT55" s="75"/>
      <c r="GWU55" s="75"/>
      <c r="GWV55" s="75"/>
      <c r="GWW55" s="75"/>
      <c r="GWX55" s="75"/>
      <c r="GWY55" s="75"/>
      <c r="GWZ55" s="75"/>
      <c r="GXA55" s="75"/>
      <c r="GXB55" s="75"/>
      <c r="GXC55" s="75"/>
      <c r="GXD55" s="75"/>
      <c r="GXE55" s="75"/>
      <c r="GXF55" s="75"/>
      <c r="GXG55" s="75"/>
      <c r="GXH55" s="75"/>
      <c r="GXI55" s="75"/>
      <c r="GXJ55" s="75"/>
      <c r="GXK55" s="75"/>
      <c r="GXL55" s="75"/>
      <c r="GXM55" s="75"/>
      <c r="GXN55" s="75"/>
      <c r="GXO55" s="75"/>
      <c r="GXP55" s="75"/>
      <c r="GXQ55" s="75"/>
      <c r="GXR55" s="75"/>
      <c r="GXS55" s="75"/>
      <c r="GXT55" s="75"/>
      <c r="GXU55" s="75"/>
      <c r="GXV55" s="75"/>
      <c r="GXW55" s="75"/>
      <c r="GXX55" s="75"/>
      <c r="GXY55" s="75"/>
      <c r="GXZ55" s="75"/>
      <c r="GYA55" s="75"/>
      <c r="GYB55" s="75"/>
      <c r="GYC55" s="75"/>
      <c r="GYD55" s="75"/>
      <c r="GYE55" s="75"/>
      <c r="GYF55" s="75"/>
      <c r="GYG55" s="75"/>
      <c r="GYH55" s="75"/>
      <c r="GYI55" s="75"/>
      <c r="GYJ55" s="75"/>
      <c r="GYK55" s="75"/>
      <c r="GYL55" s="75"/>
      <c r="GYM55" s="75"/>
      <c r="GYN55" s="75"/>
      <c r="GYO55" s="75"/>
      <c r="GYP55" s="75"/>
      <c r="GYQ55" s="75"/>
      <c r="GYR55" s="75"/>
      <c r="GYS55" s="75"/>
      <c r="GYT55" s="75"/>
      <c r="GYU55" s="75"/>
      <c r="GYV55" s="75"/>
      <c r="GYW55" s="75"/>
      <c r="GYX55" s="75"/>
      <c r="GYY55" s="75"/>
      <c r="GYZ55" s="75"/>
      <c r="GZA55" s="75"/>
      <c r="GZB55" s="75"/>
      <c r="GZC55" s="75"/>
      <c r="GZD55" s="75"/>
      <c r="GZE55" s="75"/>
      <c r="GZF55" s="75"/>
      <c r="GZG55" s="75"/>
      <c r="GZH55" s="75"/>
      <c r="GZI55" s="75"/>
      <c r="GZJ55" s="75"/>
      <c r="GZK55" s="75"/>
      <c r="GZL55" s="75"/>
      <c r="GZM55" s="75"/>
      <c r="GZN55" s="75"/>
      <c r="GZO55" s="75"/>
      <c r="GZP55" s="75"/>
      <c r="GZQ55" s="75"/>
      <c r="GZR55" s="75"/>
      <c r="GZS55" s="75"/>
      <c r="GZT55" s="75"/>
      <c r="GZU55" s="75"/>
      <c r="GZV55" s="75"/>
      <c r="GZW55" s="75"/>
      <c r="GZX55" s="75"/>
      <c r="GZY55" s="75"/>
      <c r="GZZ55" s="75"/>
      <c r="HAA55" s="75"/>
      <c r="HAB55" s="75"/>
      <c r="HAC55" s="75"/>
      <c r="HAD55" s="75"/>
      <c r="HAE55" s="75"/>
      <c r="HAF55" s="75"/>
      <c r="HAG55" s="75"/>
      <c r="HAH55" s="75"/>
      <c r="HAI55" s="75"/>
      <c r="HAJ55" s="75"/>
      <c r="HAK55" s="75"/>
      <c r="HAL55" s="75"/>
      <c r="HAM55" s="75"/>
      <c r="HAN55" s="75"/>
      <c r="HAO55" s="75"/>
      <c r="HAP55" s="75"/>
      <c r="HAQ55" s="75"/>
      <c r="HAR55" s="75"/>
      <c r="HAS55" s="75"/>
      <c r="HAT55" s="75"/>
      <c r="HAU55" s="75"/>
      <c r="HAV55" s="75"/>
      <c r="HAW55" s="75"/>
      <c r="HAX55" s="75"/>
      <c r="HAY55" s="75"/>
      <c r="HAZ55" s="75"/>
      <c r="HBA55" s="75"/>
      <c r="HBB55" s="75"/>
      <c r="HBC55" s="75"/>
      <c r="HBD55" s="75"/>
      <c r="HBE55" s="75"/>
      <c r="HBF55" s="75"/>
      <c r="HBG55" s="75"/>
      <c r="HBH55" s="75"/>
      <c r="HBI55" s="75"/>
      <c r="HBJ55" s="75"/>
      <c r="HBK55" s="75"/>
      <c r="HBL55" s="75"/>
      <c r="HBM55" s="75"/>
      <c r="HBN55" s="75"/>
      <c r="HBO55" s="75"/>
      <c r="HBP55" s="75"/>
      <c r="HBQ55" s="75"/>
      <c r="HBR55" s="75"/>
      <c r="HBS55" s="75"/>
      <c r="HBT55" s="75"/>
      <c r="HBU55" s="75"/>
      <c r="HBV55" s="75"/>
      <c r="HBW55" s="75"/>
      <c r="HBX55" s="75"/>
      <c r="HBY55" s="75"/>
      <c r="HBZ55" s="75"/>
      <c r="HCA55" s="75"/>
      <c r="HCB55" s="75"/>
      <c r="HCC55" s="75"/>
      <c r="HCD55" s="75"/>
      <c r="HCE55" s="75"/>
      <c r="HCF55" s="75"/>
      <c r="HCG55" s="75"/>
      <c r="HCH55" s="75"/>
      <c r="HCI55" s="75"/>
      <c r="HCJ55" s="75"/>
      <c r="HCK55" s="75"/>
      <c r="HCL55" s="75"/>
      <c r="HCM55" s="75"/>
      <c r="HCN55" s="75"/>
      <c r="HCO55" s="75"/>
      <c r="HCP55" s="75"/>
      <c r="HCQ55" s="75"/>
      <c r="HCR55" s="75"/>
      <c r="HCS55" s="75"/>
      <c r="HCT55" s="75"/>
      <c r="HCU55" s="75"/>
      <c r="HCV55" s="75"/>
      <c r="HCW55" s="75"/>
      <c r="HCX55" s="75"/>
      <c r="HCY55" s="75"/>
      <c r="HCZ55" s="75"/>
      <c r="HDA55" s="75"/>
      <c r="HDB55" s="75"/>
      <c r="HDC55" s="75"/>
      <c r="HDD55" s="75"/>
      <c r="HDE55" s="75"/>
      <c r="HDF55" s="75"/>
      <c r="HDG55" s="75"/>
      <c r="HDH55" s="75"/>
      <c r="HDI55" s="75"/>
      <c r="HDJ55" s="75"/>
      <c r="HDK55" s="75"/>
      <c r="HDL55" s="75"/>
      <c r="HDM55" s="75"/>
      <c r="HDN55" s="75"/>
      <c r="HDO55" s="75"/>
      <c r="HDP55" s="75"/>
      <c r="HDQ55" s="75"/>
      <c r="HDR55" s="75"/>
      <c r="HDS55" s="75"/>
      <c r="HDT55" s="75"/>
      <c r="HDU55" s="75"/>
      <c r="HDV55" s="75"/>
      <c r="HDW55" s="75"/>
      <c r="HDX55" s="75"/>
      <c r="HDY55" s="75"/>
      <c r="HDZ55" s="75"/>
      <c r="HEA55" s="75"/>
      <c r="HEB55" s="75"/>
      <c r="HEC55" s="75"/>
      <c r="HED55" s="75"/>
      <c r="HEE55" s="75"/>
      <c r="HEF55" s="75"/>
      <c r="HEG55" s="75"/>
      <c r="HEH55" s="75"/>
      <c r="HEI55" s="75"/>
      <c r="HEJ55" s="75"/>
      <c r="HEK55" s="75"/>
      <c r="HEL55" s="75"/>
      <c r="HEM55" s="75"/>
      <c r="HEN55" s="75"/>
      <c r="HEO55" s="75"/>
      <c r="HEP55" s="75"/>
      <c r="HEQ55" s="75"/>
      <c r="HER55" s="75"/>
      <c r="HES55" s="75"/>
      <c r="HET55" s="75"/>
      <c r="HEU55" s="75"/>
      <c r="HEV55" s="75"/>
      <c r="HEW55" s="75"/>
      <c r="HEX55" s="75"/>
      <c r="HEY55" s="75"/>
      <c r="HEZ55" s="75"/>
      <c r="HFA55" s="75"/>
      <c r="HFB55" s="75"/>
      <c r="HFC55" s="75"/>
      <c r="HFD55" s="75"/>
      <c r="HFE55" s="75"/>
      <c r="HFF55" s="75"/>
      <c r="HFG55" s="75"/>
      <c r="HFH55" s="75"/>
      <c r="HFI55" s="75"/>
      <c r="HFJ55" s="75"/>
      <c r="HFK55" s="75"/>
      <c r="HFL55" s="75"/>
      <c r="HFM55" s="75"/>
      <c r="HFN55" s="75"/>
      <c r="HFO55" s="75"/>
      <c r="HFP55" s="75"/>
      <c r="HFQ55" s="75"/>
      <c r="HFR55" s="75"/>
      <c r="HFS55" s="75"/>
      <c r="HFT55" s="75"/>
      <c r="HFU55" s="75"/>
      <c r="HFV55" s="75"/>
      <c r="HFW55" s="75"/>
      <c r="HFX55" s="75"/>
      <c r="HFY55" s="75"/>
      <c r="HFZ55" s="75"/>
      <c r="HGA55" s="75"/>
      <c r="HGB55" s="75"/>
      <c r="HGC55" s="75"/>
      <c r="HGD55" s="75"/>
      <c r="HGE55" s="75"/>
      <c r="HGF55" s="75"/>
      <c r="HGG55" s="75"/>
      <c r="HGH55" s="75"/>
      <c r="HGI55" s="75"/>
      <c r="HGJ55" s="75"/>
      <c r="HGK55" s="75"/>
      <c r="HGL55" s="75"/>
      <c r="HGM55" s="75"/>
      <c r="HGN55" s="75"/>
      <c r="HGO55" s="75"/>
      <c r="HGP55" s="75"/>
      <c r="HGQ55" s="75"/>
      <c r="HGR55" s="75"/>
      <c r="HGS55" s="75"/>
      <c r="HGT55" s="75"/>
      <c r="HGU55" s="75"/>
      <c r="HGV55" s="75"/>
      <c r="HGW55" s="75"/>
      <c r="HGX55" s="75"/>
      <c r="HGY55" s="75"/>
      <c r="HGZ55" s="75"/>
      <c r="HHA55" s="75"/>
      <c r="HHB55" s="75"/>
      <c r="HHC55" s="75"/>
      <c r="HHD55" s="75"/>
      <c r="HHE55" s="75"/>
      <c r="HHF55" s="75"/>
      <c r="HHG55" s="75"/>
      <c r="HHH55" s="75"/>
      <c r="HHI55" s="75"/>
      <c r="HHJ55" s="75"/>
      <c r="HHK55" s="75"/>
      <c r="HHL55" s="75"/>
      <c r="HHM55" s="75"/>
      <c r="HHN55" s="75"/>
      <c r="HHO55" s="75"/>
      <c r="HHP55" s="75"/>
      <c r="HHQ55" s="75"/>
      <c r="HHR55" s="75"/>
      <c r="HHS55" s="75"/>
      <c r="HHT55" s="75"/>
      <c r="HHU55" s="75"/>
      <c r="HHV55" s="75"/>
      <c r="HHW55" s="75"/>
      <c r="HHX55" s="75"/>
      <c r="HHY55" s="75"/>
      <c r="HHZ55" s="75"/>
      <c r="HIA55" s="75"/>
      <c r="HIB55" s="75"/>
      <c r="HIC55" s="75"/>
      <c r="HID55" s="75"/>
      <c r="HIE55" s="75"/>
      <c r="HIF55" s="75"/>
      <c r="HIG55" s="75"/>
      <c r="HIH55" s="75"/>
      <c r="HII55" s="75"/>
      <c r="HIJ55" s="75"/>
      <c r="HIK55" s="75"/>
      <c r="HIL55" s="75"/>
      <c r="HIM55" s="75"/>
      <c r="HIN55" s="75"/>
      <c r="HIO55" s="75"/>
      <c r="HIP55" s="75"/>
      <c r="HIQ55" s="75"/>
      <c r="HIR55" s="75"/>
      <c r="HIS55" s="75"/>
      <c r="HIT55" s="75"/>
      <c r="HIU55" s="75"/>
      <c r="HIV55" s="75"/>
      <c r="HIW55" s="75"/>
      <c r="HIX55" s="75"/>
      <c r="HIY55" s="75"/>
      <c r="HIZ55" s="75"/>
      <c r="HJA55" s="75"/>
      <c r="HJB55" s="75"/>
      <c r="HJC55" s="75"/>
      <c r="HJD55" s="75"/>
      <c r="HJE55" s="75"/>
      <c r="HJF55" s="75"/>
      <c r="HJG55" s="75"/>
      <c r="HJH55" s="75"/>
      <c r="HJI55" s="75"/>
      <c r="HJJ55" s="75"/>
      <c r="HJK55" s="75"/>
      <c r="HJL55" s="75"/>
      <c r="HJM55" s="75"/>
      <c r="HJN55" s="75"/>
      <c r="HJO55" s="75"/>
      <c r="HJP55" s="75"/>
      <c r="HJQ55" s="75"/>
      <c r="HJR55" s="75"/>
      <c r="HJS55" s="75"/>
      <c r="HJT55" s="75"/>
      <c r="HJU55" s="75"/>
      <c r="HJV55" s="75"/>
      <c r="HJW55" s="75"/>
      <c r="HJX55" s="75"/>
      <c r="HJY55" s="75"/>
      <c r="HJZ55" s="75"/>
      <c r="HKA55" s="75"/>
      <c r="HKB55" s="75"/>
      <c r="HKC55" s="75"/>
      <c r="HKD55" s="75"/>
      <c r="HKE55" s="75"/>
      <c r="HKF55" s="75"/>
      <c r="HKG55" s="75"/>
      <c r="HKH55" s="75"/>
      <c r="HKI55" s="75"/>
      <c r="HKJ55" s="75"/>
      <c r="HKK55" s="75"/>
      <c r="HKL55" s="75"/>
      <c r="HKM55" s="75"/>
      <c r="HKN55" s="75"/>
      <c r="HKO55" s="75"/>
      <c r="HKP55" s="75"/>
      <c r="HKQ55" s="75"/>
      <c r="HKR55" s="75"/>
      <c r="HKS55" s="75"/>
      <c r="HKT55" s="75"/>
      <c r="HKU55" s="75"/>
      <c r="HKV55" s="75"/>
      <c r="HKW55" s="75"/>
      <c r="HKX55" s="75"/>
      <c r="HKY55" s="75"/>
      <c r="HKZ55" s="75"/>
      <c r="HLA55" s="75"/>
      <c r="HLB55" s="75"/>
      <c r="HLC55" s="75"/>
      <c r="HLD55" s="75"/>
      <c r="HLE55" s="75"/>
      <c r="HLF55" s="75"/>
      <c r="HLG55" s="75"/>
      <c r="HLH55" s="75"/>
      <c r="HLI55" s="75"/>
      <c r="HLJ55" s="75"/>
      <c r="HLK55" s="75"/>
      <c r="HLL55" s="75"/>
      <c r="HLM55" s="75"/>
      <c r="HLN55" s="75"/>
      <c r="HLO55" s="75"/>
      <c r="HLP55" s="75"/>
      <c r="HLQ55" s="75"/>
      <c r="HLR55" s="75"/>
      <c r="HLS55" s="75"/>
      <c r="HLT55" s="75"/>
      <c r="HLU55" s="75"/>
      <c r="HLV55" s="75"/>
      <c r="HLW55" s="75"/>
      <c r="HLX55" s="75"/>
      <c r="HLY55" s="75"/>
      <c r="HLZ55" s="75"/>
      <c r="HMA55" s="75"/>
      <c r="HMB55" s="75"/>
      <c r="HMC55" s="75"/>
      <c r="HMD55" s="75"/>
      <c r="HME55" s="75"/>
      <c r="HMF55" s="75"/>
      <c r="HMG55" s="75"/>
      <c r="HMH55" s="75"/>
      <c r="HMI55" s="75"/>
      <c r="HMJ55" s="75"/>
      <c r="HMK55" s="75"/>
      <c r="HML55" s="75"/>
      <c r="HMM55" s="75"/>
      <c r="HMN55" s="75"/>
      <c r="HMO55" s="75"/>
      <c r="HMP55" s="75"/>
      <c r="HMQ55" s="75"/>
      <c r="HMR55" s="75"/>
      <c r="HMS55" s="75"/>
      <c r="HMT55" s="75"/>
      <c r="HMU55" s="75"/>
      <c r="HMV55" s="75"/>
      <c r="HMW55" s="75"/>
      <c r="HMX55" s="75"/>
      <c r="HMY55" s="75"/>
      <c r="HMZ55" s="75"/>
      <c r="HNA55" s="75"/>
      <c r="HNB55" s="75"/>
      <c r="HNC55" s="75"/>
      <c r="HND55" s="75"/>
      <c r="HNE55" s="75"/>
      <c r="HNF55" s="75"/>
      <c r="HNG55" s="75"/>
      <c r="HNH55" s="75"/>
      <c r="HNI55" s="75"/>
      <c r="HNJ55" s="75"/>
      <c r="HNK55" s="75"/>
      <c r="HNL55" s="75"/>
      <c r="HNM55" s="75"/>
      <c r="HNN55" s="75"/>
      <c r="HNO55" s="75"/>
      <c r="HNP55" s="75"/>
      <c r="HNQ55" s="75"/>
      <c r="HNR55" s="75"/>
      <c r="HNS55" s="75"/>
      <c r="HNT55" s="75"/>
      <c r="HNU55" s="75"/>
      <c r="HNV55" s="75"/>
      <c r="HNW55" s="75"/>
      <c r="HNX55" s="75"/>
      <c r="HNY55" s="75"/>
      <c r="HNZ55" s="75"/>
      <c r="HOA55" s="75"/>
      <c r="HOB55" s="75"/>
      <c r="HOC55" s="75"/>
      <c r="HOD55" s="75"/>
      <c r="HOE55" s="75"/>
      <c r="HOF55" s="75"/>
      <c r="HOG55" s="75"/>
      <c r="HOH55" s="75"/>
      <c r="HOI55" s="75"/>
      <c r="HOJ55" s="75"/>
      <c r="HOK55" s="75"/>
      <c r="HOL55" s="75"/>
      <c r="HOM55" s="75"/>
      <c r="HON55" s="75"/>
      <c r="HOO55" s="75"/>
      <c r="HOP55" s="75"/>
      <c r="HOQ55" s="75"/>
      <c r="HOR55" s="75"/>
      <c r="HOS55" s="75"/>
      <c r="HOT55" s="75"/>
      <c r="HOU55" s="75"/>
      <c r="HOV55" s="75"/>
      <c r="HOW55" s="75"/>
      <c r="HOX55" s="75"/>
      <c r="HOY55" s="75"/>
      <c r="HOZ55" s="75"/>
      <c r="HPA55" s="75"/>
      <c r="HPB55" s="75"/>
      <c r="HPC55" s="75"/>
      <c r="HPD55" s="75"/>
      <c r="HPE55" s="75"/>
      <c r="HPF55" s="75"/>
      <c r="HPG55" s="75"/>
      <c r="HPH55" s="75"/>
      <c r="HPI55" s="75"/>
      <c r="HPJ55" s="75"/>
      <c r="HPK55" s="75"/>
      <c r="HPL55" s="75"/>
      <c r="HPM55" s="75"/>
      <c r="HPN55" s="75"/>
      <c r="HPO55" s="75"/>
      <c r="HPP55" s="75"/>
      <c r="HPQ55" s="75"/>
      <c r="HPR55" s="75"/>
      <c r="HPS55" s="75"/>
      <c r="HPT55" s="75"/>
      <c r="HPU55" s="75"/>
      <c r="HPV55" s="75"/>
      <c r="HPW55" s="75"/>
      <c r="HPX55" s="75"/>
      <c r="HPY55" s="75"/>
      <c r="HPZ55" s="75"/>
      <c r="HQA55" s="75"/>
      <c r="HQB55" s="75"/>
      <c r="HQC55" s="75"/>
      <c r="HQD55" s="75"/>
      <c r="HQE55" s="75"/>
      <c r="HQF55" s="75"/>
      <c r="HQG55" s="75"/>
      <c r="HQH55" s="75"/>
      <c r="HQI55" s="75"/>
      <c r="HQJ55" s="75"/>
      <c r="HQK55" s="75"/>
      <c r="HQL55" s="75"/>
      <c r="HQM55" s="75"/>
      <c r="HQN55" s="75"/>
      <c r="HQO55" s="75"/>
      <c r="HQP55" s="75"/>
      <c r="HQQ55" s="75"/>
      <c r="HQR55" s="75"/>
      <c r="HQS55" s="75"/>
      <c r="HQT55" s="75"/>
      <c r="HQU55" s="75"/>
      <c r="HQV55" s="75"/>
      <c r="HQW55" s="75"/>
      <c r="HQX55" s="75"/>
      <c r="HQY55" s="75"/>
      <c r="HQZ55" s="75"/>
      <c r="HRA55" s="75"/>
      <c r="HRB55" s="75"/>
      <c r="HRC55" s="75"/>
      <c r="HRD55" s="75"/>
      <c r="HRE55" s="75"/>
      <c r="HRF55" s="75"/>
      <c r="HRG55" s="75"/>
      <c r="HRH55" s="75"/>
      <c r="HRI55" s="75"/>
      <c r="HRJ55" s="75"/>
      <c r="HRK55" s="75"/>
      <c r="HRL55" s="75"/>
      <c r="HRM55" s="75"/>
      <c r="HRN55" s="75"/>
      <c r="HRO55" s="75"/>
      <c r="HRP55" s="75"/>
      <c r="HRQ55" s="75"/>
      <c r="HRR55" s="75"/>
      <c r="HRS55" s="75"/>
      <c r="HRT55" s="75"/>
      <c r="HRU55" s="75"/>
      <c r="HRV55" s="75"/>
      <c r="HRW55" s="75"/>
      <c r="HRX55" s="75"/>
      <c r="HRY55" s="75"/>
      <c r="HRZ55" s="75"/>
      <c r="HSA55" s="75"/>
      <c r="HSB55" s="75"/>
      <c r="HSC55" s="75"/>
      <c r="HSD55" s="75"/>
      <c r="HSE55" s="75"/>
      <c r="HSF55" s="75"/>
      <c r="HSG55" s="75"/>
      <c r="HSH55" s="75"/>
      <c r="HSI55" s="75"/>
      <c r="HSJ55" s="75"/>
      <c r="HSK55" s="75"/>
      <c r="HSL55" s="75"/>
      <c r="HSM55" s="75"/>
      <c r="HSN55" s="75"/>
      <c r="HSO55" s="75"/>
      <c r="HSP55" s="75"/>
      <c r="HSQ55" s="75"/>
      <c r="HSR55" s="75"/>
      <c r="HSS55" s="75"/>
      <c r="HST55" s="75"/>
      <c r="HSU55" s="75"/>
      <c r="HSV55" s="75"/>
      <c r="HSW55" s="75"/>
      <c r="HSX55" s="75"/>
      <c r="HSY55" s="75"/>
      <c r="HSZ55" s="75"/>
      <c r="HTA55" s="75"/>
      <c r="HTB55" s="75"/>
      <c r="HTC55" s="75"/>
      <c r="HTD55" s="75"/>
      <c r="HTE55" s="75"/>
      <c r="HTF55" s="75"/>
      <c r="HTG55" s="75"/>
      <c r="HTH55" s="75"/>
      <c r="HTI55" s="75"/>
      <c r="HTJ55" s="75"/>
      <c r="HTK55" s="75"/>
      <c r="HTL55" s="75"/>
      <c r="HTM55" s="75"/>
      <c r="HTN55" s="75"/>
      <c r="HTO55" s="75"/>
      <c r="HTP55" s="75"/>
      <c r="HTQ55" s="75"/>
      <c r="HTR55" s="75"/>
      <c r="HTS55" s="75"/>
      <c r="HTT55" s="75"/>
      <c r="HTU55" s="75"/>
      <c r="HTV55" s="75"/>
      <c r="HTW55" s="75"/>
      <c r="HTX55" s="75"/>
      <c r="HTY55" s="75"/>
      <c r="HTZ55" s="75"/>
      <c r="HUA55" s="75"/>
      <c r="HUB55" s="75"/>
      <c r="HUC55" s="75"/>
      <c r="HUD55" s="75"/>
      <c r="HUE55" s="75"/>
      <c r="HUF55" s="75"/>
      <c r="HUG55" s="75"/>
      <c r="HUH55" s="75"/>
      <c r="HUI55" s="75"/>
      <c r="HUJ55" s="75"/>
      <c r="HUK55" s="75"/>
      <c r="HUL55" s="75"/>
      <c r="HUM55" s="75"/>
      <c r="HUN55" s="75"/>
      <c r="HUO55" s="75"/>
      <c r="HUP55" s="75"/>
      <c r="HUQ55" s="75"/>
      <c r="HUR55" s="75"/>
      <c r="HUS55" s="75"/>
      <c r="HUT55" s="75"/>
      <c r="HUU55" s="75"/>
      <c r="HUV55" s="75"/>
      <c r="HUW55" s="75"/>
      <c r="HUX55" s="75"/>
      <c r="HUY55" s="75"/>
      <c r="HUZ55" s="75"/>
      <c r="HVA55" s="75"/>
      <c r="HVB55" s="75"/>
      <c r="HVC55" s="75"/>
      <c r="HVD55" s="75"/>
      <c r="HVE55" s="75"/>
      <c r="HVF55" s="75"/>
      <c r="HVG55" s="75"/>
      <c r="HVH55" s="75"/>
      <c r="HVI55" s="75"/>
      <c r="HVJ55" s="75"/>
      <c r="HVK55" s="75"/>
      <c r="HVL55" s="75"/>
      <c r="HVM55" s="75"/>
      <c r="HVN55" s="75"/>
      <c r="HVO55" s="75"/>
      <c r="HVP55" s="75"/>
      <c r="HVQ55" s="75"/>
      <c r="HVR55" s="75"/>
      <c r="HVS55" s="75"/>
      <c r="HVT55" s="75"/>
      <c r="HVU55" s="75"/>
      <c r="HVV55" s="75"/>
      <c r="HVW55" s="75"/>
      <c r="HVX55" s="75"/>
      <c r="HVY55" s="75"/>
      <c r="HVZ55" s="75"/>
      <c r="HWA55" s="75"/>
      <c r="HWB55" s="75"/>
      <c r="HWC55" s="75"/>
      <c r="HWD55" s="75"/>
      <c r="HWE55" s="75"/>
      <c r="HWF55" s="75"/>
      <c r="HWG55" s="75"/>
      <c r="HWH55" s="75"/>
      <c r="HWI55" s="75"/>
      <c r="HWJ55" s="75"/>
      <c r="HWK55" s="75"/>
      <c r="HWL55" s="75"/>
      <c r="HWM55" s="75"/>
      <c r="HWN55" s="75"/>
      <c r="HWO55" s="75"/>
      <c r="HWP55" s="75"/>
      <c r="HWQ55" s="75"/>
      <c r="HWR55" s="75"/>
      <c r="HWS55" s="75"/>
      <c r="HWT55" s="75"/>
      <c r="HWU55" s="75"/>
      <c r="HWV55" s="75"/>
      <c r="HWW55" s="75"/>
      <c r="HWX55" s="75"/>
      <c r="HWY55" s="75"/>
      <c r="HWZ55" s="75"/>
      <c r="HXA55" s="75"/>
      <c r="HXB55" s="75"/>
      <c r="HXC55" s="75"/>
      <c r="HXD55" s="75"/>
      <c r="HXE55" s="75"/>
      <c r="HXF55" s="75"/>
      <c r="HXG55" s="75"/>
      <c r="HXH55" s="75"/>
      <c r="HXI55" s="75"/>
      <c r="HXJ55" s="75"/>
      <c r="HXK55" s="75"/>
      <c r="HXL55" s="75"/>
      <c r="HXM55" s="75"/>
      <c r="HXN55" s="75"/>
      <c r="HXO55" s="75"/>
      <c r="HXP55" s="75"/>
      <c r="HXQ55" s="75"/>
      <c r="HXR55" s="75"/>
      <c r="HXS55" s="75"/>
      <c r="HXT55" s="75"/>
      <c r="HXU55" s="75"/>
      <c r="HXV55" s="75"/>
      <c r="HXW55" s="75"/>
      <c r="HXX55" s="75"/>
      <c r="HXY55" s="75"/>
      <c r="HXZ55" s="75"/>
      <c r="HYA55" s="75"/>
      <c r="HYB55" s="75"/>
      <c r="HYC55" s="75"/>
      <c r="HYD55" s="75"/>
      <c r="HYE55" s="75"/>
      <c r="HYF55" s="75"/>
      <c r="HYG55" s="75"/>
      <c r="HYH55" s="75"/>
      <c r="HYI55" s="75"/>
      <c r="HYJ55" s="75"/>
      <c r="HYK55" s="75"/>
      <c r="HYL55" s="75"/>
      <c r="HYM55" s="75"/>
      <c r="HYN55" s="75"/>
      <c r="HYO55" s="75"/>
      <c r="HYP55" s="75"/>
      <c r="HYQ55" s="75"/>
      <c r="HYR55" s="75"/>
      <c r="HYS55" s="75"/>
      <c r="HYT55" s="75"/>
      <c r="HYU55" s="75"/>
      <c r="HYV55" s="75"/>
      <c r="HYW55" s="75"/>
      <c r="HYX55" s="75"/>
      <c r="HYY55" s="75"/>
      <c r="HYZ55" s="75"/>
      <c r="HZA55" s="75"/>
      <c r="HZB55" s="75"/>
      <c r="HZC55" s="75"/>
      <c r="HZD55" s="75"/>
      <c r="HZE55" s="75"/>
      <c r="HZF55" s="75"/>
      <c r="HZG55" s="75"/>
      <c r="HZH55" s="75"/>
      <c r="HZI55" s="75"/>
      <c r="HZJ55" s="75"/>
      <c r="HZK55" s="75"/>
      <c r="HZL55" s="75"/>
      <c r="HZM55" s="75"/>
      <c r="HZN55" s="75"/>
      <c r="HZO55" s="75"/>
      <c r="HZP55" s="75"/>
      <c r="HZQ55" s="75"/>
      <c r="HZR55" s="75"/>
      <c r="HZS55" s="75"/>
      <c r="HZT55" s="75"/>
      <c r="HZU55" s="75"/>
      <c r="HZV55" s="75"/>
      <c r="HZW55" s="75"/>
      <c r="HZX55" s="75"/>
      <c r="HZY55" s="75"/>
      <c r="HZZ55" s="75"/>
      <c r="IAA55" s="75"/>
      <c r="IAB55" s="75"/>
      <c r="IAC55" s="75"/>
      <c r="IAD55" s="75"/>
      <c r="IAE55" s="75"/>
      <c r="IAF55" s="75"/>
      <c r="IAG55" s="75"/>
      <c r="IAH55" s="75"/>
      <c r="IAI55" s="75"/>
      <c r="IAJ55" s="75"/>
      <c r="IAK55" s="75"/>
      <c r="IAL55" s="75"/>
      <c r="IAM55" s="75"/>
      <c r="IAN55" s="75"/>
      <c r="IAO55" s="75"/>
      <c r="IAP55" s="75"/>
      <c r="IAQ55" s="75"/>
      <c r="IAR55" s="75"/>
      <c r="IAS55" s="75"/>
      <c r="IAT55" s="75"/>
      <c r="IAU55" s="75"/>
      <c r="IAV55" s="75"/>
      <c r="IAW55" s="75"/>
      <c r="IAX55" s="75"/>
      <c r="IAY55" s="75"/>
      <c r="IAZ55" s="75"/>
      <c r="IBA55" s="75"/>
      <c r="IBB55" s="75"/>
      <c r="IBC55" s="75"/>
      <c r="IBD55" s="75"/>
      <c r="IBE55" s="75"/>
      <c r="IBF55" s="75"/>
      <c r="IBG55" s="75"/>
      <c r="IBH55" s="75"/>
      <c r="IBI55" s="75"/>
      <c r="IBJ55" s="75"/>
      <c r="IBK55" s="75"/>
      <c r="IBL55" s="75"/>
      <c r="IBM55" s="75"/>
      <c r="IBN55" s="75"/>
      <c r="IBO55" s="75"/>
      <c r="IBP55" s="75"/>
      <c r="IBQ55" s="75"/>
      <c r="IBR55" s="75"/>
      <c r="IBS55" s="75"/>
      <c r="IBT55" s="75"/>
      <c r="IBU55" s="75"/>
      <c r="IBV55" s="75"/>
      <c r="IBW55" s="75"/>
      <c r="IBX55" s="75"/>
      <c r="IBY55" s="75"/>
      <c r="IBZ55" s="75"/>
      <c r="ICA55" s="75"/>
      <c r="ICB55" s="75"/>
      <c r="ICC55" s="75"/>
      <c r="ICD55" s="75"/>
      <c r="ICE55" s="75"/>
      <c r="ICF55" s="75"/>
      <c r="ICG55" s="75"/>
      <c r="ICH55" s="75"/>
      <c r="ICI55" s="75"/>
      <c r="ICJ55" s="75"/>
      <c r="ICK55" s="75"/>
      <c r="ICL55" s="75"/>
      <c r="ICM55" s="75"/>
      <c r="ICN55" s="75"/>
      <c r="ICO55" s="75"/>
      <c r="ICP55" s="75"/>
      <c r="ICQ55" s="75"/>
      <c r="ICR55" s="75"/>
      <c r="ICS55" s="75"/>
      <c r="ICT55" s="75"/>
      <c r="ICU55" s="75"/>
      <c r="ICV55" s="75"/>
      <c r="ICW55" s="75"/>
      <c r="ICX55" s="75"/>
      <c r="ICY55" s="75"/>
      <c r="ICZ55" s="75"/>
      <c r="IDA55" s="75"/>
      <c r="IDB55" s="75"/>
      <c r="IDC55" s="75"/>
      <c r="IDD55" s="75"/>
      <c r="IDE55" s="75"/>
      <c r="IDF55" s="75"/>
      <c r="IDG55" s="75"/>
      <c r="IDH55" s="75"/>
      <c r="IDI55" s="75"/>
      <c r="IDJ55" s="75"/>
      <c r="IDK55" s="75"/>
      <c r="IDL55" s="75"/>
      <c r="IDM55" s="75"/>
      <c r="IDN55" s="75"/>
      <c r="IDO55" s="75"/>
      <c r="IDP55" s="75"/>
      <c r="IDQ55" s="75"/>
      <c r="IDR55" s="75"/>
      <c r="IDS55" s="75"/>
      <c r="IDT55" s="75"/>
      <c r="IDU55" s="75"/>
      <c r="IDV55" s="75"/>
      <c r="IDW55" s="75"/>
      <c r="IDX55" s="75"/>
      <c r="IDY55" s="75"/>
      <c r="IDZ55" s="75"/>
      <c r="IEA55" s="75"/>
      <c r="IEB55" s="75"/>
      <c r="IEC55" s="75"/>
      <c r="IED55" s="75"/>
      <c r="IEE55" s="75"/>
      <c r="IEF55" s="75"/>
      <c r="IEG55" s="75"/>
      <c r="IEH55" s="75"/>
      <c r="IEI55" s="75"/>
      <c r="IEJ55" s="75"/>
      <c r="IEK55" s="75"/>
      <c r="IEL55" s="75"/>
      <c r="IEM55" s="75"/>
      <c r="IEN55" s="75"/>
      <c r="IEO55" s="75"/>
      <c r="IEP55" s="75"/>
      <c r="IEQ55" s="75"/>
      <c r="IER55" s="75"/>
      <c r="IES55" s="75"/>
      <c r="IET55" s="75"/>
      <c r="IEU55" s="75"/>
      <c r="IEV55" s="75"/>
      <c r="IEW55" s="75"/>
      <c r="IEX55" s="75"/>
      <c r="IEY55" s="75"/>
      <c r="IEZ55" s="75"/>
      <c r="IFA55" s="75"/>
      <c r="IFB55" s="75"/>
      <c r="IFC55" s="75"/>
      <c r="IFD55" s="75"/>
      <c r="IFE55" s="75"/>
      <c r="IFF55" s="75"/>
      <c r="IFG55" s="75"/>
      <c r="IFH55" s="75"/>
      <c r="IFI55" s="75"/>
      <c r="IFJ55" s="75"/>
      <c r="IFK55" s="75"/>
      <c r="IFL55" s="75"/>
      <c r="IFM55" s="75"/>
      <c r="IFN55" s="75"/>
      <c r="IFO55" s="75"/>
      <c r="IFP55" s="75"/>
      <c r="IFQ55" s="75"/>
      <c r="IFR55" s="75"/>
      <c r="IFS55" s="75"/>
      <c r="IFT55" s="75"/>
      <c r="IFU55" s="75"/>
      <c r="IFV55" s="75"/>
      <c r="IFW55" s="75"/>
      <c r="IFX55" s="75"/>
      <c r="IFY55" s="75"/>
      <c r="IFZ55" s="75"/>
      <c r="IGA55" s="75"/>
      <c r="IGB55" s="75"/>
      <c r="IGC55" s="75"/>
      <c r="IGD55" s="75"/>
      <c r="IGE55" s="75"/>
      <c r="IGF55" s="75"/>
      <c r="IGG55" s="75"/>
      <c r="IGH55" s="75"/>
      <c r="IGI55" s="75"/>
      <c r="IGJ55" s="75"/>
      <c r="IGK55" s="75"/>
      <c r="IGL55" s="75"/>
      <c r="IGM55" s="75"/>
      <c r="IGN55" s="75"/>
      <c r="IGO55" s="75"/>
      <c r="IGP55" s="75"/>
      <c r="IGQ55" s="75"/>
      <c r="IGR55" s="75"/>
      <c r="IGS55" s="75"/>
      <c r="IGT55" s="75"/>
      <c r="IGU55" s="75"/>
      <c r="IGV55" s="75"/>
      <c r="IGW55" s="75"/>
      <c r="IGX55" s="75"/>
      <c r="IGY55" s="75"/>
      <c r="IGZ55" s="75"/>
      <c r="IHA55" s="75"/>
      <c r="IHB55" s="75"/>
      <c r="IHC55" s="75"/>
      <c r="IHD55" s="75"/>
      <c r="IHE55" s="75"/>
      <c r="IHF55" s="75"/>
      <c r="IHG55" s="75"/>
      <c r="IHH55" s="75"/>
      <c r="IHI55" s="75"/>
      <c r="IHJ55" s="75"/>
      <c r="IHK55" s="75"/>
      <c r="IHL55" s="75"/>
      <c r="IHM55" s="75"/>
      <c r="IHN55" s="75"/>
      <c r="IHO55" s="75"/>
      <c r="IHP55" s="75"/>
      <c r="IHQ55" s="75"/>
      <c r="IHR55" s="75"/>
      <c r="IHS55" s="75"/>
      <c r="IHT55" s="75"/>
      <c r="IHU55" s="75"/>
      <c r="IHV55" s="75"/>
      <c r="IHW55" s="75"/>
      <c r="IHX55" s="75"/>
      <c r="IHY55" s="75"/>
      <c r="IHZ55" s="75"/>
      <c r="IIA55" s="75"/>
      <c r="IIB55" s="75"/>
      <c r="IIC55" s="75"/>
      <c r="IID55" s="75"/>
      <c r="IIE55" s="75"/>
      <c r="IIF55" s="75"/>
      <c r="IIG55" s="75"/>
      <c r="IIH55" s="75"/>
      <c r="III55" s="75"/>
      <c r="IIJ55" s="75"/>
      <c r="IIK55" s="75"/>
      <c r="IIL55" s="75"/>
      <c r="IIM55" s="75"/>
      <c r="IIN55" s="75"/>
      <c r="IIO55" s="75"/>
      <c r="IIP55" s="75"/>
      <c r="IIQ55" s="75"/>
      <c r="IIR55" s="75"/>
      <c r="IIS55" s="75"/>
      <c r="IIT55" s="75"/>
      <c r="IIU55" s="75"/>
      <c r="IIV55" s="75"/>
      <c r="IIW55" s="75"/>
      <c r="IIX55" s="75"/>
      <c r="IIY55" s="75"/>
      <c r="IIZ55" s="75"/>
      <c r="IJA55" s="75"/>
      <c r="IJB55" s="75"/>
      <c r="IJC55" s="75"/>
      <c r="IJD55" s="75"/>
      <c r="IJE55" s="75"/>
      <c r="IJF55" s="75"/>
      <c r="IJG55" s="75"/>
      <c r="IJH55" s="75"/>
      <c r="IJI55" s="75"/>
      <c r="IJJ55" s="75"/>
      <c r="IJK55" s="75"/>
      <c r="IJL55" s="75"/>
      <c r="IJM55" s="75"/>
      <c r="IJN55" s="75"/>
      <c r="IJO55" s="75"/>
      <c r="IJP55" s="75"/>
      <c r="IJQ55" s="75"/>
      <c r="IJR55" s="75"/>
      <c r="IJS55" s="75"/>
      <c r="IJT55" s="75"/>
      <c r="IJU55" s="75"/>
      <c r="IJV55" s="75"/>
      <c r="IJW55" s="75"/>
      <c r="IJX55" s="75"/>
      <c r="IJY55" s="75"/>
      <c r="IJZ55" s="75"/>
      <c r="IKA55" s="75"/>
      <c r="IKB55" s="75"/>
      <c r="IKC55" s="75"/>
      <c r="IKD55" s="75"/>
      <c r="IKE55" s="75"/>
      <c r="IKF55" s="75"/>
      <c r="IKG55" s="75"/>
      <c r="IKH55" s="75"/>
      <c r="IKI55" s="75"/>
      <c r="IKJ55" s="75"/>
      <c r="IKK55" s="75"/>
      <c r="IKL55" s="75"/>
      <c r="IKM55" s="75"/>
      <c r="IKN55" s="75"/>
      <c r="IKO55" s="75"/>
      <c r="IKP55" s="75"/>
      <c r="IKQ55" s="75"/>
      <c r="IKR55" s="75"/>
      <c r="IKS55" s="75"/>
      <c r="IKT55" s="75"/>
      <c r="IKU55" s="75"/>
      <c r="IKV55" s="75"/>
      <c r="IKW55" s="75"/>
      <c r="IKX55" s="75"/>
      <c r="IKY55" s="75"/>
      <c r="IKZ55" s="75"/>
      <c r="ILA55" s="75"/>
      <c r="ILB55" s="75"/>
      <c r="ILC55" s="75"/>
      <c r="ILD55" s="75"/>
      <c r="ILE55" s="75"/>
      <c r="ILF55" s="75"/>
      <c r="ILG55" s="75"/>
      <c r="ILH55" s="75"/>
      <c r="ILI55" s="75"/>
      <c r="ILJ55" s="75"/>
      <c r="ILK55" s="75"/>
      <c r="ILL55" s="75"/>
      <c r="ILM55" s="75"/>
      <c r="ILN55" s="75"/>
      <c r="ILO55" s="75"/>
      <c r="ILP55" s="75"/>
      <c r="ILQ55" s="75"/>
      <c r="ILR55" s="75"/>
      <c r="ILS55" s="75"/>
      <c r="ILT55" s="75"/>
      <c r="ILU55" s="75"/>
      <c r="ILV55" s="75"/>
      <c r="ILW55" s="75"/>
      <c r="ILX55" s="75"/>
      <c r="ILY55" s="75"/>
      <c r="ILZ55" s="75"/>
      <c r="IMA55" s="75"/>
      <c r="IMB55" s="75"/>
      <c r="IMC55" s="75"/>
      <c r="IMD55" s="75"/>
      <c r="IME55" s="75"/>
      <c r="IMF55" s="75"/>
      <c r="IMG55" s="75"/>
      <c r="IMH55" s="75"/>
      <c r="IMI55" s="75"/>
      <c r="IMJ55" s="75"/>
      <c r="IMK55" s="75"/>
      <c r="IML55" s="75"/>
      <c r="IMM55" s="75"/>
      <c r="IMN55" s="75"/>
      <c r="IMO55" s="75"/>
      <c r="IMP55" s="75"/>
      <c r="IMQ55" s="75"/>
      <c r="IMR55" s="75"/>
      <c r="IMS55" s="75"/>
      <c r="IMT55" s="75"/>
      <c r="IMU55" s="75"/>
      <c r="IMV55" s="75"/>
      <c r="IMW55" s="75"/>
      <c r="IMX55" s="75"/>
      <c r="IMY55" s="75"/>
      <c r="IMZ55" s="75"/>
      <c r="INA55" s="75"/>
      <c r="INB55" s="75"/>
      <c r="INC55" s="75"/>
      <c r="IND55" s="75"/>
      <c r="INE55" s="75"/>
      <c r="INF55" s="75"/>
      <c r="ING55" s="75"/>
      <c r="INH55" s="75"/>
      <c r="INI55" s="75"/>
      <c r="INJ55" s="75"/>
      <c r="INK55" s="75"/>
      <c r="INL55" s="75"/>
      <c r="INM55" s="75"/>
      <c r="INN55" s="75"/>
      <c r="INO55" s="75"/>
      <c r="INP55" s="75"/>
      <c r="INQ55" s="75"/>
      <c r="INR55" s="75"/>
      <c r="INS55" s="75"/>
      <c r="INT55" s="75"/>
      <c r="INU55" s="75"/>
      <c r="INV55" s="75"/>
      <c r="INW55" s="75"/>
      <c r="INX55" s="75"/>
      <c r="INY55" s="75"/>
      <c r="INZ55" s="75"/>
      <c r="IOA55" s="75"/>
      <c r="IOB55" s="75"/>
      <c r="IOC55" s="75"/>
      <c r="IOD55" s="75"/>
      <c r="IOE55" s="75"/>
      <c r="IOF55" s="75"/>
      <c r="IOG55" s="75"/>
      <c r="IOH55" s="75"/>
      <c r="IOI55" s="75"/>
      <c r="IOJ55" s="75"/>
      <c r="IOK55" s="75"/>
      <c r="IOL55" s="75"/>
      <c r="IOM55" s="75"/>
      <c r="ION55" s="75"/>
      <c r="IOO55" s="75"/>
      <c r="IOP55" s="75"/>
      <c r="IOQ55" s="75"/>
      <c r="IOR55" s="75"/>
      <c r="IOS55" s="75"/>
      <c r="IOT55" s="75"/>
      <c r="IOU55" s="75"/>
      <c r="IOV55" s="75"/>
      <c r="IOW55" s="75"/>
      <c r="IOX55" s="75"/>
      <c r="IOY55" s="75"/>
      <c r="IOZ55" s="75"/>
      <c r="IPA55" s="75"/>
      <c r="IPB55" s="75"/>
      <c r="IPC55" s="75"/>
      <c r="IPD55" s="75"/>
      <c r="IPE55" s="75"/>
      <c r="IPF55" s="75"/>
      <c r="IPG55" s="75"/>
      <c r="IPH55" s="75"/>
      <c r="IPI55" s="75"/>
      <c r="IPJ55" s="75"/>
      <c r="IPK55" s="75"/>
      <c r="IPL55" s="75"/>
      <c r="IPM55" s="75"/>
      <c r="IPN55" s="75"/>
      <c r="IPO55" s="75"/>
      <c r="IPP55" s="75"/>
      <c r="IPQ55" s="75"/>
      <c r="IPR55" s="75"/>
      <c r="IPS55" s="75"/>
      <c r="IPT55" s="75"/>
      <c r="IPU55" s="75"/>
      <c r="IPV55" s="75"/>
      <c r="IPW55" s="75"/>
      <c r="IPX55" s="75"/>
      <c r="IPY55" s="75"/>
      <c r="IPZ55" s="75"/>
      <c r="IQA55" s="75"/>
      <c r="IQB55" s="75"/>
      <c r="IQC55" s="75"/>
      <c r="IQD55" s="75"/>
      <c r="IQE55" s="75"/>
      <c r="IQF55" s="75"/>
      <c r="IQG55" s="75"/>
      <c r="IQH55" s="75"/>
      <c r="IQI55" s="75"/>
      <c r="IQJ55" s="75"/>
      <c r="IQK55" s="75"/>
      <c r="IQL55" s="75"/>
      <c r="IQM55" s="75"/>
      <c r="IQN55" s="75"/>
      <c r="IQO55" s="75"/>
      <c r="IQP55" s="75"/>
      <c r="IQQ55" s="75"/>
      <c r="IQR55" s="75"/>
      <c r="IQS55" s="75"/>
      <c r="IQT55" s="75"/>
      <c r="IQU55" s="75"/>
      <c r="IQV55" s="75"/>
      <c r="IQW55" s="75"/>
      <c r="IQX55" s="75"/>
      <c r="IQY55" s="75"/>
      <c r="IQZ55" s="75"/>
      <c r="IRA55" s="75"/>
      <c r="IRB55" s="75"/>
      <c r="IRC55" s="75"/>
      <c r="IRD55" s="75"/>
      <c r="IRE55" s="75"/>
      <c r="IRF55" s="75"/>
      <c r="IRG55" s="75"/>
      <c r="IRH55" s="75"/>
      <c r="IRI55" s="75"/>
      <c r="IRJ55" s="75"/>
      <c r="IRK55" s="75"/>
      <c r="IRL55" s="75"/>
      <c r="IRM55" s="75"/>
      <c r="IRN55" s="75"/>
      <c r="IRO55" s="75"/>
      <c r="IRP55" s="75"/>
      <c r="IRQ55" s="75"/>
      <c r="IRR55" s="75"/>
      <c r="IRS55" s="75"/>
      <c r="IRT55" s="75"/>
      <c r="IRU55" s="75"/>
      <c r="IRV55" s="75"/>
      <c r="IRW55" s="75"/>
      <c r="IRX55" s="75"/>
      <c r="IRY55" s="75"/>
      <c r="IRZ55" s="75"/>
      <c r="ISA55" s="75"/>
      <c r="ISB55" s="75"/>
      <c r="ISC55" s="75"/>
      <c r="ISD55" s="75"/>
      <c r="ISE55" s="75"/>
      <c r="ISF55" s="75"/>
      <c r="ISG55" s="75"/>
      <c r="ISH55" s="75"/>
      <c r="ISI55" s="75"/>
      <c r="ISJ55" s="75"/>
      <c r="ISK55" s="75"/>
      <c r="ISL55" s="75"/>
      <c r="ISM55" s="75"/>
      <c r="ISN55" s="75"/>
      <c r="ISO55" s="75"/>
      <c r="ISP55" s="75"/>
      <c r="ISQ55" s="75"/>
      <c r="ISR55" s="75"/>
      <c r="ISS55" s="75"/>
      <c r="IST55" s="75"/>
      <c r="ISU55" s="75"/>
      <c r="ISV55" s="75"/>
      <c r="ISW55" s="75"/>
      <c r="ISX55" s="75"/>
      <c r="ISY55" s="75"/>
      <c r="ISZ55" s="75"/>
      <c r="ITA55" s="75"/>
      <c r="ITB55" s="75"/>
      <c r="ITC55" s="75"/>
      <c r="ITD55" s="75"/>
      <c r="ITE55" s="75"/>
      <c r="ITF55" s="75"/>
      <c r="ITG55" s="75"/>
      <c r="ITH55" s="75"/>
      <c r="ITI55" s="75"/>
      <c r="ITJ55" s="75"/>
      <c r="ITK55" s="75"/>
      <c r="ITL55" s="75"/>
      <c r="ITM55" s="75"/>
      <c r="ITN55" s="75"/>
      <c r="ITO55" s="75"/>
      <c r="ITP55" s="75"/>
      <c r="ITQ55" s="75"/>
      <c r="ITR55" s="75"/>
      <c r="ITS55" s="75"/>
      <c r="ITT55" s="75"/>
      <c r="ITU55" s="75"/>
      <c r="ITV55" s="75"/>
      <c r="ITW55" s="75"/>
      <c r="ITX55" s="75"/>
      <c r="ITY55" s="75"/>
      <c r="ITZ55" s="75"/>
      <c r="IUA55" s="75"/>
      <c r="IUB55" s="75"/>
      <c r="IUC55" s="75"/>
      <c r="IUD55" s="75"/>
      <c r="IUE55" s="75"/>
      <c r="IUF55" s="75"/>
      <c r="IUG55" s="75"/>
      <c r="IUH55" s="75"/>
      <c r="IUI55" s="75"/>
      <c r="IUJ55" s="75"/>
      <c r="IUK55" s="75"/>
      <c r="IUL55" s="75"/>
      <c r="IUM55" s="75"/>
      <c r="IUN55" s="75"/>
      <c r="IUO55" s="75"/>
      <c r="IUP55" s="75"/>
      <c r="IUQ55" s="75"/>
      <c r="IUR55" s="75"/>
      <c r="IUS55" s="75"/>
      <c r="IUT55" s="75"/>
      <c r="IUU55" s="75"/>
      <c r="IUV55" s="75"/>
      <c r="IUW55" s="75"/>
      <c r="IUX55" s="75"/>
      <c r="IUY55" s="75"/>
      <c r="IUZ55" s="75"/>
      <c r="IVA55" s="75"/>
      <c r="IVB55" s="75"/>
      <c r="IVC55" s="75"/>
      <c r="IVD55" s="75"/>
      <c r="IVE55" s="75"/>
      <c r="IVF55" s="75"/>
      <c r="IVG55" s="75"/>
      <c r="IVH55" s="75"/>
      <c r="IVI55" s="75"/>
      <c r="IVJ55" s="75"/>
      <c r="IVK55" s="75"/>
      <c r="IVL55" s="75"/>
      <c r="IVM55" s="75"/>
      <c r="IVN55" s="75"/>
      <c r="IVO55" s="75"/>
      <c r="IVP55" s="75"/>
      <c r="IVQ55" s="75"/>
      <c r="IVR55" s="75"/>
      <c r="IVS55" s="75"/>
      <c r="IVT55" s="75"/>
      <c r="IVU55" s="75"/>
      <c r="IVV55" s="75"/>
      <c r="IVW55" s="75"/>
      <c r="IVX55" s="75"/>
      <c r="IVY55" s="75"/>
      <c r="IVZ55" s="75"/>
      <c r="IWA55" s="75"/>
      <c r="IWB55" s="75"/>
      <c r="IWC55" s="75"/>
      <c r="IWD55" s="75"/>
      <c r="IWE55" s="75"/>
      <c r="IWF55" s="75"/>
      <c r="IWG55" s="75"/>
      <c r="IWH55" s="75"/>
      <c r="IWI55" s="75"/>
      <c r="IWJ55" s="75"/>
      <c r="IWK55" s="75"/>
      <c r="IWL55" s="75"/>
      <c r="IWM55" s="75"/>
      <c r="IWN55" s="75"/>
      <c r="IWO55" s="75"/>
      <c r="IWP55" s="75"/>
      <c r="IWQ55" s="75"/>
      <c r="IWR55" s="75"/>
      <c r="IWS55" s="75"/>
      <c r="IWT55" s="75"/>
      <c r="IWU55" s="75"/>
      <c r="IWV55" s="75"/>
      <c r="IWW55" s="75"/>
      <c r="IWX55" s="75"/>
      <c r="IWY55" s="75"/>
      <c r="IWZ55" s="75"/>
      <c r="IXA55" s="75"/>
      <c r="IXB55" s="75"/>
      <c r="IXC55" s="75"/>
      <c r="IXD55" s="75"/>
      <c r="IXE55" s="75"/>
      <c r="IXF55" s="75"/>
      <c r="IXG55" s="75"/>
      <c r="IXH55" s="75"/>
      <c r="IXI55" s="75"/>
      <c r="IXJ55" s="75"/>
      <c r="IXK55" s="75"/>
      <c r="IXL55" s="75"/>
      <c r="IXM55" s="75"/>
      <c r="IXN55" s="75"/>
      <c r="IXO55" s="75"/>
      <c r="IXP55" s="75"/>
      <c r="IXQ55" s="75"/>
      <c r="IXR55" s="75"/>
      <c r="IXS55" s="75"/>
      <c r="IXT55" s="75"/>
      <c r="IXU55" s="75"/>
      <c r="IXV55" s="75"/>
      <c r="IXW55" s="75"/>
      <c r="IXX55" s="75"/>
      <c r="IXY55" s="75"/>
      <c r="IXZ55" s="75"/>
      <c r="IYA55" s="75"/>
      <c r="IYB55" s="75"/>
      <c r="IYC55" s="75"/>
      <c r="IYD55" s="75"/>
      <c r="IYE55" s="75"/>
      <c r="IYF55" s="75"/>
      <c r="IYG55" s="75"/>
      <c r="IYH55" s="75"/>
      <c r="IYI55" s="75"/>
      <c r="IYJ55" s="75"/>
      <c r="IYK55" s="75"/>
      <c r="IYL55" s="75"/>
      <c r="IYM55" s="75"/>
      <c r="IYN55" s="75"/>
      <c r="IYO55" s="75"/>
      <c r="IYP55" s="75"/>
      <c r="IYQ55" s="75"/>
      <c r="IYR55" s="75"/>
      <c r="IYS55" s="75"/>
      <c r="IYT55" s="75"/>
      <c r="IYU55" s="75"/>
      <c r="IYV55" s="75"/>
      <c r="IYW55" s="75"/>
      <c r="IYX55" s="75"/>
      <c r="IYY55" s="75"/>
      <c r="IYZ55" s="75"/>
      <c r="IZA55" s="75"/>
      <c r="IZB55" s="75"/>
      <c r="IZC55" s="75"/>
      <c r="IZD55" s="75"/>
      <c r="IZE55" s="75"/>
      <c r="IZF55" s="75"/>
      <c r="IZG55" s="75"/>
      <c r="IZH55" s="75"/>
      <c r="IZI55" s="75"/>
      <c r="IZJ55" s="75"/>
      <c r="IZK55" s="75"/>
      <c r="IZL55" s="75"/>
      <c r="IZM55" s="75"/>
      <c r="IZN55" s="75"/>
      <c r="IZO55" s="75"/>
      <c r="IZP55" s="75"/>
      <c r="IZQ55" s="75"/>
      <c r="IZR55" s="75"/>
      <c r="IZS55" s="75"/>
      <c r="IZT55" s="75"/>
      <c r="IZU55" s="75"/>
      <c r="IZV55" s="75"/>
      <c r="IZW55" s="75"/>
      <c r="IZX55" s="75"/>
      <c r="IZY55" s="75"/>
      <c r="IZZ55" s="75"/>
      <c r="JAA55" s="75"/>
      <c r="JAB55" s="75"/>
      <c r="JAC55" s="75"/>
      <c r="JAD55" s="75"/>
      <c r="JAE55" s="75"/>
      <c r="JAF55" s="75"/>
      <c r="JAG55" s="75"/>
      <c r="JAH55" s="75"/>
      <c r="JAI55" s="75"/>
      <c r="JAJ55" s="75"/>
      <c r="JAK55" s="75"/>
      <c r="JAL55" s="75"/>
      <c r="JAM55" s="75"/>
      <c r="JAN55" s="75"/>
      <c r="JAO55" s="75"/>
      <c r="JAP55" s="75"/>
      <c r="JAQ55" s="75"/>
      <c r="JAR55" s="75"/>
      <c r="JAS55" s="75"/>
      <c r="JAT55" s="75"/>
      <c r="JAU55" s="75"/>
      <c r="JAV55" s="75"/>
      <c r="JAW55" s="75"/>
      <c r="JAX55" s="75"/>
      <c r="JAY55" s="75"/>
      <c r="JAZ55" s="75"/>
      <c r="JBA55" s="75"/>
      <c r="JBB55" s="75"/>
      <c r="JBC55" s="75"/>
      <c r="JBD55" s="75"/>
      <c r="JBE55" s="75"/>
      <c r="JBF55" s="75"/>
      <c r="JBG55" s="75"/>
      <c r="JBH55" s="75"/>
      <c r="JBI55" s="75"/>
      <c r="JBJ55" s="75"/>
      <c r="JBK55" s="75"/>
      <c r="JBL55" s="75"/>
      <c r="JBM55" s="75"/>
      <c r="JBN55" s="75"/>
      <c r="JBO55" s="75"/>
      <c r="JBP55" s="75"/>
      <c r="JBQ55" s="75"/>
      <c r="JBR55" s="75"/>
      <c r="JBS55" s="75"/>
      <c r="JBT55" s="75"/>
      <c r="JBU55" s="75"/>
      <c r="JBV55" s="75"/>
      <c r="JBW55" s="75"/>
      <c r="JBX55" s="75"/>
      <c r="JBY55" s="75"/>
      <c r="JBZ55" s="75"/>
      <c r="JCA55" s="75"/>
      <c r="JCB55" s="75"/>
      <c r="JCC55" s="75"/>
      <c r="JCD55" s="75"/>
      <c r="JCE55" s="75"/>
      <c r="JCF55" s="75"/>
      <c r="JCG55" s="75"/>
      <c r="JCH55" s="75"/>
      <c r="JCI55" s="75"/>
      <c r="JCJ55" s="75"/>
      <c r="JCK55" s="75"/>
      <c r="JCL55" s="75"/>
      <c r="JCM55" s="75"/>
      <c r="JCN55" s="75"/>
      <c r="JCO55" s="75"/>
      <c r="JCP55" s="75"/>
      <c r="JCQ55" s="75"/>
      <c r="JCR55" s="75"/>
      <c r="JCS55" s="75"/>
      <c r="JCT55" s="75"/>
      <c r="JCU55" s="75"/>
      <c r="JCV55" s="75"/>
      <c r="JCW55" s="75"/>
      <c r="JCX55" s="75"/>
      <c r="JCY55" s="75"/>
      <c r="JCZ55" s="75"/>
      <c r="JDA55" s="75"/>
      <c r="JDB55" s="75"/>
      <c r="JDC55" s="75"/>
      <c r="JDD55" s="75"/>
      <c r="JDE55" s="75"/>
      <c r="JDF55" s="75"/>
      <c r="JDG55" s="75"/>
      <c r="JDH55" s="75"/>
      <c r="JDI55" s="75"/>
      <c r="JDJ55" s="75"/>
      <c r="JDK55" s="75"/>
      <c r="JDL55" s="75"/>
      <c r="JDM55" s="75"/>
      <c r="JDN55" s="75"/>
      <c r="JDO55" s="75"/>
      <c r="JDP55" s="75"/>
      <c r="JDQ55" s="75"/>
      <c r="JDR55" s="75"/>
      <c r="JDS55" s="75"/>
      <c r="JDT55" s="75"/>
      <c r="JDU55" s="75"/>
      <c r="JDV55" s="75"/>
      <c r="JDW55" s="75"/>
      <c r="JDX55" s="75"/>
      <c r="JDY55" s="75"/>
      <c r="JDZ55" s="75"/>
      <c r="JEA55" s="75"/>
      <c r="JEB55" s="75"/>
      <c r="JEC55" s="75"/>
      <c r="JED55" s="75"/>
      <c r="JEE55" s="75"/>
      <c r="JEF55" s="75"/>
      <c r="JEG55" s="75"/>
      <c r="JEH55" s="75"/>
      <c r="JEI55" s="75"/>
      <c r="JEJ55" s="75"/>
      <c r="JEK55" s="75"/>
      <c r="JEL55" s="75"/>
      <c r="JEM55" s="75"/>
      <c r="JEN55" s="75"/>
      <c r="JEO55" s="75"/>
      <c r="JEP55" s="75"/>
      <c r="JEQ55" s="75"/>
      <c r="JER55" s="75"/>
      <c r="JES55" s="75"/>
      <c r="JET55" s="75"/>
      <c r="JEU55" s="75"/>
      <c r="JEV55" s="75"/>
      <c r="JEW55" s="75"/>
      <c r="JEX55" s="75"/>
      <c r="JEY55" s="75"/>
      <c r="JEZ55" s="75"/>
      <c r="JFA55" s="75"/>
      <c r="JFB55" s="75"/>
      <c r="JFC55" s="75"/>
      <c r="JFD55" s="75"/>
      <c r="JFE55" s="75"/>
      <c r="JFF55" s="75"/>
      <c r="JFG55" s="75"/>
      <c r="JFH55" s="75"/>
      <c r="JFI55" s="75"/>
      <c r="JFJ55" s="75"/>
      <c r="JFK55" s="75"/>
      <c r="JFL55" s="75"/>
      <c r="JFM55" s="75"/>
      <c r="JFN55" s="75"/>
      <c r="JFO55" s="75"/>
      <c r="JFP55" s="75"/>
      <c r="JFQ55" s="75"/>
      <c r="JFR55" s="75"/>
      <c r="JFS55" s="75"/>
      <c r="JFT55" s="75"/>
      <c r="JFU55" s="75"/>
      <c r="JFV55" s="75"/>
      <c r="JFW55" s="75"/>
      <c r="JFX55" s="75"/>
      <c r="JFY55" s="75"/>
      <c r="JFZ55" s="75"/>
      <c r="JGA55" s="75"/>
      <c r="JGB55" s="75"/>
      <c r="JGC55" s="75"/>
      <c r="JGD55" s="75"/>
      <c r="JGE55" s="75"/>
      <c r="JGF55" s="75"/>
      <c r="JGG55" s="75"/>
      <c r="JGH55" s="75"/>
      <c r="JGI55" s="75"/>
      <c r="JGJ55" s="75"/>
      <c r="JGK55" s="75"/>
      <c r="JGL55" s="75"/>
      <c r="JGM55" s="75"/>
      <c r="JGN55" s="75"/>
      <c r="JGO55" s="75"/>
      <c r="JGP55" s="75"/>
      <c r="JGQ55" s="75"/>
      <c r="JGR55" s="75"/>
      <c r="JGS55" s="75"/>
      <c r="JGT55" s="75"/>
      <c r="JGU55" s="75"/>
      <c r="JGV55" s="75"/>
      <c r="JGW55" s="75"/>
      <c r="JGX55" s="75"/>
      <c r="JGY55" s="75"/>
      <c r="JGZ55" s="75"/>
      <c r="JHA55" s="75"/>
      <c r="JHB55" s="75"/>
      <c r="JHC55" s="75"/>
      <c r="JHD55" s="75"/>
      <c r="JHE55" s="75"/>
      <c r="JHF55" s="75"/>
      <c r="JHG55" s="75"/>
      <c r="JHH55" s="75"/>
      <c r="JHI55" s="75"/>
      <c r="JHJ55" s="75"/>
      <c r="JHK55" s="75"/>
      <c r="JHL55" s="75"/>
      <c r="JHM55" s="75"/>
      <c r="JHN55" s="75"/>
      <c r="JHO55" s="75"/>
      <c r="JHP55" s="75"/>
      <c r="JHQ55" s="75"/>
      <c r="JHR55" s="75"/>
      <c r="JHS55" s="75"/>
      <c r="JHT55" s="75"/>
      <c r="JHU55" s="75"/>
      <c r="JHV55" s="75"/>
      <c r="JHW55" s="75"/>
      <c r="JHX55" s="75"/>
      <c r="JHY55" s="75"/>
      <c r="JHZ55" s="75"/>
      <c r="JIA55" s="75"/>
      <c r="JIB55" s="75"/>
      <c r="JIC55" s="75"/>
      <c r="JID55" s="75"/>
      <c r="JIE55" s="75"/>
      <c r="JIF55" s="75"/>
      <c r="JIG55" s="75"/>
      <c r="JIH55" s="75"/>
      <c r="JII55" s="75"/>
      <c r="JIJ55" s="75"/>
      <c r="JIK55" s="75"/>
      <c r="JIL55" s="75"/>
      <c r="JIM55" s="75"/>
      <c r="JIN55" s="75"/>
      <c r="JIO55" s="75"/>
      <c r="JIP55" s="75"/>
      <c r="JIQ55" s="75"/>
      <c r="JIR55" s="75"/>
      <c r="JIS55" s="75"/>
      <c r="JIT55" s="75"/>
      <c r="JIU55" s="75"/>
      <c r="JIV55" s="75"/>
      <c r="JIW55" s="75"/>
      <c r="JIX55" s="75"/>
      <c r="JIY55" s="75"/>
      <c r="JIZ55" s="75"/>
      <c r="JJA55" s="75"/>
      <c r="JJB55" s="75"/>
      <c r="JJC55" s="75"/>
      <c r="JJD55" s="75"/>
      <c r="JJE55" s="75"/>
      <c r="JJF55" s="75"/>
      <c r="JJG55" s="75"/>
      <c r="JJH55" s="75"/>
      <c r="JJI55" s="75"/>
      <c r="JJJ55" s="75"/>
      <c r="JJK55" s="75"/>
      <c r="JJL55" s="75"/>
      <c r="JJM55" s="75"/>
      <c r="JJN55" s="75"/>
      <c r="JJO55" s="75"/>
      <c r="JJP55" s="75"/>
      <c r="JJQ55" s="75"/>
      <c r="JJR55" s="75"/>
      <c r="JJS55" s="75"/>
      <c r="JJT55" s="75"/>
      <c r="JJU55" s="75"/>
      <c r="JJV55" s="75"/>
      <c r="JJW55" s="75"/>
      <c r="JJX55" s="75"/>
      <c r="JJY55" s="75"/>
      <c r="JJZ55" s="75"/>
      <c r="JKA55" s="75"/>
      <c r="JKB55" s="75"/>
      <c r="JKC55" s="75"/>
      <c r="JKD55" s="75"/>
      <c r="JKE55" s="75"/>
      <c r="JKF55" s="75"/>
      <c r="JKG55" s="75"/>
      <c r="JKH55" s="75"/>
      <c r="JKI55" s="75"/>
      <c r="JKJ55" s="75"/>
      <c r="JKK55" s="75"/>
      <c r="JKL55" s="75"/>
      <c r="JKM55" s="75"/>
      <c r="JKN55" s="75"/>
      <c r="JKO55" s="75"/>
      <c r="JKP55" s="75"/>
      <c r="JKQ55" s="75"/>
      <c r="JKR55" s="75"/>
      <c r="JKS55" s="75"/>
      <c r="JKT55" s="75"/>
      <c r="JKU55" s="75"/>
      <c r="JKV55" s="75"/>
      <c r="JKW55" s="75"/>
      <c r="JKX55" s="75"/>
      <c r="JKY55" s="75"/>
      <c r="JKZ55" s="75"/>
      <c r="JLA55" s="75"/>
      <c r="JLB55" s="75"/>
      <c r="JLC55" s="75"/>
      <c r="JLD55" s="75"/>
      <c r="JLE55" s="75"/>
      <c r="JLF55" s="75"/>
      <c r="JLG55" s="75"/>
      <c r="JLH55" s="75"/>
      <c r="JLI55" s="75"/>
      <c r="JLJ55" s="75"/>
      <c r="JLK55" s="75"/>
      <c r="JLL55" s="75"/>
      <c r="JLM55" s="75"/>
      <c r="JLN55" s="75"/>
      <c r="JLO55" s="75"/>
      <c r="JLP55" s="75"/>
      <c r="JLQ55" s="75"/>
      <c r="JLR55" s="75"/>
      <c r="JLS55" s="75"/>
      <c r="JLT55" s="75"/>
      <c r="JLU55" s="75"/>
      <c r="JLV55" s="75"/>
      <c r="JLW55" s="75"/>
      <c r="JLX55" s="75"/>
      <c r="JLY55" s="75"/>
      <c r="JLZ55" s="75"/>
      <c r="JMA55" s="75"/>
      <c r="JMB55" s="75"/>
      <c r="JMC55" s="75"/>
      <c r="JMD55" s="75"/>
      <c r="JME55" s="75"/>
      <c r="JMF55" s="75"/>
      <c r="JMG55" s="75"/>
      <c r="JMH55" s="75"/>
      <c r="JMI55" s="75"/>
      <c r="JMJ55" s="75"/>
      <c r="JMK55" s="75"/>
      <c r="JML55" s="75"/>
      <c r="JMM55" s="75"/>
      <c r="JMN55" s="75"/>
      <c r="JMO55" s="75"/>
      <c r="JMP55" s="75"/>
      <c r="JMQ55" s="75"/>
      <c r="JMR55" s="75"/>
      <c r="JMS55" s="75"/>
      <c r="JMT55" s="75"/>
      <c r="JMU55" s="75"/>
      <c r="JMV55" s="75"/>
      <c r="JMW55" s="75"/>
      <c r="JMX55" s="75"/>
      <c r="JMY55" s="75"/>
      <c r="JMZ55" s="75"/>
      <c r="JNA55" s="75"/>
      <c r="JNB55" s="75"/>
      <c r="JNC55" s="75"/>
      <c r="JND55" s="75"/>
      <c r="JNE55" s="75"/>
      <c r="JNF55" s="75"/>
      <c r="JNG55" s="75"/>
      <c r="JNH55" s="75"/>
      <c r="JNI55" s="75"/>
      <c r="JNJ55" s="75"/>
      <c r="JNK55" s="75"/>
      <c r="JNL55" s="75"/>
      <c r="JNM55" s="75"/>
      <c r="JNN55" s="75"/>
      <c r="JNO55" s="75"/>
      <c r="JNP55" s="75"/>
      <c r="JNQ55" s="75"/>
      <c r="JNR55" s="75"/>
      <c r="JNS55" s="75"/>
      <c r="JNT55" s="75"/>
      <c r="JNU55" s="75"/>
      <c r="JNV55" s="75"/>
      <c r="JNW55" s="75"/>
      <c r="JNX55" s="75"/>
      <c r="JNY55" s="75"/>
      <c r="JNZ55" s="75"/>
      <c r="JOA55" s="75"/>
      <c r="JOB55" s="75"/>
      <c r="JOC55" s="75"/>
      <c r="JOD55" s="75"/>
      <c r="JOE55" s="75"/>
      <c r="JOF55" s="75"/>
      <c r="JOG55" s="75"/>
      <c r="JOH55" s="75"/>
      <c r="JOI55" s="75"/>
      <c r="JOJ55" s="75"/>
      <c r="JOK55" s="75"/>
      <c r="JOL55" s="75"/>
      <c r="JOM55" s="75"/>
      <c r="JON55" s="75"/>
      <c r="JOO55" s="75"/>
      <c r="JOP55" s="75"/>
      <c r="JOQ55" s="75"/>
      <c r="JOR55" s="75"/>
      <c r="JOS55" s="75"/>
      <c r="JOT55" s="75"/>
      <c r="JOU55" s="75"/>
      <c r="JOV55" s="75"/>
      <c r="JOW55" s="75"/>
      <c r="JOX55" s="75"/>
      <c r="JOY55" s="75"/>
      <c r="JOZ55" s="75"/>
      <c r="JPA55" s="75"/>
      <c r="JPB55" s="75"/>
      <c r="JPC55" s="75"/>
      <c r="JPD55" s="75"/>
      <c r="JPE55" s="75"/>
      <c r="JPF55" s="75"/>
      <c r="JPG55" s="75"/>
      <c r="JPH55" s="75"/>
      <c r="JPI55" s="75"/>
      <c r="JPJ55" s="75"/>
      <c r="JPK55" s="75"/>
      <c r="JPL55" s="75"/>
      <c r="JPM55" s="75"/>
      <c r="JPN55" s="75"/>
      <c r="JPO55" s="75"/>
      <c r="JPP55" s="75"/>
      <c r="JPQ55" s="75"/>
      <c r="JPR55" s="75"/>
      <c r="JPS55" s="75"/>
      <c r="JPT55" s="75"/>
      <c r="JPU55" s="75"/>
      <c r="JPV55" s="75"/>
      <c r="JPW55" s="75"/>
      <c r="JPX55" s="75"/>
      <c r="JPY55" s="75"/>
      <c r="JPZ55" s="75"/>
      <c r="JQA55" s="75"/>
      <c r="JQB55" s="75"/>
      <c r="JQC55" s="75"/>
      <c r="JQD55" s="75"/>
      <c r="JQE55" s="75"/>
      <c r="JQF55" s="75"/>
      <c r="JQG55" s="75"/>
      <c r="JQH55" s="75"/>
      <c r="JQI55" s="75"/>
      <c r="JQJ55" s="75"/>
      <c r="JQK55" s="75"/>
      <c r="JQL55" s="75"/>
      <c r="JQM55" s="75"/>
      <c r="JQN55" s="75"/>
      <c r="JQO55" s="75"/>
      <c r="JQP55" s="75"/>
      <c r="JQQ55" s="75"/>
      <c r="JQR55" s="75"/>
      <c r="JQS55" s="75"/>
      <c r="JQT55" s="75"/>
      <c r="JQU55" s="75"/>
      <c r="JQV55" s="75"/>
      <c r="JQW55" s="75"/>
      <c r="JQX55" s="75"/>
      <c r="JQY55" s="75"/>
      <c r="JQZ55" s="75"/>
      <c r="JRA55" s="75"/>
      <c r="JRB55" s="75"/>
      <c r="JRC55" s="75"/>
      <c r="JRD55" s="75"/>
      <c r="JRE55" s="75"/>
      <c r="JRF55" s="75"/>
      <c r="JRG55" s="75"/>
      <c r="JRH55" s="75"/>
      <c r="JRI55" s="75"/>
      <c r="JRJ55" s="75"/>
      <c r="JRK55" s="75"/>
      <c r="JRL55" s="75"/>
      <c r="JRM55" s="75"/>
      <c r="JRN55" s="75"/>
      <c r="JRO55" s="75"/>
      <c r="JRP55" s="75"/>
      <c r="JRQ55" s="75"/>
      <c r="JRR55" s="75"/>
      <c r="JRS55" s="75"/>
      <c r="JRT55" s="75"/>
      <c r="JRU55" s="75"/>
      <c r="JRV55" s="75"/>
      <c r="JRW55" s="75"/>
      <c r="JRX55" s="75"/>
      <c r="JRY55" s="75"/>
      <c r="JRZ55" s="75"/>
      <c r="JSA55" s="75"/>
      <c r="JSB55" s="75"/>
      <c r="JSC55" s="75"/>
      <c r="JSD55" s="75"/>
      <c r="JSE55" s="75"/>
      <c r="JSF55" s="75"/>
      <c r="JSG55" s="75"/>
      <c r="JSH55" s="75"/>
      <c r="JSI55" s="75"/>
      <c r="JSJ55" s="75"/>
      <c r="JSK55" s="75"/>
      <c r="JSL55" s="75"/>
      <c r="JSM55" s="75"/>
      <c r="JSN55" s="75"/>
      <c r="JSO55" s="75"/>
      <c r="JSP55" s="75"/>
      <c r="JSQ55" s="75"/>
      <c r="JSR55" s="75"/>
      <c r="JSS55" s="75"/>
      <c r="JST55" s="75"/>
      <c r="JSU55" s="75"/>
      <c r="JSV55" s="75"/>
      <c r="JSW55" s="75"/>
      <c r="JSX55" s="75"/>
      <c r="JSY55" s="75"/>
      <c r="JSZ55" s="75"/>
      <c r="JTA55" s="75"/>
      <c r="JTB55" s="75"/>
      <c r="JTC55" s="75"/>
      <c r="JTD55" s="75"/>
      <c r="JTE55" s="75"/>
      <c r="JTF55" s="75"/>
      <c r="JTG55" s="75"/>
      <c r="JTH55" s="75"/>
      <c r="JTI55" s="75"/>
      <c r="JTJ55" s="75"/>
      <c r="JTK55" s="75"/>
      <c r="JTL55" s="75"/>
      <c r="JTM55" s="75"/>
      <c r="JTN55" s="75"/>
      <c r="JTO55" s="75"/>
      <c r="JTP55" s="75"/>
      <c r="JTQ55" s="75"/>
      <c r="JTR55" s="75"/>
      <c r="JTS55" s="75"/>
      <c r="JTT55" s="75"/>
      <c r="JTU55" s="75"/>
      <c r="JTV55" s="75"/>
      <c r="JTW55" s="75"/>
      <c r="JTX55" s="75"/>
      <c r="JTY55" s="75"/>
      <c r="JTZ55" s="75"/>
      <c r="JUA55" s="75"/>
      <c r="JUB55" s="75"/>
      <c r="JUC55" s="75"/>
      <c r="JUD55" s="75"/>
      <c r="JUE55" s="75"/>
      <c r="JUF55" s="75"/>
      <c r="JUG55" s="75"/>
      <c r="JUH55" s="75"/>
      <c r="JUI55" s="75"/>
      <c r="JUJ55" s="75"/>
      <c r="JUK55" s="75"/>
      <c r="JUL55" s="75"/>
      <c r="JUM55" s="75"/>
      <c r="JUN55" s="75"/>
      <c r="JUO55" s="75"/>
      <c r="JUP55" s="75"/>
      <c r="JUQ55" s="75"/>
      <c r="JUR55" s="75"/>
      <c r="JUS55" s="75"/>
      <c r="JUT55" s="75"/>
      <c r="JUU55" s="75"/>
      <c r="JUV55" s="75"/>
      <c r="JUW55" s="75"/>
      <c r="JUX55" s="75"/>
      <c r="JUY55" s="75"/>
      <c r="JUZ55" s="75"/>
      <c r="JVA55" s="75"/>
      <c r="JVB55" s="75"/>
      <c r="JVC55" s="75"/>
      <c r="JVD55" s="75"/>
      <c r="JVE55" s="75"/>
      <c r="JVF55" s="75"/>
      <c r="JVG55" s="75"/>
      <c r="JVH55" s="75"/>
      <c r="JVI55" s="75"/>
      <c r="JVJ55" s="75"/>
      <c r="JVK55" s="75"/>
      <c r="JVL55" s="75"/>
      <c r="JVM55" s="75"/>
      <c r="JVN55" s="75"/>
      <c r="JVO55" s="75"/>
      <c r="JVP55" s="75"/>
      <c r="JVQ55" s="75"/>
      <c r="JVR55" s="75"/>
      <c r="JVS55" s="75"/>
      <c r="JVT55" s="75"/>
      <c r="JVU55" s="75"/>
      <c r="JVV55" s="75"/>
      <c r="JVW55" s="75"/>
      <c r="JVX55" s="75"/>
      <c r="JVY55" s="75"/>
      <c r="JVZ55" s="75"/>
      <c r="JWA55" s="75"/>
      <c r="JWB55" s="75"/>
      <c r="JWC55" s="75"/>
      <c r="JWD55" s="75"/>
      <c r="JWE55" s="75"/>
      <c r="JWF55" s="75"/>
      <c r="JWG55" s="75"/>
      <c r="JWH55" s="75"/>
      <c r="JWI55" s="75"/>
      <c r="JWJ55" s="75"/>
      <c r="JWK55" s="75"/>
      <c r="JWL55" s="75"/>
      <c r="JWM55" s="75"/>
      <c r="JWN55" s="75"/>
      <c r="JWO55" s="75"/>
      <c r="JWP55" s="75"/>
      <c r="JWQ55" s="75"/>
      <c r="JWR55" s="75"/>
      <c r="JWS55" s="75"/>
      <c r="JWT55" s="75"/>
      <c r="JWU55" s="75"/>
      <c r="JWV55" s="75"/>
      <c r="JWW55" s="75"/>
      <c r="JWX55" s="75"/>
      <c r="JWY55" s="75"/>
      <c r="JWZ55" s="75"/>
      <c r="JXA55" s="75"/>
      <c r="JXB55" s="75"/>
      <c r="JXC55" s="75"/>
      <c r="JXD55" s="75"/>
      <c r="JXE55" s="75"/>
      <c r="JXF55" s="75"/>
      <c r="JXG55" s="75"/>
      <c r="JXH55" s="75"/>
      <c r="JXI55" s="75"/>
      <c r="JXJ55" s="75"/>
      <c r="JXK55" s="75"/>
      <c r="JXL55" s="75"/>
      <c r="JXM55" s="75"/>
      <c r="JXN55" s="75"/>
      <c r="JXO55" s="75"/>
      <c r="JXP55" s="75"/>
      <c r="JXQ55" s="75"/>
      <c r="JXR55" s="75"/>
      <c r="JXS55" s="75"/>
      <c r="JXT55" s="75"/>
      <c r="JXU55" s="75"/>
      <c r="JXV55" s="75"/>
      <c r="JXW55" s="75"/>
      <c r="JXX55" s="75"/>
      <c r="JXY55" s="75"/>
      <c r="JXZ55" s="75"/>
      <c r="JYA55" s="75"/>
      <c r="JYB55" s="75"/>
      <c r="JYC55" s="75"/>
      <c r="JYD55" s="75"/>
      <c r="JYE55" s="75"/>
      <c r="JYF55" s="75"/>
      <c r="JYG55" s="75"/>
      <c r="JYH55" s="75"/>
      <c r="JYI55" s="75"/>
      <c r="JYJ55" s="75"/>
      <c r="JYK55" s="75"/>
      <c r="JYL55" s="75"/>
      <c r="JYM55" s="75"/>
      <c r="JYN55" s="75"/>
      <c r="JYO55" s="75"/>
      <c r="JYP55" s="75"/>
      <c r="JYQ55" s="75"/>
      <c r="JYR55" s="75"/>
      <c r="JYS55" s="75"/>
      <c r="JYT55" s="75"/>
      <c r="JYU55" s="75"/>
      <c r="JYV55" s="75"/>
      <c r="JYW55" s="75"/>
      <c r="JYX55" s="75"/>
      <c r="JYY55" s="75"/>
      <c r="JYZ55" s="75"/>
      <c r="JZA55" s="75"/>
      <c r="JZB55" s="75"/>
      <c r="JZC55" s="75"/>
      <c r="JZD55" s="75"/>
      <c r="JZE55" s="75"/>
      <c r="JZF55" s="75"/>
      <c r="JZG55" s="75"/>
      <c r="JZH55" s="75"/>
      <c r="JZI55" s="75"/>
      <c r="JZJ55" s="75"/>
      <c r="JZK55" s="75"/>
      <c r="JZL55" s="75"/>
      <c r="JZM55" s="75"/>
      <c r="JZN55" s="75"/>
      <c r="JZO55" s="75"/>
      <c r="JZP55" s="75"/>
      <c r="JZQ55" s="75"/>
      <c r="JZR55" s="75"/>
      <c r="JZS55" s="75"/>
      <c r="JZT55" s="75"/>
      <c r="JZU55" s="75"/>
      <c r="JZV55" s="75"/>
      <c r="JZW55" s="75"/>
      <c r="JZX55" s="75"/>
      <c r="JZY55" s="75"/>
      <c r="JZZ55" s="75"/>
      <c r="KAA55" s="75"/>
      <c r="KAB55" s="75"/>
      <c r="KAC55" s="75"/>
      <c r="KAD55" s="75"/>
      <c r="KAE55" s="75"/>
      <c r="KAF55" s="75"/>
      <c r="KAG55" s="75"/>
      <c r="KAH55" s="75"/>
      <c r="KAI55" s="75"/>
      <c r="KAJ55" s="75"/>
      <c r="KAK55" s="75"/>
      <c r="KAL55" s="75"/>
      <c r="KAM55" s="75"/>
      <c r="KAN55" s="75"/>
      <c r="KAO55" s="75"/>
      <c r="KAP55" s="75"/>
      <c r="KAQ55" s="75"/>
      <c r="KAR55" s="75"/>
      <c r="KAS55" s="75"/>
      <c r="KAT55" s="75"/>
      <c r="KAU55" s="75"/>
      <c r="KAV55" s="75"/>
      <c r="KAW55" s="75"/>
      <c r="KAX55" s="75"/>
      <c r="KAY55" s="75"/>
      <c r="KAZ55" s="75"/>
      <c r="KBA55" s="75"/>
      <c r="KBB55" s="75"/>
      <c r="KBC55" s="75"/>
      <c r="KBD55" s="75"/>
      <c r="KBE55" s="75"/>
      <c r="KBF55" s="75"/>
      <c r="KBG55" s="75"/>
      <c r="KBH55" s="75"/>
      <c r="KBI55" s="75"/>
      <c r="KBJ55" s="75"/>
      <c r="KBK55" s="75"/>
      <c r="KBL55" s="75"/>
      <c r="KBM55" s="75"/>
      <c r="KBN55" s="75"/>
      <c r="KBO55" s="75"/>
      <c r="KBP55" s="75"/>
      <c r="KBQ55" s="75"/>
      <c r="KBR55" s="75"/>
      <c r="KBS55" s="75"/>
      <c r="KBT55" s="75"/>
      <c r="KBU55" s="75"/>
      <c r="KBV55" s="75"/>
      <c r="KBW55" s="75"/>
      <c r="KBX55" s="75"/>
      <c r="KBY55" s="75"/>
      <c r="KBZ55" s="75"/>
      <c r="KCA55" s="75"/>
      <c r="KCB55" s="75"/>
      <c r="KCC55" s="75"/>
      <c r="KCD55" s="75"/>
      <c r="KCE55" s="75"/>
      <c r="KCF55" s="75"/>
      <c r="KCG55" s="75"/>
      <c r="KCH55" s="75"/>
      <c r="KCI55" s="75"/>
      <c r="KCJ55" s="75"/>
      <c r="KCK55" s="75"/>
      <c r="KCL55" s="75"/>
      <c r="KCM55" s="75"/>
      <c r="KCN55" s="75"/>
      <c r="KCO55" s="75"/>
      <c r="KCP55" s="75"/>
      <c r="KCQ55" s="75"/>
      <c r="KCR55" s="75"/>
      <c r="KCS55" s="75"/>
      <c r="KCT55" s="75"/>
      <c r="KCU55" s="75"/>
      <c r="KCV55" s="75"/>
      <c r="KCW55" s="75"/>
      <c r="KCX55" s="75"/>
      <c r="KCY55" s="75"/>
      <c r="KCZ55" s="75"/>
      <c r="KDA55" s="75"/>
      <c r="KDB55" s="75"/>
      <c r="KDC55" s="75"/>
      <c r="KDD55" s="75"/>
      <c r="KDE55" s="75"/>
      <c r="KDF55" s="75"/>
      <c r="KDG55" s="75"/>
      <c r="KDH55" s="75"/>
      <c r="KDI55" s="75"/>
      <c r="KDJ55" s="75"/>
      <c r="KDK55" s="75"/>
      <c r="KDL55" s="75"/>
      <c r="KDM55" s="75"/>
      <c r="KDN55" s="75"/>
      <c r="KDO55" s="75"/>
      <c r="KDP55" s="75"/>
      <c r="KDQ55" s="75"/>
      <c r="KDR55" s="75"/>
      <c r="KDS55" s="75"/>
      <c r="KDT55" s="75"/>
      <c r="KDU55" s="75"/>
      <c r="KDV55" s="75"/>
      <c r="KDW55" s="75"/>
      <c r="KDX55" s="75"/>
      <c r="KDY55" s="75"/>
      <c r="KDZ55" s="75"/>
      <c r="KEA55" s="75"/>
      <c r="KEB55" s="75"/>
      <c r="KEC55" s="75"/>
      <c r="KED55" s="75"/>
      <c r="KEE55" s="75"/>
      <c r="KEF55" s="75"/>
      <c r="KEG55" s="75"/>
      <c r="KEH55" s="75"/>
      <c r="KEI55" s="75"/>
      <c r="KEJ55" s="75"/>
      <c r="KEK55" s="75"/>
      <c r="KEL55" s="75"/>
      <c r="KEM55" s="75"/>
      <c r="KEN55" s="75"/>
      <c r="KEO55" s="75"/>
      <c r="KEP55" s="75"/>
      <c r="KEQ55" s="75"/>
      <c r="KER55" s="75"/>
      <c r="KES55" s="75"/>
      <c r="KET55" s="75"/>
      <c r="KEU55" s="75"/>
      <c r="KEV55" s="75"/>
      <c r="KEW55" s="75"/>
      <c r="KEX55" s="75"/>
      <c r="KEY55" s="75"/>
      <c r="KEZ55" s="75"/>
      <c r="KFA55" s="75"/>
      <c r="KFB55" s="75"/>
      <c r="KFC55" s="75"/>
      <c r="KFD55" s="75"/>
      <c r="KFE55" s="75"/>
      <c r="KFF55" s="75"/>
      <c r="KFG55" s="75"/>
      <c r="KFH55" s="75"/>
      <c r="KFI55" s="75"/>
      <c r="KFJ55" s="75"/>
      <c r="KFK55" s="75"/>
      <c r="KFL55" s="75"/>
      <c r="KFM55" s="75"/>
      <c r="KFN55" s="75"/>
      <c r="KFO55" s="75"/>
      <c r="KFP55" s="75"/>
      <c r="KFQ55" s="75"/>
      <c r="KFR55" s="75"/>
      <c r="KFS55" s="75"/>
      <c r="KFT55" s="75"/>
      <c r="KFU55" s="75"/>
      <c r="KFV55" s="75"/>
      <c r="KFW55" s="75"/>
      <c r="KFX55" s="75"/>
      <c r="KFY55" s="75"/>
      <c r="KFZ55" s="75"/>
      <c r="KGA55" s="75"/>
      <c r="KGB55" s="75"/>
      <c r="KGC55" s="75"/>
      <c r="KGD55" s="75"/>
      <c r="KGE55" s="75"/>
      <c r="KGF55" s="75"/>
      <c r="KGG55" s="75"/>
      <c r="KGH55" s="75"/>
      <c r="KGI55" s="75"/>
      <c r="KGJ55" s="75"/>
      <c r="KGK55" s="75"/>
      <c r="KGL55" s="75"/>
      <c r="KGM55" s="75"/>
      <c r="KGN55" s="75"/>
      <c r="KGO55" s="75"/>
      <c r="KGP55" s="75"/>
      <c r="KGQ55" s="75"/>
      <c r="KGR55" s="75"/>
      <c r="KGS55" s="75"/>
      <c r="KGT55" s="75"/>
      <c r="KGU55" s="75"/>
      <c r="KGV55" s="75"/>
      <c r="KGW55" s="75"/>
      <c r="KGX55" s="75"/>
      <c r="KGY55" s="75"/>
      <c r="KGZ55" s="75"/>
      <c r="KHA55" s="75"/>
      <c r="KHB55" s="75"/>
      <c r="KHC55" s="75"/>
      <c r="KHD55" s="75"/>
      <c r="KHE55" s="75"/>
      <c r="KHF55" s="75"/>
      <c r="KHG55" s="75"/>
      <c r="KHH55" s="75"/>
      <c r="KHI55" s="75"/>
      <c r="KHJ55" s="75"/>
      <c r="KHK55" s="75"/>
      <c r="KHL55" s="75"/>
      <c r="KHM55" s="75"/>
      <c r="KHN55" s="75"/>
      <c r="KHO55" s="75"/>
      <c r="KHP55" s="75"/>
      <c r="KHQ55" s="75"/>
      <c r="KHR55" s="75"/>
      <c r="KHS55" s="75"/>
      <c r="KHT55" s="75"/>
      <c r="KHU55" s="75"/>
      <c r="KHV55" s="75"/>
      <c r="KHW55" s="75"/>
      <c r="KHX55" s="75"/>
      <c r="KHY55" s="75"/>
      <c r="KHZ55" s="75"/>
      <c r="KIA55" s="75"/>
      <c r="KIB55" s="75"/>
      <c r="KIC55" s="75"/>
      <c r="KID55" s="75"/>
      <c r="KIE55" s="75"/>
      <c r="KIF55" s="75"/>
      <c r="KIG55" s="75"/>
      <c r="KIH55" s="75"/>
      <c r="KII55" s="75"/>
      <c r="KIJ55" s="75"/>
      <c r="KIK55" s="75"/>
      <c r="KIL55" s="75"/>
      <c r="KIM55" s="75"/>
      <c r="KIN55" s="75"/>
      <c r="KIO55" s="75"/>
      <c r="KIP55" s="75"/>
      <c r="KIQ55" s="75"/>
      <c r="KIR55" s="75"/>
      <c r="KIS55" s="75"/>
      <c r="KIT55" s="75"/>
      <c r="KIU55" s="75"/>
      <c r="KIV55" s="75"/>
      <c r="KIW55" s="75"/>
      <c r="KIX55" s="75"/>
      <c r="KIY55" s="75"/>
      <c r="KIZ55" s="75"/>
      <c r="KJA55" s="75"/>
      <c r="KJB55" s="75"/>
      <c r="KJC55" s="75"/>
      <c r="KJD55" s="75"/>
      <c r="KJE55" s="75"/>
      <c r="KJF55" s="75"/>
      <c r="KJG55" s="75"/>
      <c r="KJH55" s="75"/>
      <c r="KJI55" s="75"/>
      <c r="KJJ55" s="75"/>
      <c r="KJK55" s="75"/>
      <c r="KJL55" s="75"/>
      <c r="KJM55" s="75"/>
      <c r="KJN55" s="75"/>
      <c r="KJO55" s="75"/>
      <c r="KJP55" s="75"/>
      <c r="KJQ55" s="75"/>
      <c r="KJR55" s="75"/>
      <c r="KJS55" s="75"/>
      <c r="KJT55" s="75"/>
      <c r="KJU55" s="75"/>
      <c r="KJV55" s="75"/>
      <c r="KJW55" s="75"/>
      <c r="KJX55" s="75"/>
      <c r="KJY55" s="75"/>
      <c r="KJZ55" s="75"/>
      <c r="KKA55" s="75"/>
      <c r="KKB55" s="75"/>
      <c r="KKC55" s="75"/>
      <c r="KKD55" s="75"/>
      <c r="KKE55" s="75"/>
      <c r="KKF55" s="75"/>
      <c r="KKG55" s="75"/>
      <c r="KKH55" s="75"/>
      <c r="KKI55" s="75"/>
      <c r="KKJ55" s="75"/>
      <c r="KKK55" s="75"/>
      <c r="KKL55" s="75"/>
      <c r="KKM55" s="75"/>
      <c r="KKN55" s="75"/>
      <c r="KKO55" s="75"/>
      <c r="KKP55" s="75"/>
      <c r="KKQ55" s="75"/>
      <c r="KKR55" s="75"/>
      <c r="KKS55" s="75"/>
      <c r="KKT55" s="75"/>
      <c r="KKU55" s="75"/>
      <c r="KKV55" s="75"/>
      <c r="KKW55" s="75"/>
      <c r="KKX55" s="75"/>
      <c r="KKY55" s="75"/>
      <c r="KKZ55" s="75"/>
      <c r="KLA55" s="75"/>
      <c r="KLB55" s="75"/>
      <c r="KLC55" s="75"/>
      <c r="KLD55" s="75"/>
      <c r="KLE55" s="75"/>
      <c r="KLF55" s="75"/>
      <c r="KLG55" s="75"/>
      <c r="KLH55" s="75"/>
      <c r="KLI55" s="75"/>
      <c r="KLJ55" s="75"/>
      <c r="KLK55" s="75"/>
      <c r="KLL55" s="75"/>
      <c r="KLM55" s="75"/>
      <c r="KLN55" s="75"/>
      <c r="KLO55" s="75"/>
      <c r="KLP55" s="75"/>
      <c r="KLQ55" s="75"/>
      <c r="KLR55" s="75"/>
      <c r="KLS55" s="75"/>
      <c r="KLT55" s="75"/>
      <c r="KLU55" s="75"/>
      <c r="KLV55" s="75"/>
      <c r="KLW55" s="75"/>
      <c r="KLX55" s="75"/>
      <c r="KLY55" s="75"/>
      <c r="KLZ55" s="75"/>
      <c r="KMA55" s="75"/>
      <c r="KMB55" s="75"/>
      <c r="KMC55" s="75"/>
      <c r="KMD55" s="75"/>
      <c r="KME55" s="75"/>
      <c r="KMF55" s="75"/>
      <c r="KMG55" s="75"/>
      <c r="KMH55" s="75"/>
      <c r="KMI55" s="75"/>
      <c r="KMJ55" s="75"/>
      <c r="KMK55" s="75"/>
      <c r="KML55" s="75"/>
      <c r="KMM55" s="75"/>
      <c r="KMN55" s="75"/>
      <c r="KMO55" s="75"/>
      <c r="KMP55" s="75"/>
      <c r="KMQ55" s="75"/>
      <c r="KMR55" s="75"/>
      <c r="KMS55" s="75"/>
      <c r="KMT55" s="75"/>
      <c r="KMU55" s="75"/>
      <c r="KMV55" s="75"/>
      <c r="KMW55" s="75"/>
      <c r="KMX55" s="75"/>
      <c r="KMY55" s="75"/>
      <c r="KMZ55" s="75"/>
      <c r="KNA55" s="75"/>
      <c r="KNB55" s="75"/>
      <c r="KNC55" s="75"/>
      <c r="KND55" s="75"/>
      <c r="KNE55" s="75"/>
      <c r="KNF55" s="75"/>
      <c r="KNG55" s="75"/>
      <c r="KNH55" s="75"/>
      <c r="KNI55" s="75"/>
      <c r="KNJ55" s="75"/>
      <c r="KNK55" s="75"/>
      <c r="KNL55" s="75"/>
      <c r="KNM55" s="75"/>
      <c r="KNN55" s="75"/>
      <c r="KNO55" s="75"/>
      <c r="KNP55" s="75"/>
      <c r="KNQ55" s="75"/>
      <c r="KNR55" s="75"/>
      <c r="KNS55" s="75"/>
      <c r="KNT55" s="75"/>
      <c r="KNU55" s="75"/>
      <c r="KNV55" s="75"/>
      <c r="KNW55" s="75"/>
      <c r="KNX55" s="75"/>
      <c r="KNY55" s="75"/>
      <c r="KNZ55" s="75"/>
      <c r="KOA55" s="75"/>
      <c r="KOB55" s="75"/>
      <c r="KOC55" s="75"/>
      <c r="KOD55" s="75"/>
      <c r="KOE55" s="75"/>
      <c r="KOF55" s="75"/>
      <c r="KOG55" s="75"/>
      <c r="KOH55" s="75"/>
      <c r="KOI55" s="75"/>
      <c r="KOJ55" s="75"/>
      <c r="KOK55" s="75"/>
      <c r="KOL55" s="75"/>
      <c r="KOM55" s="75"/>
      <c r="KON55" s="75"/>
      <c r="KOO55" s="75"/>
      <c r="KOP55" s="75"/>
      <c r="KOQ55" s="75"/>
      <c r="KOR55" s="75"/>
      <c r="KOS55" s="75"/>
      <c r="KOT55" s="75"/>
      <c r="KOU55" s="75"/>
      <c r="KOV55" s="75"/>
      <c r="KOW55" s="75"/>
      <c r="KOX55" s="75"/>
      <c r="KOY55" s="75"/>
      <c r="KOZ55" s="75"/>
      <c r="KPA55" s="75"/>
      <c r="KPB55" s="75"/>
      <c r="KPC55" s="75"/>
      <c r="KPD55" s="75"/>
      <c r="KPE55" s="75"/>
      <c r="KPF55" s="75"/>
      <c r="KPG55" s="75"/>
      <c r="KPH55" s="75"/>
      <c r="KPI55" s="75"/>
      <c r="KPJ55" s="75"/>
      <c r="KPK55" s="75"/>
      <c r="KPL55" s="75"/>
      <c r="KPM55" s="75"/>
      <c r="KPN55" s="75"/>
      <c r="KPO55" s="75"/>
      <c r="KPP55" s="75"/>
      <c r="KPQ55" s="75"/>
      <c r="KPR55" s="75"/>
      <c r="KPS55" s="75"/>
      <c r="KPT55" s="75"/>
      <c r="KPU55" s="75"/>
      <c r="KPV55" s="75"/>
      <c r="KPW55" s="75"/>
      <c r="KPX55" s="75"/>
      <c r="KPY55" s="75"/>
      <c r="KPZ55" s="75"/>
      <c r="KQA55" s="75"/>
      <c r="KQB55" s="75"/>
      <c r="KQC55" s="75"/>
      <c r="KQD55" s="75"/>
      <c r="KQE55" s="75"/>
      <c r="KQF55" s="75"/>
      <c r="KQG55" s="75"/>
      <c r="KQH55" s="75"/>
      <c r="KQI55" s="75"/>
      <c r="KQJ55" s="75"/>
      <c r="KQK55" s="75"/>
      <c r="KQL55" s="75"/>
      <c r="KQM55" s="75"/>
      <c r="KQN55" s="75"/>
      <c r="KQO55" s="75"/>
      <c r="KQP55" s="75"/>
      <c r="KQQ55" s="75"/>
      <c r="KQR55" s="75"/>
      <c r="KQS55" s="75"/>
      <c r="KQT55" s="75"/>
      <c r="KQU55" s="75"/>
      <c r="KQV55" s="75"/>
      <c r="KQW55" s="75"/>
      <c r="KQX55" s="75"/>
      <c r="KQY55" s="75"/>
      <c r="KQZ55" s="75"/>
      <c r="KRA55" s="75"/>
      <c r="KRB55" s="75"/>
      <c r="KRC55" s="75"/>
      <c r="KRD55" s="75"/>
      <c r="KRE55" s="75"/>
      <c r="KRF55" s="75"/>
      <c r="KRG55" s="75"/>
      <c r="KRH55" s="75"/>
      <c r="KRI55" s="75"/>
      <c r="KRJ55" s="75"/>
      <c r="KRK55" s="75"/>
      <c r="KRL55" s="75"/>
      <c r="KRM55" s="75"/>
      <c r="KRN55" s="75"/>
      <c r="KRO55" s="75"/>
      <c r="KRP55" s="75"/>
      <c r="KRQ55" s="75"/>
      <c r="KRR55" s="75"/>
      <c r="KRS55" s="75"/>
      <c r="KRT55" s="75"/>
      <c r="KRU55" s="75"/>
      <c r="KRV55" s="75"/>
      <c r="KRW55" s="75"/>
      <c r="KRX55" s="75"/>
      <c r="KRY55" s="75"/>
      <c r="KRZ55" s="75"/>
      <c r="KSA55" s="75"/>
      <c r="KSB55" s="75"/>
      <c r="KSC55" s="75"/>
      <c r="KSD55" s="75"/>
      <c r="KSE55" s="75"/>
      <c r="KSF55" s="75"/>
      <c r="KSG55" s="75"/>
      <c r="KSH55" s="75"/>
      <c r="KSI55" s="75"/>
      <c r="KSJ55" s="75"/>
      <c r="KSK55" s="75"/>
      <c r="KSL55" s="75"/>
      <c r="KSM55" s="75"/>
      <c r="KSN55" s="75"/>
      <c r="KSO55" s="75"/>
      <c r="KSP55" s="75"/>
      <c r="KSQ55" s="75"/>
      <c r="KSR55" s="75"/>
      <c r="KSS55" s="75"/>
      <c r="KST55" s="75"/>
      <c r="KSU55" s="75"/>
      <c r="KSV55" s="75"/>
      <c r="KSW55" s="75"/>
      <c r="KSX55" s="75"/>
      <c r="KSY55" s="75"/>
      <c r="KSZ55" s="75"/>
      <c r="KTA55" s="75"/>
      <c r="KTB55" s="75"/>
      <c r="KTC55" s="75"/>
      <c r="KTD55" s="75"/>
      <c r="KTE55" s="75"/>
      <c r="KTF55" s="75"/>
      <c r="KTG55" s="75"/>
      <c r="KTH55" s="75"/>
      <c r="KTI55" s="75"/>
      <c r="KTJ55" s="75"/>
      <c r="KTK55" s="75"/>
      <c r="KTL55" s="75"/>
      <c r="KTM55" s="75"/>
      <c r="KTN55" s="75"/>
      <c r="KTO55" s="75"/>
      <c r="KTP55" s="75"/>
      <c r="KTQ55" s="75"/>
      <c r="KTR55" s="75"/>
      <c r="KTS55" s="75"/>
      <c r="KTT55" s="75"/>
      <c r="KTU55" s="75"/>
      <c r="KTV55" s="75"/>
      <c r="KTW55" s="75"/>
      <c r="KTX55" s="75"/>
      <c r="KTY55" s="75"/>
      <c r="KTZ55" s="75"/>
      <c r="KUA55" s="75"/>
      <c r="KUB55" s="75"/>
      <c r="KUC55" s="75"/>
      <c r="KUD55" s="75"/>
      <c r="KUE55" s="75"/>
      <c r="KUF55" s="75"/>
      <c r="KUG55" s="75"/>
      <c r="KUH55" s="75"/>
      <c r="KUI55" s="75"/>
      <c r="KUJ55" s="75"/>
      <c r="KUK55" s="75"/>
      <c r="KUL55" s="75"/>
      <c r="KUM55" s="75"/>
      <c r="KUN55" s="75"/>
      <c r="KUO55" s="75"/>
      <c r="KUP55" s="75"/>
      <c r="KUQ55" s="75"/>
      <c r="KUR55" s="75"/>
      <c r="KUS55" s="75"/>
      <c r="KUT55" s="75"/>
      <c r="KUU55" s="75"/>
      <c r="KUV55" s="75"/>
      <c r="KUW55" s="75"/>
      <c r="KUX55" s="75"/>
      <c r="KUY55" s="75"/>
      <c r="KUZ55" s="75"/>
      <c r="KVA55" s="75"/>
      <c r="KVB55" s="75"/>
      <c r="KVC55" s="75"/>
      <c r="KVD55" s="75"/>
      <c r="KVE55" s="75"/>
      <c r="KVF55" s="75"/>
      <c r="KVG55" s="75"/>
      <c r="KVH55" s="75"/>
      <c r="KVI55" s="75"/>
      <c r="KVJ55" s="75"/>
      <c r="KVK55" s="75"/>
      <c r="KVL55" s="75"/>
      <c r="KVM55" s="75"/>
      <c r="KVN55" s="75"/>
      <c r="KVO55" s="75"/>
      <c r="KVP55" s="75"/>
      <c r="KVQ55" s="75"/>
      <c r="KVR55" s="75"/>
      <c r="KVS55" s="75"/>
      <c r="KVT55" s="75"/>
      <c r="KVU55" s="75"/>
      <c r="KVV55" s="75"/>
      <c r="KVW55" s="75"/>
      <c r="KVX55" s="75"/>
      <c r="KVY55" s="75"/>
      <c r="KVZ55" s="75"/>
      <c r="KWA55" s="75"/>
      <c r="KWB55" s="75"/>
      <c r="KWC55" s="75"/>
      <c r="KWD55" s="75"/>
      <c r="KWE55" s="75"/>
      <c r="KWF55" s="75"/>
      <c r="KWG55" s="75"/>
      <c r="KWH55" s="75"/>
      <c r="KWI55" s="75"/>
      <c r="KWJ55" s="75"/>
      <c r="KWK55" s="75"/>
      <c r="KWL55" s="75"/>
      <c r="KWM55" s="75"/>
      <c r="KWN55" s="75"/>
      <c r="KWO55" s="75"/>
      <c r="KWP55" s="75"/>
      <c r="KWQ55" s="75"/>
      <c r="KWR55" s="75"/>
      <c r="KWS55" s="75"/>
      <c r="KWT55" s="75"/>
      <c r="KWU55" s="75"/>
      <c r="KWV55" s="75"/>
      <c r="KWW55" s="75"/>
      <c r="KWX55" s="75"/>
      <c r="KWY55" s="75"/>
      <c r="KWZ55" s="75"/>
      <c r="KXA55" s="75"/>
      <c r="KXB55" s="75"/>
      <c r="KXC55" s="75"/>
      <c r="KXD55" s="75"/>
      <c r="KXE55" s="75"/>
      <c r="KXF55" s="75"/>
      <c r="KXG55" s="75"/>
      <c r="KXH55" s="75"/>
      <c r="KXI55" s="75"/>
      <c r="KXJ55" s="75"/>
      <c r="KXK55" s="75"/>
      <c r="KXL55" s="75"/>
      <c r="KXM55" s="75"/>
      <c r="KXN55" s="75"/>
      <c r="KXO55" s="75"/>
      <c r="KXP55" s="75"/>
      <c r="KXQ55" s="75"/>
      <c r="KXR55" s="75"/>
      <c r="KXS55" s="75"/>
      <c r="KXT55" s="75"/>
      <c r="KXU55" s="75"/>
      <c r="KXV55" s="75"/>
      <c r="KXW55" s="75"/>
      <c r="KXX55" s="75"/>
      <c r="KXY55" s="75"/>
      <c r="KXZ55" s="75"/>
      <c r="KYA55" s="75"/>
      <c r="KYB55" s="75"/>
      <c r="KYC55" s="75"/>
      <c r="KYD55" s="75"/>
      <c r="KYE55" s="75"/>
      <c r="KYF55" s="75"/>
      <c r="KYG55" s="75"/>
      <c r="KYH55" s="75"/>
      <c r="KYI55" s="75"/>
      <c r="KYJ55" s="75"/>
      <c r="KYK55" s="75"/>
      <c r="KYL55" s="75"/>
      <c r="KYM55" s="75"/>
      <c r="KYN55" s="75"/>
      <c r="KYO55" s="75"/>
      <c r="KYP55" s="75"/>
      <c r="KYQ55" s="75"/>
      <c r="KYR55" s="75"/>
      <c r="KYS55" s="75"/>
      <c r="KYT55" s="75"/>
      <c r="KYU55" s="75"/>
      <c r="KYV55" s="75"/>
      <c r="KYW55" s="75"/>
      <c r="KYX55" s="75"/>
      <c r="KYY55" s="75"/>
      <c r="KYZ55" s="75"/>
      <c r="KZA55" s="75"/>
      <c r="KZB55" s="75"/>
      <c r="KZC55" s="75"/>
      <c r="KZD55" s="75"/>
      <c r="KZE55" s="75"/>
      <c r="KZF55" s="75"/>
      <c r="KZG55" s="75"/>
      <c r="KZH55" s="75"/>
      <c r="KZI55" s="75"/>
      <c r="KZJ55" s="75"/>
      <c r="KZK55" s="75"/>
      <c r="KZL55" s="75"/>
      <c r="KZM55" s="75"/>
      <c r="KZN55" s="75"/>
      <c r="KZO55" s="75"/>
      <c r="KZP55" s="75"/>
      <c r="KZQ55" s="75"/>
      <c r="KZR55" s="75"/>
      <c r="KZS55" s="75"/>
      <c r="KZT55" s="75"/>
      <c r="KZU55" s="75"/>
      <c r="KZV55" s="75"/>
      <c r="KZW55" s="75"/>
      <c r="KZX55" s="75"/>
      <c r="KZY55" s="75"/>
      <c r="KZZ55" s="75"/>
      <c r="LAA55" s="75"/>
      <c r="LAB55" s="75"/>
      <c r="LAC55" s="75"/>
      <c r="LAD55" s="75"/>
      <c r="LAE55" s="75"/>
      <c r="LAF55" s="75"/>
      <c r="LAG55" s="75"/>
      <c r="LAH55" s="75"/>
      <c r="LAI55" s="75"/>
      <c r="LAJ55" s="75"/>
      <c r="LAK55" s="75"/>
      <c r="LAL55" s="75"/>
      <c r="LAM55" s="75"/>
      <c r="LAN55" s="75"/>
      <c r="LAO55" s="75"/>
      <c r="LAP55" s="75"/>
      <c r="LAQ55" s="75"/>
      <c r="LAR55" s="75"/>
      <c r="LAS55" s="75"/>
      <c r="LAT55" s="75"/>
      <c r="LAU55" s="75"/>
      <c r="LAV55" s="75"/>
      <c r="LAW55" s="75"/>
      <c r="LAX55" s="75"/>
      <c r="LAY55" s="75"/>
      <c r="LAZ55" s="75"/>
      <c r="LBA55" s="75"/>
      <c r="LBB55" s="75"/>
      <c r="LBC55" s="75"/>
      <c r="LBD55" s="75"/>
      <c r="LBE55" s="75"/>
      <c r="LBF55" s="75"/>
      <c r="LBG55" s="75"/>
      <c r="LBH55" s="75"/>
      <c r="LBI55" s="75"/>
      <c r="LBJ55" s="75"/>
      <c r="LBK55" s="75"/>
      <c r="LBL55" s="75"/>
      <c r="LBM55" s="75"/>
      <c r="LBN55" s="75"/>
      <c r="LBO55" s="75"/>
      <c r="LBP55" s="75"/>
      <c r="LBQ55" s="75"/>
      <c r="LBR55" s="75"/>
      <c r="LBS55" s="75"/>
      <c r="LBT55" s="75"/>
      <c r="LBU55" s="75"/>
      <c r="LBV55" s="75"/>
      <c r="LBW55" s="75"/>
      <c r="LBX55" s="75"/>
      <c r="LBY55" s="75"/>
      <c r="LBZ55" s="75"/>
      <c r="LCA55" s="75"/>
      <c r="LCB55" s="75"/>
      <c r="LCC55" s="75"/>
      <c r="LCD55" s="75"/>
      <c r="LCE55" s="75"/>
      <c r="LCF55" s="75"/>
      <c r="LCG55" s="75"/>
      <c r="LCH55" s="75"/>
      <c r="LCI55" s="75"/>
      <c r="LCJ55" s="75"/>
      <c r="LCK55" s="75"/>
      <c r="LCL55" s="75"/>
      <c r="LCM55" s="75"/>
      <c r="LCN55" s="75"/>
      <c r="LCO55" s="75"/>
      <c r="LCP55" s="75"/>
      <c r="LCQ55" s="75"/>
      <c r="LCR55" s="75"/>
      <c r="LCS55" s="75"/>
      <c r="LCT55" s="75"/>
      <c r="LCU55" s="75"/>
      <c r="LCV55" s="75"/>
      <c r="LCW55" s="75"/>
      <c r="LCX55" s="75"/>
      <c r="LCY55" s="75"/>
      <c r="LCZ55" s="75"/>
      <c r="LDA55" s="75"/>
      <c r="LDB55" s="75"/>
      <c r="LDC55" s="75"/>
      <c r="LDD55" s="75"/>
      <c r="LDE55" s="75"/>
      <c r="LDF55" s="75"/>
      <c r="LDG55" s="75"/>
      <c r="LDH55" s="75"/>
      <c r="LDI55" s="75"/>
      <c r="LDJ55" s="75"/>
      <c r="LDK55" s="75"/>
      <c r="LDL55" s="75"/>
      <c r="LDM55" s="75"/>
      <c r="LDN55" s="75"/>
      <c r="LDO55" s="75"/>
      <c r="LDP55" s="75"/>
      <c r="LDQ55" s="75"/>
      <c r="LDR55" s="75"/>
      <c r="LDS55" s="75"/>
      <c r="LDT55" s="75"/>
      <c r="LDU55" s="75"/>
      <c r="LDV55" s="75"/>
      <c r="LDW55" s="75"/>
      <c r="LDX55" s="75"/>
      <c r="LDY55" s="75"/>
      <c r="LDZ55" s="75"/>
      <c r="LEA55" s="75"/>
      <c r="LEB55" s="75"/>
      <c r="LEC55" s="75"/>
      <c r="LED55" s="75"/>
      <c r="LEE55" s="75"/>
      <c r="LEF55" s="75"/>
      <c r="LEG55" s="75"/>
      <c r="LEH55" s="75"/>
      <c r="LEI55" s="75"/>
      <c r="LEJ55" s="75"/>
      <c r="LEK55" s="75"/>
      <c r="LEL55" s="75"/>
      <c r="LEM55" s="75"/>
      <c r="LEN55" s="75"/>
      <c r="LEO55" s="75"/>
      <c r="LEP55" s="75"/>
      <c r="LEQ55" s="75"/>
      <c r="LER55" s="75"/>
      <c r="LES55" s="75"/>
      <c r="LET55" s="75"/>
      <c r="LEU55" s="75"/>
      <c r="LEV55" s="75"/>
      <c r="LEW55" s="75"/>
      <c r="LEX55" s="75"/>
      <c r="LEY55" s="75"/>
      <c r="LEZ55" s="75"/>
      <c r="LFA55" s="75"/>
      <c r="LFB55" s="75"/>
      <c r="LFC55" s="75"/>
      <c r="LFD55" s="75"/>
      <c r="LFE55" s="75"/>
      <c r="LFF55" s="75"/>
      <c r="LFG55" s="75"/>
      <c r="LFH55" s="75"/>
      <c r="LFI55" s="75"/>
      <c r="LFJ55" s="75"/>
      <c r="LFK55" s="75"/>
      <c r="LFL55" s="75"/>
      <c r="LFM55" s="75"/>
      <c r="LFN55" s="75"/>
      <c r="LFO55" s="75"/>
      <c r="LFP55" s="75"/>
      <c r="LFQ55" s="75"/>
      <c r="LFR55" s="75"/>
      <c r="LFS55" s="75"/>
      <c r="LFT55" s="75"/>
      <c r="LFU55" s="75"/>
      <c r="LFV55" s="75"/>
      <c r="LFW55" s="75"/>
      <c r="LFX55" s="75"/>
      <c r="LFY55" s="75"/>
      <c r="LFZ55" s="75"/>
      <c r="LGA55" s="75"/>
      <c r="LGB55" s="75"/>
      <c r="LGC55" s="75"/>
      <c r="LGD55" s="75"/>
      <c r="LGE55" s="75"/>
      <c r="LGF55" s="75"/>
      <c r="LGG55" s="75"/>
      <c r="LGH55" s="75"/>
      <c r="LGI55" s="75"/>
      <c r="LGJ55" s="75"/>
      <c r="LGK55" s="75"/>
      <c r="LGL55" s="75"/>
      <c r="LGM55" s="75"/>
      <c r="LGN55" s="75"/>
      <c r="LGO55" s="75"/>
      <c r="LGP55" s="75"/>
      <c r="LGQ55" s="75"/>
      <c r="LGR55" s="75"/>
      <c r="LGS55" s="75"/>
      <c r="LGT55" s="75"/>
      <c r="LGU55" s="75"/>
      <c r="LGV55" s="75"/>
      <c r="LGW55" s="75"/>
      <c r="LGX55" s="75"/>
      <c r="LGY55" s="75"/>
      <c r="LGZ55" s="75"/>
      <c r="LHA55" s="75"/>
      <c r="LHB55" s="75"/>
      <c r="LHC55" s="75"/>
      <c r="LHD55" s="75"/>
      <c r="LHE55" s="75"/>
      <c r="LHF55" s="75"/>
      <c r="LHG55" s="75"/>
      <c r="LHH55" s="75"/>
      <c r="LHI55" s="75"/>
      <c r="LHJ55" s="75"/>
      <c r="LHK55" s="75"/>
      <c r="LHL55" s="75"/>
      <c r="LHM55" s="75"/>
      <c r="LHN55" s="75"/>
      <c r="LHO55" s="75"/>
      <c r="LHP55" s="75"/>
      <c r="LHQ55" s="75"/>
      <c r="LHR55" s="75"/>
      <c r="LHS55" s="75"/>
      <c r="LHT55" s="75"/>
      <c r="LHU55" s="75"/>
      <c r="LHV55" s="75"/>
      <c r="LHW55" s="75"/>
      <c r="LHX55" s="75"/>
      <c r="LHY55" s="75"/>
      <c r="LHZ55" s="75"/>
      <c r="LIA55" s="75"/>
      <c r="LIB55" s="75"/>
      <c r="LIC55" s="75"/>
      <c r="LID55" s="75"/>
      <c r="LIE55" s="75"/>
      <c r="LIF55" s="75"/>
      <c r="LIG55" s="75"/>
      <c r="LIH55" s="75"/>
      <c r="LII55" s="75"/>
      <c r="LIJ55" s="75"/>
      <c r="LIK55" s="75"/>
      <c r="LIL55" s="75"/>
      <c r="LIM55" s="75"/>
      <c r="LIN55" s="75"/>
      <c r="LIO55" s="75"/>
      <c r="LIP55" s="75"/>
      <c r="LIQ55" s="75"/>
      <c r="LIR55" s="75"/>
      <c r="LIS55" s="75"/>
      <c r="LIT55" s="75"/>
      <c r="LIU55" s="75"/>
      <c r="LIV55" s="75"/>
      <c r="LIW55" s="75"/>
      <c r="LIX55" s="75"/>
      <c r="LIY55" s="75"/>
      <c r="LIZ55" s="75"/>
      <c r="LJA55" s="75"/>
      <c r="LJB55" s="75"/>
      <c r="LJC55" s="75"/>
      <c r="LJD55" s="75"/>
      <c r="LJE55" s="75"/>
      <c r="LJF55" s="75"/>
      <c r="LJG55" s="75"/>
      <c r="LJH55" s="75"/>
      <c r="LJI55" s="75"/>
      <c r="LJJ55" s="75"/>
      <c r="LJK55" s="75"/>
      <c r="LJL55" s="75"/>
      <c r="LJM55" s="75"/>
      <c r="LJN55" s="75"/>
      <c r="LJO55" s="75"/>
      <c r="LJP55" s="75"/>
      <c r="LJQ55" s="75"/>
      <c r="LJR55" s="75"/>
      <c r="LJS55" s="75"/>
      <c r="LJT55" s="75"/>
      <c r="LJU55" s="75"/>
      <c r="LJV55" s="75"/>
      <c r="LJW55" s="75"/>
      <c r="LJX55" s="75"/>
      <c r="LJY55" s="75"/>
      <c r="LJZ55" s="75"/>
      <c r="LKA55" s="75"/>
      <c r="LKB55" s="75"/>
      <c r="LKC55" s="75"/>
      <c r="LKD55" s="75"/>
      <c r="LKE55" s="75"/>
      <c r="LKF55" s="75"/>
      <c r="LKG55" s="75"/>
      <c r="LKH55" s="75"/>
      <c r="LKI55" s="75"/>
      <c r="LKJ55" s="75"/>
      <c r="LKK55" s="75"/>
      <c r="LKL55" s="75"/>
      <c r="LKM55" s="75"/>
      <c r="LKN55" s="75"/>
      <c r="LKO55" s="75"/>
      <c r="LKP55" s="75"/>
      <c r="LKQ55" s="75"/>
      <c r="LKR55" s="75"/>
      <c r="LKS55" s="75"/>
      <c r="LKT55" s="75"/>
      <c r="LKU55" s="75"/>
      <c r="LKV55" s="75"/>
      <c r="LKW55" s="75"/>
      <c r="LKX55" s="75"/>
      <c r="LKY55" s="75"/>
      <c r="LKZ55" s="75"/>
      <c r="LLA55" s="75"/>
      <c r="LLB55" s="75"/>
      <c r="LLC55" s="75"/>
      <c r="LLD55" s="75"/>
      <c r="LLE55" s="75"/>
      <c r="LLF55" s="75"/>
      <c r="LLG55" s="75"/>
      <c r="LLH55" s="75"/>
      <c r="LLI55" s="75"/>
      <c r="LLJ55" s="75"/>
      <c r="LLK55" s="75"/>
      <c r="LLL55" s="75"/>
      <c r="LLM55" s="75"/>
      <c r="LLN55" s="75"/>
      <c r="LLO55" s="75"/>
      <c r="LLP55" s="75"/>
      <c r="LLQ55" s="75"/>
      <c r="LLR55" s="75"/>
      <c r="LLS55" s="75"/>
      <c r="LLT55" s="75"/>
      <c r="LLU55" s="75"/>
      <c r="LLV55" s="75"/>
      <c r="LLW55" s="75"/>
      <c r="LLX55" s="75"/>
      <c r="LLY55" s="75"/>
      <c r="LLZ55" s="75"/>
      <c r="LMA55" s="75"/>
      <c r="LMB55" s="75"/>
      <c r="LMC55" s="75"/>
      <c r="LMD55" s="75"/>
      <c r="LME55" s="75"/>
      <c r="LMF55" s="75"/>
      <c r="LMG55" s="75"/>
      <c r="LMH55" s="75"/>
      <c r="LMI55" s="75"/>
      <c r="LMJ55" s="75"/>
      <c r="LMK55" s="75"/>
      <c r="LML55" s="75"/>
      <c r="LMM55" s="75"/>
      <c r="LMN55" s="75"/>
      <c r="LMO55" s="75"/>
      <c r="LMP55" s="75"/>
      <c r="LMQ55" s="75"/>
      <c r="LMR55" s="75"/>
      <c r="LMS55" s="75"/>
      <c r="LMT55" s="75"/>
      <c r="LMU55" s="75"/>
      <c r="LMV55" s="75"/>
      <c r="LMW55" s="75"/>
      <c r="LMX55" s="75"/>
      <c r="LMY55" s="75"/>
      <c r="LMZ55" s="75"/>
      <c r="LNA55" s="75"/>
      <c r="LNB55" s="75"/>
      <c r="LNC55" s="75"/>
      <c r="LND55" s="75"/>
      <c r="LNE55" s="75"/>
      <c r="LNF55" s="75"/>
      <c r="LNG55" s="75"/>
      <c r="LNH55" s="75"/>
      <c r="LNI55" s="75"/>
      <c r="LNJ55" s="75"/>
      <c r="LNK55" s="75"/>
      <c r="LNL55" s="75"/>
      <c r="LNM55" s="75"/>
      <c r="LNN55" s="75"/>
      <c r="LNO55" s="75"/>
      <c r="LNP55" s="75"/>
      <c r="LNQ55" s="75"/>
      <c r="LNR55" s="75"/>
      <c r="LNS55" s="75"/>
      <c r="LNT55" s="75"/>
      <c r="LNU55" s="75"/>
      <c r="LNV55" s="75"/>
      <c r="LNW55" s="75"/>
      <c r="LNX55" s="75"/>
      <c r="LNY55" s="75"/>
      <c r="LNZ55" s="75"/>
      <c r="LOA55" s="75"/>
      <c r="LOB55" s="75"/>
      <c r="LOC55" s="75"/>
      <c r="LOD55" s="75"/>
      <c r="LOE55" s="75"/>
      <c r="LOF55" s="75"/>
      <c r="LOG55" s="75"/>
      <c r="LOH55" s="75"/>
      <c r="LOI55" s="75"/>
      <c r="LOJ55" s="75"/>
      <c r="LOK55" s="75"/>
      <c r="LOL55" s="75"/>
      <c r="LOM55" s="75"/>
      <c r="LON55" s="75"/>
      <c r="LOO55" s="75"/>
      <c r="LOP55" s="75"/>
      <c r="LOQ55" s="75"/>
      <c r="LOR55" s="75"/>
      <c r="LOS55" s="75"/>
      <c r="LOT55" s="75"/>
      <c r="LOU55" s="75"/>
      <c r="LOV55" s="75"/>
      <c r="LOW55" s="75"/>
      <c r="LOX55" s="75"/>
      <c r="LOY55" s="75"/>
      <c r="LOZ55" s="75"/>
      <c r="LPA55" s="75"/>
      <c r="LPB55" s="75"/>
      <c r="LPC55" s="75"/>
      <c r="LPD55" s="75"/>
      <c r="LPE55" s="75"/>
      <c r="LPF55" s="75"/>
      <c r="LPG55" s="75"/>
      <c r="LPH55" s="75"/>
      <c r="LPI55" s="75"/>
      <c r="LPJ55" s="75"/>
      <c r="LPK55" s="75"/>
      <c r="LPL55" s="75"/>
      <c r="LPM55" s="75"/>
      <c r="LPN55" s="75"/>
      <c r="LPO55" s="75"/>
      <c r="LPP55" s="75"/>
      <c r="LPQ55" s="75"/>
      <c r="LPR55" s="75"/>
      <c r="LPS55" s="75"/>
      <c r="LPT55" s="75"/>
      <c r="LPU55" s="75"/>
      <c r="LPV55" s="75"/>
      <c r="LPW55" s="75"/>
      <c r="LPX55" s="75"/>
      <c r="LPY55" s="75"/>
      <c r="LPZ55" s="75"/>
      <c r="LQA55" s="75"/>
      <c r="LQB55" s="75"/>
      <c r="LQC55" s="75"/>
      <c r="LQD55" s="75"/>
      <c r="LQE55" s="75"/>
      <c r="LQF55" s="75"/>
      <c r="LQG55" s="75"/>
      <c r="LQH55" s="75"/>
      <c r="LQI55" s="75"/>
      <c r="LQJ55" s="75"/>
      <c r="LQK55" s="75"/>
      <c r="LQL55" s="75"/>
      <c r="LQM55" s="75"/>
      <c r="LQN55" s="75"/>
      <c r="LQO55" s="75"/>
      <c r="LQP55" s="75"/>
      <c r="LQQ55" s="75"/>
      <c r="LQR55" s="75"/>
      <c r="LQS55" s="75"/>
      <c r="LQT55" s="75"/>
      <c r="LQU55" s="75"/>
      <c r="LQV55" s="75"/>
      <c r="LQW55" s="75"/>
      <c r="LQX55" s="75"/>
      <c r="LQY55" s="75"/>
      <c r="LQZ55" s="75"/>
      <c r="LRA55" s="75"/>
      <c r="LRB55" s="75"/>
      <c r="LRC55" s="75"/>
      <c r="LRD55" s="75"/>
      <c r="LRE55" s="75"/>
      <c r="LRF55" s="75"/>
      <c r="LRG55" s="75"/>
      <c r="LRH55" s="75"/>
      <c r="LRI55" s="75"/>
      <c r="LRJ55" s="75"/>
      <c r="LRK55" s="75"/>
      <c r="LRL55" s="75"/>
      <c r="LRM55" s="75"/>
      <c r="LRN55" s="75"/>
      <c r="LRO55" s="75"/>
      <c r="LRP55" s="75"/>
      <c r="LRQ55" s="75"/>
      <c r="LRR55" s="75"/>
      <c r="LRS55" s="75"/>
      <c r="LRT55" s="75"/>
      <c r="LRU55" s="75"/>
      <c r="LRV55" s="75"/>
      <c r="LRW55" s="75"/>
      <c r="LRX55" s="75"/>
      <c r="LRY55" s="75"/>
      <c r="LRZ55" s="75"/>
      <c r="LSA55" s="75"/>
      <c r="LSB55" s="75"/>
      <c r="LSC55" s="75"/>
      <c r="LSD55" s="75"/>
      <c r="LSE55" s="75"/>
      <c r="LSF55" s="75"/>
      <c r="LSG55" s="75"/>
      <c r="LSH55" s="75"/>
      <c r="LSI55" s="75"/>
      <c r="LSJ55" s="75"/>
      <c r="LSK55" s="75"/>
      <c r="LSL55" s="75"/>
      <c r="LSM55" s="75"/>
      <c r="LSN55" s="75"/>
      <c r="LSO55" s="75"/>
      <c r="LSP55" s="75"/>
      <c r="LSQ55" s="75"/>
      <c r="LSR55" s="75"/>
      <c r="LSS55" s="75"/>
      <c r="LST55" s="75"/>
      <c r="LSU55" s="75"/>
      <c r="LSV55" s="75"/>
      <c r="LSW55" s="75"/>
      <c r="LSX55" s="75"/>
      <c r="LSY55" s="75"/>
      <c r="LSZ55" s="75"/>
      <c r="LTA55" s="75"/>
      <c r="LTB55" s="75"/>
      <c r="LTC55" s="75"/>
      <c r="LTD55" s="75"/>
      <c r="LTE55" s="75"/>
      <c r="LTF55" s="75"/>
      <c r="LTG55" s="75"/>
      <c r="LTH55" s="75"/>
      <c r="LTI55" s="75"/>
      <c r="LTJ55" s="75"/>
      <c r="LTK55" s="75"/>
      <c r="LTL55" s="75"/>
      <c r="LTM55" s="75"/>
      <c r="LTN55" s="75"/>
      <c r="LTO55" s="75"/>
      <c r="LTP55" s="75"/>
      <c r="LTQ55" s="75"/>
      <c r="LTR55" s="75"/>
      <c r="LTS55" s="75"/>
      <c r="LTT55" s="75"/>
      <c r="LTU55" s="75"/>
      <c r="LTV55" s="75"/>
      <c r="LTW55" s="75"/>
      <c r="LTX55" s="75"/>
      <c r="LTY55" s="75"/>
      <c r="LTZ55" s="75"/>
      <c r="LUA55" s="75"/>
      <c r="LUB55" s="75"/>
      <c r="LUC55" s="75"/>
      <c r="LUD55" s="75"/>
      <c r="LUE55" s="75"/>
      <c r="LUF55" s="75"/>
      <c r="LUG55" s="75"/>
      <c r="LUH55" s="75"/>
      <c r="LUI55" s="75"/>
      <c r="LUJ55" s="75"/>
      <c r="LUK55" s="75"/>
      <c r="LUL55" s="75"/>
      <c r="LUM55" s="75"/>
      <c r="LUN55" s="75"/>
      <c r="LUO55" s="75"/>
      <c r="LUP55" s="75"/>
      <c r="LUQ55" s="75"/>
      <c r="LUR55" s="75"/>
      <c r="LUS55" s="75"/>
      <c r="LUT55" s="75"/>
      <c r="LUU55" s="75"/>
      <c r="LUV55" s="75"/>
      <c r="LUW55" s="75"/>
      <c r="LUX55" s="75"/>
      <c r="LUY55" s="75"/>
      <c r="LUZ55" s="75"/>
      <c r="LVA55" s="75"/>
      <c r="LVB55" s="75"/>
      <c r="LVC55" s="75"/>
      <c r="LVD55" s="75"/>
      <c r="LVE55" s="75"/>
      <c r="LVF55" s="75"/>
      <c r="LVG55" s="75"/>
      <c r="LVH55" s="75"/>
      <c r="LVI55" s="75"/>
      <c r="LVJ55" s="75"/>
      <c r="LVK55" s="75"/>
      <c r="LVL55" s="75"/>
      <c r="LVM55" s="75"/>
      <c r="LVN55" s="75"/>
      <c r="LVO55" s="75"/>
      <c r="LVP55" s="75"/>
      <c r="LVQ55" s="75"/>
      <c r="LVR55" s="75"/>
      <c r="LVS55" s="75"/>
      <c r="LVT55" s="75"/>
      <c r="LVU55" s="75"/>
      <c r="LVV55" s="75"/>
      <c r="LVW55" s="75"/>
      <c r="LVX55" s="75"/>
      <c r="LVY55" s="75"/>
      <c r="LVZ55" s="75"/>
      <c r="LWA55" s="75"/>
      <c r="LWB55" s="75"/>
      <c r="LWC55" s="75"/>
      <c r="LWD55" s="75"/>
      <c r="LWE55" s="75"/>
      <c r="LWF55" s="75"/>
      <c r="LWG55" s="75"/>
      <c r="LWH55" s="75"/>
      <c r="LWI55" s="75"/>
      <c r="LWJ55" s="75"/>
      <c r="LWK55" s="75"/>
      <c r="LWL55" s="75"/>
      <c r="LWM55" s="75"/>
      <c r="LWN55" s="75"/>
      <c r="LWO55" s="75"/>
      <c r="LWP55" s="75"/>
      <c r="LWQ55" s="75"/>
      <c r="LWR55" s="75"/>
      <c r="LWS55" s="75"/>
      <c r="LWT55" s="75"/>
      <c r="LWU55" s="75"/>
      <c r="LWV55" s="75"/>
      <c r="LWW55" s="75"/>
      <c r="LWX55" s="75"/>
      <c r="LWY55" s="75"/>
      <c r="LWZ55" s="75"/>
      <c r="LXA55" s="75"/>
      <c r="LXB55" s="75"/>
      <c r="LXC55" s="75"/>
      <c r="LXD55" s="75"/>
      <c r="LXE55" s="75"/>
      <c r="LXF55" s="75"/>
      <c r="LXG55" s="75"/>
      <c r="LXH55" s="75"/>
      <c r="LXI55" s="75"/>
      <c r="LXJ55" s="75"/>
      <c r="LXK55" s="75"/>
      <c r="LXL55" s="75"/>
      <c r="LXM55" s="75"/>
      <c r="LXN55" s="75"/>
      <c r="LXO55" s="75"/>
      <c r="LXP55" s="75"/>
      <c r="LXQ55" s="75"/>
      <c r="LXR55" s="75"/>
      <c r="LXS55" s="75"/>
      <c r="LXT55" s="75"/>
      <c r="LXU55" s="75"/>
      <c r="LXV55" s="75"/>
      <c r="LXW55" s="75"/>
      <c r="LXX55" s="75"/>
      <c r="LXY55" s="75"/>
      <c r="LXZ55" s="75"/>
      <c r="LYA55" s="75"/>
      <c r="LYB55" s="75"/>
      <c r="LYC55" s="75"/>
      <c r="LYD55" s="75"/>
      <c r="LYE55" s="75"/>
      <c r="LYF55" s="75"/>
      <c r="LYG55" s="75"/>
      <c r="LYH55" s="75"/>
      <c r="LYI55" s="75"/>
      <c r="LYJ55" s="75"/>
      <c r="LYK55" s="75"/>
      <c r="LYL55" s="75"/>
      <c r="LYM55" s="75"/>
      <c r="LYN55" s="75"/>
      <c r="LYO55" s="75"/>
      <c r="LYP55" s="75"/>
      <c r="LYQ55" s="75"/>
      <c r="LYR55" s="75"/>
      <c r="LYS55" s="75"/>
      <c r="LYT55" s="75"/>
      <c r="LYU55" s="75"/>
      <c r="LYV55" s="75"/>
      <c r="LYW55" s="75"/>
      <c r="LYX55" s="75"/>
      <c r="LYY55" s="75"/>
      <c r="LYZ55" s="75"/>
      <c r="LZA55" s="75"/>
      <c r="LZB55" s="75"/>
      <c r="LZC55" s="75"/>
      <c r="LZD55" s="75"/>
      <c r="LZE55" s="75"/>
      <c r="LZF55" s="75"/>
      <c r="LZG55" s="75"/>
      <c r="LZH55" s="75"/>
      <c r="LZI55" s="75"/>
      <c r="LZJ55" s="75"/>
      <c r="LZK55" s="75"/>
      <c r="LZL55" s="75"/>
      <c r="LZM55" s="75"/>
      <c r="LZN55" s="75"/>
      <c r="LZO55" s="75"/>
      <c r="LZP55" s="75"/>
      <c r="LZQ55" s="75"/>
      <c r="LZR55" s="75"/>
      <c r="LZS55" s="75"/>
      <c r="LZT55" s="75"/>
      <c r="LZU55" s="75"/>
      <c r="LZV55" s="75"/>
      <c r="LZW55" s="75"/>
      <c r="LZX55" s="75"/>
      <c r="LZY55" s="75"/>
      <c r="LZZ55" s="75"/>
      <c r="MAA55" s="75"/>
      <c r="MAB55" s="75"/>
      <c r="MAC55" s="75"/>
      <c r="MAD55" s="75"/>
      <c r="MAE55" s="75"/>
      <c r="MAF55" s="75"/>
      <c r="MAG55" s="75"/>
      <c r="MAH55" s="75"/>
      <c r="MAI55" s="75"/>
      <c r="MAJ55" s="75"/>
      <c r="MAK55" s="75"/>
      <c r="MAL55" s="75"/>
      <c r="MAM55" s="75"/>
      <c r="MAN55" s="75"/>
      <c r="MAO55" s="75"/>
      <c r="MAP55" s="75"/>
      <c r="MAQ55" s="75"/>
      <c r="MAR55" s="75"/>
      <c r="MAS55" s="75"/>
      <c r="MAT55" s="75"/>
      <c r="MAU55" s="75"/>
      <c r="MAV55" s="75"/>
      <c r="MAW55" s="75"/>
      <c r="MAX55" s="75"/>
      <c r="MAY55" s="75"/>
      <c r="MAZ55" s="75"/>
      <c r="MBA55" s="75"/>
      <c r="MBB55" s="75"/>
      <c r="MBC55" s="75"/>
      <c r="MBD55" s="75"/>
      <c r="MBE55" s="75"/>
      <c r="MBF55" s="75"/>
      <c r="MBG55" s="75"/>
      <c r="MBH55" s="75"/>
      <c r="MBI55" s="75"/>
      <c r="MBJ55" s="75"/>
      <c r="MBK55" s="75"/>
      <c r="MBL55" s="75"/>
      <c r="MBM55" s="75"/>
      <c r="MBN55" s="75"/>
      <c r="MBO55" s="75"/>
      <c r="MBP55" s="75"/>
      <c r="MBQ55" s="75"/>
      <c r="MBR55" s="75"/>
      <c r="MBS55" s="75"/>
      <c r="MBT55" s="75"/>
      <c r="MBU55" s="75"/>
      <c r="MBV55" s="75"/>
      <c r="MBW55" s="75"/>
      <c r="MBX55" s="75"/>
      <c r="MBY55" s="75"/>
      <c r="MBZ55" s="75"/>
      <c r="MCA55" s="75"/>
      <c r="MCB55" s="75"/>
      <c r="MCC55" s="75"/>
      <c r="MCD55" s="75"/>
      <c r="MCE55" s="75"/>
      <c r="MCF55" s="75"/>
      <c r="MCG55" s="75"/>
      <c r="MCH55" s="75"/>
      <c r="MCI55" s="75"/>
      <c r="MCJ55" s="75"/>
      <c r="MCK55" s="75"/>
      <c r="MCL55" s="75"/>
      <c r="MCM55" s="75"/>
      <c r="MCN55" s="75"/>
      <c r="MCO55" s="75"/>
      <c r="MCP55" s="75"/>
      <c r="MCQ55" s="75"/>
      <c r="MCR55" s="75"/>
      <c r="MCS55" s="75"/>
      <c r="MCT55" s="75"/>
      <c r="MCU55" s="75"/>
      <c r="MCV55" s="75"/>
      <c r="MCW55" s="75"/>
      <c r="MCX55" s="75"/>
      <c r="MCY55" s="75"/>
      <c r="MCZ55" s="75"/>
      <c r="MDA55" s="75"/>
      <c r="MDB55" s="75"/>
      <c r="MDC55" s="75"/>
      <c r="MDD55" s="75"/>
      <c r="MDE55" s="75"/>
      <c r="MDF55" s="75"/>
      <c r="MDG55" s="75"/>
      <c r="MDH55" s="75"/>
      <c r="MDI55" s="75"/>
      <c r="MDJ55" s="75"/>
      <c r="MDK55" s="75"/>
      <c r="MDL55" s="75"/>
      <c r="MDM55" s="75"/>
      <c r="MDN55" s="75"/>
      <c r="MDO55" s="75"/>
      <c r="MDP55" s="75"/>
      <c r="MDQ55" s="75"/>
      <c r="MDR55" s="75"/>
      <c r="MDS55" s="75"/>
      <c r="MDT55" s="75"/>
      <c r="MDU55" s="75"/>
      <c r="MDV55" s="75"/>
      <c r="MDW55" s="75"/>
      <c r="MDX55" s="75"/>
      <c r="MDY55" s="75"/>
      <c r="MDZ55" s="75"/>
      <c r="MEA55" s="75"/>
      <c r="MEB55" s="75"/>
      <c r="MEC55" s="75"/>
      <c r="MED55" s="75"/>
      <c r="MEE55" s="75"/>
      <c r="MEF55" s="75"/>
      <c r="MEG55" s="75"/>
      <c r="MEH55" s="75"/>
      <c r="MEI55" s="75"/>
      <c r="MEJ55" s="75"/>
      <c r="MEK55" s="75"/>
      <c r="MEL55" s="75"/>
      <c r="MEM55" s="75"/>
      <c r="MEN55" s="75"/>
      <c r="MEO55" s="75"/>
      <c r="MEP55" s="75"/>
      <c r="MEQ55" s="75"/>
      <c r="MER55" s="75"/>
      <c r="MES55" s="75"/>
      <c r="MET55" s="75"/>
      <c r="MEU55" s="75"/>
      <c r="MEV55" s="75"/>
      <c r="MEW55" s="75"/>
      <c r="MEX55" s="75"/>
      <c r="MEY55" s="75"/>
      <c r="MEZ55" s="75"/>
      <c r="MFA55" s="75"/>
      <c r="MFB55" s="75"/>
      <c r="MFC55" s="75"/>
      <c r="MFD55" s="75"/>
      <c r="MFE55" s="75"/>
      <c r="MFF55" s="75"/>
      <c r="MFG55" s="75"/>
      <c r="MFH55" s="75"/>
      <c r="MFI55" s="75"/>
      <c r="MFJ55" s="75"/>
      <c r="MFK55" s="75"/>
      <c r="MFL55" s="75"/>
      <c r="MFM55" s="75"/>
      <c r="MFN55" s="75"/>
      <c r="MFO55" s="75"/>
      <c r="MFP55" s="75"/>
      <c r="MFQ55" s="75"/>
      <c r="MFR55" s="75"/>
      <c r="MFS55" s="75"/>
      <c r="MFT55" s="75"/>
      <c r="MFU55" s="75"/>
      <c r="MFV55" s="75"/>
      <c r="MFW55" s="75"/>
      <c r="MFX55" s="75"/>
      <c r="MFY55" s="75"/>
      <c r="MFZ55" s="75"/>
      <c r="MGA55" s="75"/>
      <c r="MGB55" s="75"/>
      <c r="MGC55" s="75"/>
      <c r="MGD55" s="75"/>
      <c r="MGE55" s="75"/>
      <c r="MGF55" s="75"/>
      <c r="MGG55" s="75"/>
      <c r="MGH55" s="75"/>
      <c r="MGI55" s="75"/>
      <c r="MGJ55" s="75"/>
      <c r="MGK55" s="75"/>
      <c r="MGL55" s="75"/>
      <c r="MGM55" s="75"/>
      <c r="MGN55" s="75"/>
      <c r="MGO55" s="75"/>
      <c r="MGP55" s="75"/>
      <c r="MGQ55" s="75"/>
      <c r="MGR55" s="75"/>
      <c r="MGS55" s="75"/>
      <c r="MGT55" s="75"/>
      <c r="MGU55" s="75"/>
      <c r="MGV55" s="75"/>
      <c r="MGW55" s="75"/>
      <c r="MGX55" s="75"/>
      <c r="MGY55" s="75"/>
      <c r="MGZ55" s="75"/>
      <c r="MHA55" s="75"/>
      <c r="MHB55" s="75"/>
      <c r="MHC55" s="75"/>
      <c r="MHD55" s="75"/>
      <c r="MHE55" s="75"/>
      <c r="MHF55" s="75"/>
      <c r="MHG55" s="75"/>
      <c r="MHH55" s="75"/>
      <c r="MHI55" s="75"/>
      <c r="MHJ55" s="75"/>
      <c r="MHK55" s="75"/>
      <c r="MHL55" s="75"/>
      <c r="MHM55" s="75"/>
      <c r="MHN55" s="75"/>
      <c r="MHO55" s="75"/>
      <c r="MHP55" s="75"/>
      <c r="MHQ55" s="75"/>
      <c r="MHR55" s="75"/>
      <c r="MHS55" s="75"/>
      <c r="MHT55" s="75"/>
      <c r="MHU55" s="75"/>
      <c r="MHV55" s="75"/>
      <c r="MHW55" s="75"/>
      <c r="MHX55" s="75"/>
      <c r="MHY55" s="75"/>
      <c r="MHZ55" s="75"/>
      <c r="MIA55" s="75"/>
      <c r="MIB55" s="75"/>
      <c r="MIC55" s="75"/>
      <c r="MID55" s="75"/>
      <c r="MIE55" s="75"/>
      <c r="MIF55" s="75"/>
      <c r="MIG55" s="75"/>
      <c r="MIH55" s="75"/>
      <c r="MII55" s="75"/>
      <c r="MIJ55" s="75"/>
      <c r="MIK55" s="75"/>
      <c r="MIL55" s="75"/>
      <c r="MIM55" s="75"/>
      <c r="MIN55" s="75"/>
      <c r="MIO55" s="75"/>
      <c r="MIP55" s="75"/>
      <c r="MIQ55" s="75"/>
      <c r="MIR55" s="75"/>
      <c r="MIS55" s="75"/>
      <c r="MIT55" s="75"/>
      <c r="MIU55" s="75"/>
      <c r="MIV55" s="75"/>
      <c r="MIW55" s="75"/>
      <c r="MIX55" s="75"/>
      <c r="MIY55" s="75"/>
      <c r="MIZ55" s="75"/>
      <c r="MJA55" s="75"/>
      <c r="MJB55" s="75"/>
      <c r="MJC55" s="75"/>
      <c r="MJD55" s="75"/>
      <c r="MJE55" s="75"/>
      <c r="MJF55" s="75"/>
      <c r="MJG55" s="75"/>
      <c r="MJH55" s="75"/>
      <c r="MJI55" s="75"/>
      <c r="MJJ55" s="75"/>
      <c r="MJK55" s="75"/>
      <c r="MJL55" s="75"/>
      <c r="MJM55" s="75"/>
      <c r="MJN55" s="75"/>
      <c r="MJO55" s="75"/>
      <c r="MJP55" s="75"/>
      <c r="MJQ55" s="75"/>
      <c r="MJR55" s="75"/>
      <c r="MJS55" s="75"/>
      <c r="MJT55" s="75"/>
      <c r="MJU55" s="75"/>
      <c r="MJV55" s="75"/>
      <c r="MJW55" s="75"/>
      <c r="MJX55" s="75"/>
      <c r="MJY55" s="75"/>
      <c r="MJZ55" s="75"/>
      <c r="MKA55" s="75"/>
      <c r="MKB55" s="75"/>
      <c r="MKC55" s="75"/>
      <c r="MKD55" s="75"/>
      <c r="MKE55" s="75"/>
      <c r="MKF55" s="75"/>
      <c r="MKG55" s="75"/>
      <c r="MKH55" s="75"/>
      <c r="MKI55" s="75"/>
      <c r="MKJ55" s="75"/>
      <c r="MKK55" s="75"/>
      <c r="MKL55" s="75"/>
      <c r="MKM55" s="75"/>
      <c r="MKN55" s="75"/>
      <c r="MKO55" s="75"/>
      <c r="MKP55" s="75"/>
      <c r="MKQ55" s="75"/>
      <c r="MKR55" s="75"/>
      <c r="MKS55" s="75"/>
      <c r="MKT55" s="75"/>
      <c r="MKU55" s="75"/>
      <c r="MKV55" s="75"/>
      <c r="MKW55" s="75"/>
      <c r="MKX55" s="75"/>
      <c r="MKY55" s="75"/>
      <c r="MKZ55" s="75"/>
      <c r="MLA55" s="75"/>
      <c r="MLB55" s="75"/>
      <c r="MLC55" s="75"/>
      <c r="MLD55" s="75"/>
      <c r="MLE55" s="75"/>
      <c r="MLF55" s="75"/>
      <c r="MLG55" s="75"/>
      <c r="MLH55" s="75"/>
      <c r="MLI55" s="75"/>
      <c r="MLJ55" s="75"/>
      <c r="MLK55" s="75"/>
      <c r="MLL55" s="75"/>
      <c r="MLM55" s="75"/>
      <c r="MLN55" s="75"/>
      <c r="MLO55" s="75"/>
      <c r="MLP55" s="75"/>
      <c r="MLQ55" s="75"/>
      <c r="MLR55" s="75"/>
      <c r="MLS55" s="75"/>
      <c r="MLT55" s="75"/>
      <c r="MLU55" s="75"/>
      <c r="MLV55" s="75"/>
      <c r="MLW55" s="75"/>
      <c r="MLX55" s="75"/>
      <c r="MLY55" s="75"/>
      <c r="MLZ55" s="75"/>
      <c r="MMA55" s="75"/>
      <c r="MMB55" s="75"/>
      <c r="MMC55" s="75"/>
      <c r="MMD55" s="75"/>
      <c r="MME55" s="75"/>
      <c r="MMF55" s="75"/>
      <c r="MMG55" s="75"/>
      <c r="MMH55" s="75"/>
      <c r="MMI55" s="75"/>
      <c r="MMJ55" s="75"/>
      <c r="MMK55" s="75"/>
      <c r="MML55" s="75"/>
      <c r="MMM55" s="75"/>
      <c r="MMN55" s="75"/>
      <c r="MMO55" s="75"/>
      <c r="MMP55" s="75"/>
      <c r="MMQ55" s="75"/>
      <c r="MMR55" s="75"/>
      <c r="MMS55" s="75"/>
      <c r="MMT55" s="75"/>
      <c r="MMU55" s="75"/>
      <c r="MMV55" s="75"/>
      <c r="MMW55" s="75"/>
      <c r="MMX55" s="75"/>
      <c r="MMY55" s="75"/>
      <c r="MMZ55" s="75"/>
      <c r="MNA55" s="75"/>
      <c r="MNB55" s="75"/>
      <c r="MNC55" s="75"/>
      <c r="MND55" s="75"/>
      <c r="MNE55" s="75"/>
      <c r="MNF55" s="75"/>
      <c r="MNG55" s="75"/>
      <c r="MNH55" s="75"/>
      <c r="MNI55" s="75"/>
      <c r="MNJ55" s="75"/>
      <c r="MNK55" s="75"/>
      <c r="MNL55" s="75"/>
      <c r="MNM55" s="75"/>
      <c r="MNN55" s="75"/>
      <c r="MNO55" s="75"/>
      <c r="MNP55" s="75"/>
      <c r="MNQ55" s="75"/>
      <c r="MNR55" s="75"/>
      <c r="MNS55" s="75"/>
      <c r="MNT55" s="75"/>
      <c r="MNU55" s="75"/>
      <c r="MNV55" s="75"/>
      <c r="MNW55" s="75"/>
      <c r="MNX55" s="75"/>
      <c r="MNY55" s="75"/>
      <c r="MNZ55" s="75"/>
      <c r="MOA55" s="75"/>
      <c r="MOB55" s="75"/>
      <c r="MOC55" s="75"/>
      <c r="MOD55" s="75"/>
      <c r="MOE55" s="75"/>
      <c r="MOF55" s="75"/>
      <c r="MOG55" s="75"/>
      <c r="MOH55" s="75"/>
      <c r="MOI55" s="75"/>
      <c r="MOJ55" s="75"/>
      <c r="MOK55" s="75"/>
      <c r="MOL55" s="75"/>
      <c r="MOM55" s="75"/>
      <c r="MON55" s="75"/>
      <c r="MOO55" s="75"/>
      <c r="MOP55" s="75"/>
      <c r="MOQ55" s="75"/>
      <c r="MOR55" s="75"/>
      <c r="MOS55" s="75"/>
      <c r="MOT55" s="75"/>
      <c r="MOU55" s="75"/>
      <c r="MOV55" s="75"/>
      <c r="MOW55" s="75"/>
      <c r="MOX55" s="75"/>
      <c r="MOY55" s="75"/>
      <c r="MOZ55" s="75"/>
      <c r="MPA55" s="75"/>
      <c r="MPB55" s="75"/>
      <c r="MPC55" s="75"/>
      <c r="MPD55" s="75"/>
      <c r="MPE55" s="75"/>
      <c r="MPF55" s="75"/>
      <c r="MPG55" s="75"/>
      <c r="MPH55" s="75"/>
      <c r="MPI55" s="75"/>
      <c r="MPJ55" s="75"/>
      <c r="MPK55" s="75"/>
      <c r="MPL55" s="75"/>
      <c r="MPM55" s="75"/>
      <c r="MPN55" s="75"/>
      <c r="MPO55" s="75"/>
      <c r="MPP55" s="75"/>
      <c r="MPQ55" s="75"/>
      <c r="MPR55" s="75"/>
      <c r="MPS55" s="75"/>
      <c r="MPT55" s="75"/>
      <c r="MPU55" s="75"/>
      <c r="MPV55" s="75"/>
      <c r="MPW55" s="75"/>
      <c r="MPX55" s="75"/>
      <c r="MPY55" s="75"/>
      <c r="MPZ55" s="75"/>
      <c r="MQA55" s="75"/>
      <c r="MQB55" s="75"/>
      <c r="MQC55" s="75"/>
      <c r="MQD55" s="75"/>
      <c r="MQE55" s="75"/>
      <c r="MQF55" s="75"/>
      <c r="MQG55" s="75"/>
      <c r="MQH55" s="75"/>
      <c r="MQI55" s="75"/>
      <c r="MQJ55" s="75"/>
      <c r="MQK55" s="75"/>
      <c r="MQL55" s="75"/>
      <c r="MQM55" s="75"/>
      <c r="MQN55" s="75"/>
      <c r="MQO55" s="75"/>
      <c r="MQP55" s="75"/>
      <c r="MQQ55" s="75"/>
      <c r="MQR55" s="75"/>
      <c r="MQS55" s="75"/>
      <c r="MQT55" s="75"/>
      <c r="MQU55" s="75"/>
      <c r="MQV55" s="75"/>
      <c r="MQW55" s="75"/>
      <c r="MQX55" s="75"/>
      <c r="MQY55" s="75"/>
      <c r="MQZ55" s="75"/>
      <c r="MRA55" s="75"/>
      <c r="MRB55" s="75"/>
      <c r="MRC55" s="75"/>
      <c r="MRD55" s="75"/>
      <c r="MRE55" s="75"/>
      <c r="MRF55" s="75"/>
      <c r="MRG55" s="75"/>
      <c r="MRH55" s="75"/>
      <c r="MRI55" s="75"/>
      <c r="MRJ55" s="75"/>
      <c r="MRK55" s="75"/>
      <c r="MRL55" s="75"/>
      <c r="MRM55" s="75"/>
      <c r="MRN55" s="75"/>
      <c r="MRO55" s="75"/>
      <c r="MRP55" s="75"/>
      <c r="MRQ55" s="75"/>
      <c r="MRR55" s="75"/>
      <c r="MRS55" s="75"/>
      <c r="MRT55" s="75"/>
      <c r="MRU55" s="75"/>
      <c r="MRV55" s="75"/>
      <c r="MRW55" s="75"/>
      <c r="MRX55" s="75"/>
      <c r="MRY55" s="75"/>
      <c r="MRZ55" s="75"/>
      <c r="MSA55" s="75"/>
      <c r="MSB55" s="75"/>
      <c r="MSC55" s="75"/>
      <c r="MSD55" s="75"/>
      <c r="MSE55" s="75"/>
      <c r="MSF55" s="75"/>
      <c r="MSG55" s="75"/>
      <c r="MSH55" s="75"/>
      <c r="MSI55" s="75"/>
      <c r="MSJ55" s="75"/>
      <c r="MSK55" s="75"/>
      <c r="MSL55" s="75"/>
      <c r="MSM55" s="75"/>
      <c r="MSN55" s="75"/>
      <c r="MSO55" s="75"/>
      <c r="MSP55" s="75"/>
      <c r="MSQ55" s="75"/>
      <c r="MSR55" s="75"/>
      <c r="MSS55" s="75"/>
      <c r="MST55" s="75"/>
      <c r="MSU55" s="75"/>
      <c r="MSV55" s="75"/>
      <c r="MSW55" s="75"/>
      <c r="MSX55" s="75"/>
      <c r="MSY55" s="75"/>
      <c r="MSZ55" s="75"/>
      <c r="MTA55" s="75"/>
      <c r="MTB55" s="75"/>
      <c r="MTC55" s="75"/>
      <c r="MTD55" s="75"/>
      <c r="MTE55" s="75"/>
      <c r="MTF55" s="75"/>
      <c r="MTG55" s="75"/>
      <c r="MTH55" s="75"/>
      <c r="MTI55" s="75"/>
      <c r="MTJ55" s="75"/>
      <c r="MTK55" s="75"/>
      <c r="MTL55" s="75"/>
      <c r="MTM55" s="75"/>
      <c r="MTN55" s="75"/>
      <c r="MTO55" s="75"/>
      <c r="MTP55" s="75"/>
      <c r="MTQ55" s="75"/>
      <c r="MTR55" s="75"/>
      <c r="MTS55" s="75"/>
      <c r="MTT55" s="75"/>
      <c r="MTU55" s="75"/>
      <c r="MTV55" s="75"/>
      <c r="MTW55" s="75"/>
      <c r="MTX55" s="75"/>
      <c r="MTY55" s="75"/>
      <c r="MTZ55" s="75"/>
      <c r="MUA55" s="75"/>
      <c r="MUB55" s="75"/>
      <c r="MUC55" s="75"/>
      <c r="MUD55" s="75"/>
      <c r="MUE55" s="75"/>
      <c r="MUF55" s="75"/>
      <c r="MUG55" s="75"/>
      <c r="MUH55" s="75"/>
      <c r="MUI55" s="75"/>
      <c r="MUJ55" s="75"/>
      <c r="MUK55" s="75"/>
      <c r="MUL55" s="75"/>
      <c r="MUM55" s="75"/>
      <c r="MUN55" s="75"/>
      <c r="MUO55" s="75"/>
      <c r="MUP55" s="75"/>
      <c r="MUQ55" s="75"/>
      <c r="MUR55" s="75"/>
      <c r="MUS55" s="75"/>
      <c r="MUT55" s="75"/>
      <c r="MUU55" s="75"/>
      <c r="MUV55" s="75"/>
      <c r="MUW55" s="75"/>
      <c r="MUX55" s="75"/>
      <c r="MUY55" s="75"/>
      <c r="MUZ55" s="75"/>
      <c r="MVA55" s="75"/>
      <c r="MVB55" s="75"/>
      <c r="MVC55" s="75"/>
      <c r="MVD55" s="75"/>
      <c r="MVE55" s="75"/>
      <c r="MVF55" s="75"/>
      <c r="MVG55" s="75"/>
      <c r="MVH55" s="75"/>
      <c r="MVI55" s="75"/>
      <c r="MVJ55" s="75"/>
      <c r="MVK55" s="75"/>
      <c r="MVL55" s="75"/>
      <c r="MVM55" s="75"/>
      <c r="MVN55" s="75"/>
      <c r="MVO55" s="75"/>
      <c r="MVP55" s="75"/>
      <c r="MVQ55" s="75"/>
      <c r="MVR55" s="75"/>
      <c r="MVS55" s="75"/>
      <c r="MVT55" s="75"/>
      <c r="MVU55" s="75"/>
      <c r="MVV55" s="75"/>
      <c r="MVW55" s="75"/>
      <c r="MVX55" s="75"/>
      <c r="MVY55" s="75"/>
      <c r="MVZ55" s="75"/>
      <c r="MWA55" s="75"/>
      <c r="MWB55" s="75"/>
      <c r="MWC55" s="75"/>
      <c r="MWD55" s="75"/>
      <c r="MWE55" s="75"/>
      <c r="MWF55" s="75"/>
      <c r="MWG55" s="75"/>
      <c r="MWH55" s="75"/>
      <c r="MWI55" s="75"/>
      <c r="MWJ55" s="75"/>
      <c r="MWK55" s="75"/>
      <c r="MWL55" s="75"/>
      <c r="MWM55" s="75"/>
      <c r="MWN55" s="75"/>
      <c r="MWO55" s="75"/>
      <c r="MWP55" s="75"/>
      <c r="MWQ55" s="75"/>
      <c r="MWR55" s="75"/>
      <c r="MWS55" s="75"/>
      <c r="MWT55" s="75"/>
      <c r="MWU55" s="75"/>
      <c r="MWV55" s="75"/>
      <c r="MWW55" s="75"/>
      <c r="MWX55" s="75"/>
      <c r="MWY55" s="75"/>
      <c r="MWZ55" s="75"/>
      <c r="MXA55" s="75"/>
      <c r="MXB55" s="75"/>
      <c r="MXC55" s="75"/>
      <c r="MXD55" s="75"/>
      <c r="MXE55" s="75"/>
      <c r="MXF55" s="75"/>
      <c r="MXG55" s="75"/>
      <c r="MXH55" s="75"/>
      <c r="MXI55" s="75"/>
      <c r="MXJ55" s="75"/>
      <c r="MXK55" s="75"/>
      <c r="MXL55" s="75"/>
      <c r="MXM55" s="75"/>
      <c r="MXN55" s="75"/>
      <c r="MXO55" s="75"/>
      <c r="MXP55" s="75"/>
      <c r="MXQ55" s="75"/>
      <c r="MXR55" s="75"/>
      <c r="MXS55" s="75"/>
      <c r="MXT55" s="75"/>
      <c r="MXU55" s="75"/>
      <c r="MXV55" s="75"/>
      <c r="MXW55" s="75"/>
      <c r="MXX55" s="75"/>
      <c r="MXY55" s="75"/>
      <c r="MXZ55" s="75"/>
      <c r="MYA55" s="75"/>
      <c r="MYB55" s="75"/>
      <c r="MYC55" s="75"/>
      <c r="MYD55" s="75"/>
      <c r="MYE55" s="75"/>
      <c r="MYF55" s="75"/>
      <c r="MYG55" s="75"/>
      <c r="MYH55" s="75"/>
      <c r="MYI55" s="75"/>
      <c r="MYJ55" s="75"/>
      <c r="MYK55" s="75"/>
      <c r="MYL55" s="75"/>
      <c r="MYM55" s="75"/>
      <c r="MYN55" s="75"/>
      <c r="MYO55" s="75"/>
      <c r="MYP55" s="75"/>
      <c r="MYQ55" s="75"/>
      <c r="MYR55" s="75"/>
      <c r="MYS55" s="75"/>
      <c r="MYT55" s="75"/>
      <c r="MYU55" s="75"/>
      <c r="MYV55" s="75"/>
      <c r="MYW55" s="75"/>
      <c r="MYX55" s="75"/>
      <c r="MYY55" s="75"/>
      <c r="MYZ55" s="75"/>
      <c r="MZA55" s="75"/>
      <c r="MZB55" s="75"/>
      <c r="MZC55" s="75"/>
      <c r="MZD55" s="75"/>
      <c r="MZE55" s="75"/>
      <c r="MZF55" s="75"/>
      <c r="MZG55" s="75"/>
      <c r="MZH55" s="75"/>
      <c r="MZI55" s="75"/>
      <c r="MZJ55" s="75"/>
      <c r="MZK55" s="75"/>
      <c r="MZL55" s="75"/>
      <c r="MZM55" s="75"/>
      <c r="MZN55" s="75"/>
      <c r="MZO55" s="75"/>
      <c r="MZP55" s="75"/>
      <c r="MZQ55" s="75"/>
      <c r="MZR55" s="75"/>
      <c r="MZS55" s="75"/>
      <c r="MZT55" s="75"/>
      <c r="MZU55" s="75"/>
      <c r="MZV55" s="75"/>
      <c r="MZW55" s="75"/>
      <c r="MZX55" s="75"/>
      <c r="MZY55" s="75"/>
      <c r="MZZ55" s="75"/>
      <c r="NAA55" s="75"/>
      <c r="NAB55" s="75"/>
      <c r="NAC55" s="75"/>
      <c r="NAD55" s="75"/>
      <c r="NAE55" s="75"/>
      <c r="NAF55" s="75"/>
      <c r="NAG55" s="75"/>
      <c r="NAH55" s="75"/>
      <c r="NAI55" s="75"/>
      <c r="NAJ55" s="75"/>
      <c r="NAK55" s="75"/>
      <c r="NAL55" s="75"/>
      <c r="NAM55" s="75"/>
      <c r="NAN55" s="75"/>
      <c r="NAO55" s="75"/>
      <c r="NAP55" s="75"/>
      <c r="NAQ55" s="75"/>
      <c r="NAR55" s="75"/>
      <c r="NAS55" s="75"/>
      <c r="NAT55" s="75"/>
      <c r="NAU55" s="75"/>
      <c r="NAV55" s="75"/>
      <c r="NAW55" s="75"/>
      <c r="NAX55" s="75"/>
      <c r="NAY55" s="75"/>
      <c r="NAZ55" s="75"/>
      <c r="NBA55" s="75"/>
      <c r="NBB55" s="75"/>
      <c r="NBC55" s="75"/>
      <c r="NBD55" s="75"/>
      <c r="NBE55" s="75"/>
      <c r="NBF55" s="75"/>
      <c r="NBG55" s="75"/>
      <c r="NBH55" s="75"/>
      <c r="NBI55" s="75"/>
      <c r="NBJ55" s="75"/>
      <c r="NBK55" s="75"/>
      <c r="NBL55" s="75"/>
      <c r="NBM55" s="75"/>
      <c r="NBN55" s="75"/>
      <c r="NBO55" s="75"/>
      <c r="NBP55" s="75"/>
      <c r="NBQ55" s="75"/>
      <c r="NBR55" s="75"/>
      <c r="NBS55" s="75"/>
      <c r="NBT55" s="75"/>
      <c r="NBU55" s="75"/>
      <c r="NBV55" s="75"/>
      <c r="NBW55" s="75"/>
      <c r="NBX55" s="75"/>
      <c r="NBY55" s="75"/>
      <c r="NBZ55" s="75"/>
      <c r="NCA55" s="75"/>
      <c r="NCB55" s="75"/>
      <c r="NCC55" s="75"/>
      <c r="NCD55" s="75"/>
      <c r="NCE55" s="75"/>
      <c r="NCF55" s="75"/>
      <c r="NCG55" s="75"/>
      <c r="NCH55" s="75"/>
      <c r="NCI55" s="75"/>
      <c r="NCJ55" s="75"/>
      <c r="NCK55" s="75"/>
      <c r="NCL55" s="75"/>
      <c r="NCM55" s="75"/>
      <c r="NCN55" s="75"/>
      <c r="NCO55" s="75"/>
      <c r="NCP55" s="75"/>
      <c r="NCQ55" s="75"/>
      <c r="NCR55" s="75"/>
      <c r="NCS55" s="75"/>
      <c r="NCT55" s="75"/>
      <c r="NCU55" s="75"/>
      <c r="NCV55" s="75"/>
      <c r="NCW55" s="75"/>
      <c r="NCX55" s="75"/>
      <c r="NCY55" s="75"/>
      <c r="NCZ55" s="75"/>
      <c r="NDA55" s="75"/>
      <c r="NDB55" s="75"/>
      <c r="NDC55" s="75"/>
      <c r="NDD55" s="75"/>
      <c r="NDE55" s="75"/>
      <c r="NDF55" s="75"/>
      <c r="NDG55" s="75"/>
      <c r="NDH55" s="75"/>
      <c r="NDI55" s="75"/>
      <c r="NDJ55" s="75"/>
      <c r="NDK55" s="75"/>
      <c r="NDL55" s="75"/>
      <c r="NDM55" s="75"/>
      <c r="NDN55" s="75"/>
      <c r="NDO55" s="75"/>
      <c r="NDP55" s="75"/>
      <c r="NDQ55" s="75"/>
      <c r="NDR55" s="75"/>
      <c r="NDS55" s="75"/>
      <c r="NDT55" s="75"/>
      <c r="NDU55" s="75"/>
      <c r="NDV55" s="75"/>
      <c r="NDW55" s="75"/>
      <c r="NDX55" s="75"/>
      <c r="NDY55" s="75"/>
      <c r="NDZ55" s="75"/>
      <c r="NEA55" s="75"/>
      <c r="NEB55" s="75"/>
      <c r="NEC55" s="75"/>
      <c r="NED55" s="75"/>
      <c r="NEE55" s="75"/>
      <c r="NEF55" s="75"/>
      <c r="NEG55" s="75"/>
      <c r="NEH55" s="75"/>
      <c r="NEI55" s="75"/>
      <c r="NEJ55" s="75"/>
      <c r="NEK55" s="75"/>
      <c r="NEL55" s="75"/>
      <c r="NEM55" s="75"/>
      <c r="NEN55" s="75"/>
      <c r="NEO55" s="75"/>
      <c r="NEP55" s="75"/>
      <c r="NEQ55" s="75"/>
      <c r="NER55" s="75"/>
      <c r="NES55" s="75"/>
      <c r="NET55" s="75"/>
      <c r="NEU55" s="75"/>
      <c r="NEV55" s="75"/>
      <c r="NEW55" s="75"/>
      <c r="NEX55" s="75"/>
      <c r="NEY55" s="75"/>
      <c r="NEZ55" s="75"/>
      <c r="NFA55" s="75"/>
      <c r="NFB55" s="75"/>
      <c r="NFC55" s="75"/>
      <c r="NFD55" s="75"/>
      <c r="NFE55" s="75"/>
      <c r="NFF55" s="75"/>
      <c r="NFG55" s="75"/>
      <c r="NFH55" s="75"/>
      <c r="NFI55" s="75"/>
      <c r="NFJ55" s="75"/>
      <c r="NFK55" s="75"/>
      <c r="NFL55" s="75"/>
      <c r="NFM55" s="75"/>
      <c r="NFN55" s="75"/>
      <c r="NFO55" s="75"/>
      <c r="NFP55" s="75"/>
      <c r="NFQ55" s="75"/>
      <c r="NFR55" s="75"/>
      <c r="NFS55" s="75"/>
      <c r="NFT55" s="75"/>
      <c r="NFU55" s="75"/>
      <c r="NFV55" s="75"/>
      <c r="NFW55" s="75"/>
      <c r="NFX55" s="75"/>
      <c r="NFY55" s="75"/>
      <c r="NFZ55" s="75"/>
      <c r="NGA55" s="75"/>
      <c r="NGB55" s="75"/>
      <c r="NGC55" s="75"/>
      <c r="NGD55" s="75"/>
      <c r="NGE55" s="75"/>
      <c r="NGF55" s="75"/>
      <c r="NGG55" s="75"/>
      <c r="NGH55" s="75"/>
      <c r="NGI55" s="75"/>
      <c r="NGJ55" s="75"/>
      <c r="NGK55" s="75"/>
      <c r="NGL55" s="75"/>
      <c r="NGM55" s="75"/>
      <c r="NGN55" s="75"/>
      <c r="NGO55" s="75"/>
      <c r="NGP55" s="75"/>
      <c r="NGQ55" s="75"/>
      <c r="NGR55" s="75"/>
      <c r="NGS55" s="75"/>
      <c r="NGT55" s="75"/>
      <c r="NGU55" s="75"/>
      <c r="NGV55" s="75"/>
      <c r="NGW55" s="75"/>
      <c r="NGX55" s="75"/>
      <c r="NGY55" s="75"/>
      <c r="NGZ55" s="75"/>
      <c r="NHA55" s="75"/>
      <c r="NHB55" s="75"/>
      <c r="NHC55" s="75"/>
      <c r="NHD55" s="75"/>
      <c r="NHE55" s="75"/>
      <c r="NHF55" s="75"/>
      <c r="NHG55" s="75"/>
      <c r="NHH55" s="75"/>
      <c r="NHI55" s="75"/>
      <c r="NHJ55" s="75"/>
      <c r="NHK55" s="75"/>
      <c r="NHL55" s="75"/>
      <c r="NHM55" s="75"/>
      <c r="NHN55" s="75"/>
      <c r="NHO55" s="75"/>
      <c r="NHP55" s="75"/>
      <c r="NHQ55" s="75"/>
      <c r="NHR55" s="75"/>
      <c r="NHS55" s="75"/>
      <c r="NHT55" s="75"/>
      <c r="NHU55" s="75"/>
      <c r="NHV55" s="75"/>
      <c r="NHW55" s="75"/>
      <c r="NHX55" s="75"/>
      <c r="NHY55" s="75"/>
      <c r="NHZ55" s="75"/>
      <c r="NIA55" s="75"/>
      <c r="NIB55" s="75"/>
      <c r="NIC55" s="75"/>
      <c r="NID55" s="75"/>
      <c r="NIE55" s="75"/>
      <c r="NIF55" s="75"/>
      <c r="NIG55" s="75"/>
      <c r="NIH55" s="75"/>
      <c r="NII55" s="75"/>
      <c r="NIJ55" s="75"/>
      <c r="NIK55" s="75"/>
      <c r="NIL55" s="75"/>
      <c r="NIM55" s="75"/>
      <c r="NIN55" s="75"/>
      <c r="NIO55" s="75"/>
      <c r="NIP55" s="75"/>
      <c r="NIQ55" s="75"/>
      <c r="NIR55" s="75"/>
      <c r="NIS55" s="75"/>
      <c r="NIT55" s="75"/>
      <c r="NIU55" s="75"/>
      <c r="NIV55" s="75"/>
      <c r="NIW55" s="75"/>
      <c r="NIX55" s="75"/>
      <c r="NIY55" s="75"/>
      <c r="NIZ55" s="75"/>
      <c r="NJA55" s="75"/>
      <c r="NJB55" s="75"/>
      <c r="NJC55" s="75"/>
      <c r="NJD55" s="75"/>
      <c r="NJE55" s="75"/>
      <c r="NJF55" s="75"/>
      <c r="NJG55" s="75"/>
      <c r="NJH55" s="75"/>
      <c r="NJI55" s="75"/>
      <c r="NJJ55" s="75"/>
      <c r="NJK55" s="75"/>
      <c r="NJL55" s="75"/>
      <c r="NJM55" s="75"/>
      <c r="NJN55" s="75"/>
      <c r="NJO55" s="75"/>
      <c r="NJP55" s="75"/>
      <c r="NJQ55" s="75"/>
      <c r="NJR55" s="75"/>
      <c r="NJS55" s="75"/>
      <c r="NJT55" s="75"/>
      <c r="NJU55" s="75"/>
      <c r="NJV55" s="75"/>
      <c r="NJW55" s="75"/>
      <c r="NJX55" s="75"/>
      <c r="NJY55" s="75"/>
      <c r="NJZ55" s="75"/>
      <c r="NKA55" s="75"/>
      <c r="NKB55" s="75"/>
      <c r="NKC55" s="75"/>
      <c r="NKD55" s="75"/>
      <c r="NKE55" s="75"/>
      <c r="NKF55" s="75"/>
      <c r="NKG55" s="75"/>
      <c r="NKH55" s="75"/>
      <c r="NKI55" s="75"/>
      <c r="NKJ55" s="75"/>
      <c r="NKK55" s="75"/>
      <c r="NKL55" s="75"/>
      <c r="NKM55" s="75"/>
      <c r="NKN55" s="75"/>
      <c r="NKO55" s="75"/>
      <c r="NKP55" s="75"/>
      <c r="NKQ55" s="75"/>
      <c r="NKR55" s="75"/>
      <c r="NKS55" s="75"/>
      <c r="NKT55" s="75"/>
      <c r="NKU55" s="75"/>
      <c r="NKV55" s="75"/>
      <c r="NKW55" s="75"/>
      <c r="NKX55" s="75"/>
      <c r="NKY55" s="75"/>
      <c r="NKZ55" s="75"/>
      <c r="NLA55" s="75"/>
      <c r="NLB55" s="75"/>
      <c r="NLC55" s="75"/>
      <c r="NLD55" s="75"/>
      <c r="NLE55" s="75"/>
      <c r="NLF55" s="75"/>
      <c r="NLG55" s="75"/>
      <c r="NLH55" s="75"/>
      <c r="NLI55" s="75"/>
      <c r="NLJ55" s="75"/>
      <c r="NLK55" s="75"/>
      <c r="NLL55" s="75"/>
      <c r="NLM55" s="75"/>
      <c r="NLN55" s="75"/>
      <c r="NLO55" s="75"/>
      <c r="NLP55" s="75"/>
      <c r="NLQ55" s="75"/>
      <c r="NLR55" s="75"/>
      <c r="NLS55" s="75"/>
      <c r="NLT55" s="75"/>
      <c r="NLU55" s="75"/>
      <c r="NLV55" s="75"/>
      <c r="NLW55" s="75"/>
      <c r="NLX55" s="75"/>
      <c r="NLY55" s="75"/>
      <c r="NLZ55" s="75"/>
      <c r="NMA55" s="75"/>
      <c r="NMB55" s="75"/>
      <c r="NMC55" s="75"/>
      <c r="NMD55" s="75"/>
      <c r="NME55" s="75"/>
      <c r="NMF55" s="75"/>
      <c r="NMG55" s="75"/>
      <c r="NMH55" s="75"/>
      <c r="NMI55" s="75"/>
      <c r="NMJ55" s="75"/>
      <c r="NMK55" s="75"/>
      <c r="NML55" s="75"/>
      <c r="NMM55" s="75"/>
      <c r="NMN55" s="75"/>
      <c r="NMO55" s="75"/>
      <c r="NMP55" s="75"/>
      <c r="NMQ55" s="75"/>
      <c r="NMR55" s="75"/>
      <c r="NMS55" s="75"/>
      <c r="NMT55" s="75"/>
      <c r="NMU55" s="75"/>
      <c r="NMV55" s="75"/>
      <c r="NMW55" s="75"/>
      <c r="NMX55" s="75"/>
      <c r="NMY55" s="75"/>
      <c r="NMZ55" s="75"/>
      <c r="NNA55" s="75"/>
      <c r="NNB55" s="75"/>
      <c r="NNC55" s="75"/>
      <c r="NND55" s="75"/>
      <c r="NNE55" s="75"/>
      <c r="NNF55" s="75"/>
      <c r="NNG55" s="75"/>
      <c r="NNH55" s="75"/>
      <c r="NNI55" s="75"/>
      <c r="NNJ55" s="75"/>
      <c r="NNK55" s="75"/>
      <c r="NNL55" s="75"/>
      <c r="NNM55" s="75"/>
      <c r="NNN55" s="75"/>
      <c r="NNO55" s="75"/>
      <c r="NNP55" s="75"/>
      <c r="NNQ55" s="75"/>
      <c r="NNR55" s="75"/>
      <c r="NNS55" s="75"/>
      <c r="NNT55" s="75"/>
      <c r="NNU55" s="75"/>
      <c r="NNV55" s="75"/>
      <c r="NNW55" s="75"/>
      <c r="NNX55" s="75"/>
      <c r="NNY55" s="75"/>
      <c r="NNZ55" s="75"/>
      <c r="NOA55" s="75"/>
      <c r="NOB55" s="75"/>
      <c r="NOC55" s="75"/>
      <c r="NOD55" s="75"/>
      <c r="NOE55" s="75"/>
      <c r="NOF55" s="75"/>
      <c r="NOG55" s="75"/>
      <c r="NOH55" s="75"/>
      <c r="NOI55" s="75"/>
      <c r="NOJ55" s="75"/>
      <c r="NOK55" s="75"/>
      <c r="NOL55" s="75"/>
      <c r="NOM55" s="75"/>
      <c r="NON55" s="75"/>
      <c r="NOO55" s="75"/>
      <c r="NOP55" s="75"/>
      <c r="NOQ55" s="75"/>
      <c r="NOR55" s="75"/>
      <c r="NOS55" s="75"/>
      <c r="NOT55" s="75"/>
      <c r="NOU55" s="75"/>
      <c r="NOV55" s="75"/>
      <c r="NOW55" s="75"/>
      <c r="NOX55" s="75"/>
      <c r="NOY55" s="75"/>
      <c r="NOZ55" s="75"/>
      <c r="NPA55" s="75"/>
      <c r="NPB55" s="75"/>
      <c r="NPC55" s="75"/>
      <c r="NPD55" s="75"/>
      <c r="NPE55" s="75"/>
      <c r="NPF55" s="75"/>
      <c r="NPG55" s="75"/>
      <c r="NPH55" s="75"/>
      <c r="NPI55" s="75"/>
      <c r="NPJ55" s="75"/>
      <c r="NPK55" s="75"/>
      <c r="NPL55" s="75"/>
      <c r="NPM55" s="75"/>
      <c r="NPN55" s="75"/>
      <c r="NPO55" s="75"/>
      <c r="NPP55" s="75"/>
      <c r="NPQ55" s="75"/>
      <c r="NPR55" s="75"/>
      <c r="NPS55" s="75"/>
      <c r="NPT55" s="75"/>
      <c r="NPU55" s="75"/>
      <c r="NPV55" s="75"/>
      <c r="NPW55" s="75"/>
      <c r="NPX55" s="75"/>
      <c r="NPY55" s="75"/>
      <c r="NPZ55" s="75"/>
      <c r="NQA55" s="75"/>
      <c r="NQB55" s="75"/>
      <c r="NQC55" s="75"/>
      <c r="NQD55" s="75"/>
      <c r="NQE55" s="75"/>
      <c r="NQF55" s="75"/>
      <c r="NQG55" s="75"/>
      <c r="NQH55" s="75"/>
      <c r="NQI55" s="75"/>
      <c r="NQJ55" s="75"/>
      <c r="NQK55" s="75"/>
      <c r="NQL55" s="75"/>
      <c r="NQM55" s="75"/>
      <c r="NQN55" s="75"/>
      <c r="NQO55" s="75"/>
      <c r="NQP55" s="75"/>
      <c r="NQQ55" s="75"/>
      <c r="NQR55" s="75"/>
      <c r="NQS55" s="75"/>
      <c r="NQT55" s="75"/>
      <c r="NQU55" s="75"/>
      <c r="NQV55" s="75"/>
      <c r="NQW55" s="75"/>
      <c r="NQX55" s="75"/>
      <c r="NQY55" s="75"/>
      <c r="NQZ55" s="75"/>
      <c r="NRA55" s="75"/>
      <c r="NRB55" s="75"/>
      <c r="NRC55" s="75"/>
      <c r="NRD55" s="75"/>
      <c r="NRE55" s="75"/>
      <c r="NRF55" s="75"/>
      <c r="NRG55" s="75"/>
      <c r="NRH55" s="75"/>
      <c r="NRI55" s="75"/>
      <c r="NRJ55" s="75"/>
      <c r="NRK55" s="75"/>
      <c r="NRL55" s="75"/>
      <c r="NRM55" s="75"/>
      <c r="NRN55" s="75"/>
      <c r="NRO55" s="75"/>
      <c r="NRP55" s="75"/>
      <c r="NRQ55" s="75"/>
      <c r="NRR55" s="75"/>
      <c r="NRS55" s="75"/>
      <c r="NRT55" s="75"/>
      <c r="NRU55" s="75"/>
      <c r="NRV55" s="75"/>
      <c r="NRW55" s="75"/>
      <c r="NRX55" s="75"/>
      <c r="NRY55" s="75"/>
      <c r="NRZ55" s="75"/>
      <c r="NSA55" s="75"/>
      <c r="NSB55" s="75"/>
      <c r="NSC55" s="75"/>
      <c r="NSD55" s="75"/>
      <c r="NSE55" s="75"/>
      <c r="NSF55" s="75"/>
      <c r="NSG55" s="75"/>
      <c r="NSH55" s="75"/>
      <c r="NSI55" s="75"/>
      <c r="NSJ55" s="75"/>
      <c r="NSK55" s="75"/>
      <c r="NSL55" s="75"/>
      <c r="NSM55" s="75"/>
      <c r="NSN55" s="75"/>
      <c r="NSO55" s="75"/>
      <c r="NSP55" s="75"/>
      <c r="NSQ55" s="75"/>
      <c r="NSR55" s="75"/>
      <c r="NSS55" s="75"/>
      <c r="NST55" s="75"/>
      <c r="NSU55" s="75"/>
      <c r="NSV55" s="75"/>
      <c r="NSW55" s="75"/>
      <c r="NSX55" s="75"/>
      <c r="NSY55" s="75"/>
      <c r="NSZ55" s="75"/>
      <c r="NTA55" s="75"/>
      <c r="NTB55" s="75"/>
      <c r="NTC55" s="75"/>
      <c r="NTD55" s="75"/>
      <c r="NTE55" s="75"/>
      <c r="NTF55" s="75"/>
      <c r="NTG55" s="75"/>
      <c r="NTH55" s="75"/>
      <c r="NTI55" s="75"/>
      <c r="NTJ55" s="75"/>
      <c r="NTK55" s="75"/>
      <c r="NTL55" s="75"/>
      <c r="NTM55" s="75"/>
      <c r="NTN55" s="75"/>
      <c r="NTO55" s="75"/>
      <c r="NTP55" s="75"/>
      <c r="NTQ55" s="75"/>
      <c r="NTR55" s="75"/>
      <c r="NTS55" s="75"/>
      <c r="NTT55" s="75"/>
      <c r="NTU55" s="75"/>
      <c r="NTV55" s="75"/>
      <c r="NTW55" s="75"/>
      <c r="NTX55" s="75"/>
      <c r="NTY55" s="75"/>
      <c r="NTZ55" s="75"/>
      <c r="NUA55" s="75"/>
      <c r="NUB55" s="75"/>
      <c r="NUC55" s="75"/>
      <c r="NUD55" s="75"/>
      <c r="NUE55" s="75"/>
      <c r="NUF55" s="75"/>
      <c r="NUG55" s="75"/>
      <c r="NUH55" s="75"/>
      <c r="NUI55" s="75"/>
      <c r="NUJ55" s="75"/>
      <c r="NUK55" s="75"/>
      <c r="NUL55" s="75"/>
      <c r="NUM55" s="75"/>
      <c r="NUN55" s="75"/>
      <c r="NUO55" s="75"/>
      <c r="NUP55" s="75"/>
      <c r="NUQ55" s="75"/>
      <c r="NUR55" s="75"/>
      <c r="NUS55" s="75"/>
      <c r="NUT55" s="75"/>
      <c r="NUU55" s="75"/>
      <c r="NUV55" s="75"/>
      <c r="NUW55" s="75"/>
      <c r="NUX55" s="75"/>
      <c r="NUY55" s="75"/>
      <c r="NUZ55" s="75"/>
      <c r="NVA55" s="75"/>
      <c r="NVB55" s="75"/>
      <c r="NVC55" s="75"/>
      <c r="NVD55" s="75"/>
      <c r="NVE55" s="75"/>
      <c r="NVF55" s="75"/>
      <c r="NVG55" s="75"/>
      <c r="NVH55" s="75"/>
      <c r="NVI55" s="75"/>
      <c r="NVJ55" s="75"/>
      <c r="NVK55" s="75"/>
      <c r="NVL55" s="75"/>
      <c r="NVM55" s="75"/>
      <c r="NVN55" s="75"/>
      <c r="NVO55" s="75"/>
      <c r="NVP55" s="75"/>
      <c r="NVQ55" s="75"/>
      <c r="NVR55" s="75"/>
      <c r="NVS55" s="75"/>
      <c r="NVT55" s="75"/>
      <c r="NVU55" s="75"/>
      <c r="NVV55" s="75"/>
      <c r="NVW55" s="75"/>
      <c r="NVX55" s="75"/>
      <c r="NVY55" s="75"/>
      <c r="NVZ55" s="75"/>
      <c r="NWA55" s="75"/>
      <c r="NWB55" s="75"/>
      <c r="NWC55" s="75"/>
      <c r="NWD55" s="75"/>
      <c r="NWE55" s="75"/>
      <c r="NWF55" s="75"/>
      <c r="NWG55" s="75"/>
      <c r="NWH55" s="75"/>
      <c r="NWI55" s="75"/>
      <c r="NWJ55" s="75"/>
      <c r="NWK55" s="75"/>
      <c r="NWL55" s="75"/>
      <c r="NWM55" s="75"/>
      <c r="NWN55" s="75"/>
      <c r="NWO55" s="75"/>
      <c r="NWP55" s="75"/>
      <c r="NWQ55" s="75"/>
      <c r="NWR55" s="75"/>
      <c r="NWS55" s="75"/>
      <c r="NWT55" s="75"/>
      <c r="NWU55" s="75"/>
      <c r="NWV55" s="75"/>
      <c r="NWW55" s="75"/>
      <c r="NWX55" s="75"/>
      <c r="NWY55" s="75"/>
      <c r="NWZ55" s="75"/>
      <c r="NXA55" s="75"/>
      <c r="NXB55" s="75"/>
      <c r="NXC55" s="75"/>
      <c r="NXD55" s="75"/>
      <c r="NXE55" s="75"/>
      <c r="NXF55" s="75"/>
      <c r="NXG55" s="75"/>
      <c r="NXH55" s="75"/>
      <c r="NXI55" s="75"/>
      <c r="NXJ55" s="75"/>
      <c r="NXK55" s="75"/>
      <c r="NXL55" s="75"/>
      <c r="NXM55" s="75"/>
      <c r="NXN55" s="75"/>
      <c r="NXO55" s="75"/>
      <c r="NXP55" s="75"/>
      <c r="NXQ55" s="75"/>
      <c r="NXR55" s="75"/>
      <c r="NXS55" s="75"/>
      <c r="NXT55" s="75"/>
      <c r="NXU55" s="75"/>
      <c r="NXV55" s="75"/>
      <c r="NXW55" s="75"/>
      <c r="NXX55" s="75"/>
      <c r="NXY55" s="75"/>
      <c r="NXZ55" s="75"/>
      <c r="NYA55" s="75"/>
      <c r="NYB55" s="75"/>
      <c r="NYC55" s="75"/>
      <c r="NYD55" s="75"/>
      <c r="NYE55" s="75"/>
      <c r="NYF55" s="75"/>
      <c r="NYG55" s="75"/>
      <c r="NYH55" s="75"/>
      <c r="NYI55" s="75"/>
      <c r="NYJ55" s="75"/>
      <c r="NYK55" s="75"/>
      <c r="NYL55" s="75"/>
      <c r="NYM55" s="75"/>
      <c r="NYN55" s="75"/>
      <c r="NYO55" s="75"/>
      <c r="NYP55" s="75"/>
      <c r="NYQ55" s="75"/>
      <c r="NYR55" s="75"/>
      <c r="NYS55" s="75"/>
      <c r="NYT55" s="75"/>
      <c r="NYU55" s="75"/>
      <c r="NYV55" s="75"/>
      <c r="NYW55" s="75"/>
      <c r="NYX55" s="75"/>
      <c r="NYY55" s="75"/>
      <c r="NYZ55" s="75"/>
      <c r="NZA55" s="75"/>
      <c r="NZB55" s="75"/>
      <c r="NZC55" s="75"/>
      <c r="NZD55" s="75"/>
      <c r="NZE55" s="75"/>
      <c r="NZF55" s="75"/>
      <c r="NZG55" s="75"/>
      <c r="NZH55" s="75"/>
      <c r="NZI55" s="75"/>
      <c r="NZJ55" s="75"/>
      <c r="NZK55" s="75"/>
      <c r="NZL55" s="75"/>
      <c r="NZM55" s="75"/>
      <c r="NZN55" s="75"/>
      <c r="NZO55" s="75"/>
      <c r="NZP55" s="75"/>
      <c r="NZQ55" s="75"/>
      <c r="NZR55" s="75"/>
      <c r="NZS55" s="75"/>
      <c r="NZT55" s="75"/>
      <c r="NZU55" s="75"/>
      <c r="NZV55" s="75"/>
      <c r="NZW55" s="75"/>
      <c r="NZX55" s="75"/>
      <c r="NZY55" s="75"/>
      <c r="NZZ55" s="75"/>
      <c r="OAA55" s="75"/>
      <c r="OAB55" s="75"/>
      <c r="OAC55" s="75"/>
      <c r="OAD55" s="75"/>
      <c r="OAE55" s="75"/>
      <c r="OAF55" s="75"/>
      <c r="OAG55" s="75"/>
      <c r="OAH55" s="75"/>
      <c r="OAI55" s="75"/>
      <c r="OAJ55" s="75"/>
      <c r="OAK55" s="75"/>
      <c r="OAL55" s="75"/>
      <c r="OAM55" s="75"/>
      <c r="OAN55" s="75"/>
      <c r="OAO55" s="75"/>
      <c r="OAP55" s="75"/>
      <c r="OAQ55" s="75"/>
      <c r="OAR55" s="75"/>
      <c r="OAS55" s="75"/>
      <c r="OAT55" s="75"/>
      <c r="OAU55" s="75"/>
      <c r="OAV55" s="75"/>
      <c r="OAW55" s="75"/>
      <c r="OAX55" s="75"/>
      <c r="OAY55" s="75"/>
      <c r="OAZ55" s="75"/>
      <c r="OBA55" s="75"/>
      <c r="OBB55" s="75"/>
      <c r="OBC55" s="75"/>
      <c r="OBD55" s="75"/>
      <c r="OBE55" s="75"/>
      <c r="OBF55" s="75"/>
      <c r="OBG55" s="75"/>
      <c r="OBH55" s="75"/>
      <c r="OBI55" s="75"/>
      <c r="OBJ55" s="75"/>
      <c r="OBK55" s="75"/>
      <c r="OBL55" s="75"/>
      <c r="OBM55" s="75"/>
      <c r="OBN55" s="75"/>
      <c r="OBO55" s="75"/>
      <c r="OBP55" s="75"/>
      <c r="OBQ55" s="75"/>
      <c r="OBR55" s="75"/>
      <c r="OBS55" s="75"/>
      <c r="OBT55" s="75"/>
      <c r="OBU55" s="75"/>
      <c r="OBV55" s="75"/>
      <c r="OBW55" s="75"/>
      <c r="OBX55" s="75"/>
      <c r="OBY55" s="75"/>
      <c r="OBZ55" s="75"/>
      <c r="OCA55" s="75"/>
      <c r="OCB55" s="75"/>
      <c r="OCC55" s="75"/>
      <c r="OCD55" s="75"/>
      <c r="OCE55" s="75"/>
      <c r="OCF55" s="75"/>
      <c r="OCG55" s="75"/>
      <c r="OCH55" s="75"/>
      <c r="OCI55" s="75"/>
      <c r="OCJ55" s="75"/>
      <c r="OCK55" s="75"/>
      <c r="OCL55" s="75"/>
      <c r="OCM55" s="75"/>
      <c r="OCN55" s="75"/>
      <c r="OCO55" s="75"/>
      <c r="OCP55" s="75"/>
      <c r="OCQ55" s="75"/>
      <c r="OCR55" s="75"/>
      <c r="OCS55" s="75"/>
      <c r="OCT55" s="75"/>
      <c r="OCU55" s="75"/>
      <c r="OCV55" s="75"/>
      <c r="OCW55" s="75"/>
      <c r="OCX55" s="75"/>
      <c r="OCY55" s="75"/>
      <c r="OCZ55" s="75"/>
      <c r="ODA55" s="75"/>
      <c r="ODB55" s="75"/>
      <c r="ODC55" s="75"/>
      <c r="ODD55" s="75"/>
      <c r="ODE55" s="75"/>
      <c r="ODF55" s="75"/>
      <c r="ODG55" s="75"/>
      <c r="ODH55" s="75"/>
      <c r="ODI55" s="75"/>
      <c r="ODJ55" s="75"/>
      <c r="ODK55" s="75"/>
      <c r="ODL55" s="75"/>
      <c r="ODM55" s="75"/>
      <c r="ODN55" s="75"/>
      <c r="ODO55" s="75"/>
      <c r="ODP55" s="75"/>
      <c r="ODQ55" s="75"/>
      <c r="ODR55" s="75"/>
      <c r="ODS55" s="75"/>
      <c r="ODT55" s="75"/>
      <c r="ODU55" s="75"/>
      <c r="ODV55" s="75"/>
      <c r="ODW55" s="75"/>
      <c r="ODX55" s="75"/>
      <c r="ODY55" s="75"/>
      <c r="ODZ55" s="75"/>
      <c r="OEA55" s="75"/>
      <c r="OEB55" s="75"/>
      <c r="OEC55" s="75"/>
      <c r="OED55" s="75"/>
      <c r="OEE55" s="75"/>
      <c r="OEF55" s="75"/>
      <c r="OEG55" s="75"/>
      <c r="OEH55" s="75"/>
      <c r="OEI55" s="75"/>
      <c r="OEJ55" s="75"/>
      <c r="OEK55" s="75"/>
      <c r="OEL55" s="75"/>
      <c r="OEM55" s="75"/>
      <c r="OEN55" s="75"/>
      <c r="OEO55" s="75"/>
      <c r="OEP55" s="75"/>
      <c r="OEQ55" s="75"/>
      <c r="OER55" s="75"/>
      <c r="OES55" s="75"/>
      <c r="OET55" s="75"/>
      <c r="OEU55" s="75"/>
      <c r="OEV55" s="75"/>
      <c r="OEW55" s="75"/>
      <c r="OEX55" s="75"/>
      <c r="OEY55" s="75"/>
      <c r="OEZ55" s="75"/>
      <c r="OFA55" s="75"/>
      <c r="OFB55" s="75"/>
      <c r="OFC55" s="75"/>
      <c r="OFD55" s="75"/>
      <c r="OFE55" s="75"/>
      <c r="OFF55" s="75"/>
      <c r="OFG55" s="75"/>
      <c r="OFH55" s="75"/>
      <c r="OFI55" s="75"/>
      <c r="OFJ55" s="75"/>
      <c r="OFK55" s="75"/>
      <c r="OFL55" s="75"/>
      <c r="OFM55" s="75"/>
      <c r="OFN55" s="75"/>
      <c r="OFO55" s="75"/>
      <c r="OFP55" s="75"/>
      <c r="OFQ55" s="75"/>
      <c r="OFR55" s="75"/>
      <c r="OFS55" s="75"/>
      <c r="OFT55" s="75"/>
      <c r="OFU55" s="75"/>
      <c r="OFV55" s="75"/>
      <c r="OFW55" s="75"/>
      <c r="OFX55" s="75"/>
      <c r="OFY55" s="75"/>
      <c r="OFZ55" s="75"/>
      <c r="OGA55" s="75"/>
      <c r="OGB55" s="75"/>
      <c r="OGC55" s="75"/>
      <c r="OGD55" s="75"/>
      <c r="OGE55" s="75"/>
      <c r="OGF55" s="75"/>
      <c r="OGG55" s="75"/>
      <c r="OGH55" s="75"/>
      <c r="OGI55" s="75"/>
      <c r="OGJ55" s="75"/>
      <c r="OGK55" s="75"/>
      <c r="OGL55" s="75"/>
      <c r="OGM55" s="75"/>
      <c r="OGN55" s="75"/>
      <c r="OGO55" s="75"/>
      <c r="OGP55" s="75"/>
      <c r="OGQ55" s="75"/>
      <c r="OGR55" s="75"/>
      <c r="OGS55" s="75"/>
      <c r="OGT55" s="75"/>
      <c r="OGU55" s="75"/>
      <c r="OGV55" s="75"/>
      <c r="OGW55" s="75"/>
      <c r="OGX55" s="75"/>
      <c r="OGY55" s="75"/>
      <c r="OGZ55" s="75"/>
      <c r="OHA55" s="75"/>
      <c r="OHB55" s="75"/>
      <c r="OHC55" s="75"/>
      <c r="OHD55" s="75"/>
      <c r="OHE55" s="75"/>
      <c r="OHF55" s="75"/>
      <c r="OHG55" s="75"/>
      <c r="OHH55" s="75"/>
      <c r="OHI55" s="75"/>
      <c r="OHJ55" s="75"/>
      <c r="OHK55" s="75"/>
      <c r="OHL55" s="75"/>
      <c r="OHM55" s="75"/>
      <c r="OHN55" s="75"/>
      <c r="OHO55" s="75"/>
      <c r="OHP55" s="75"/>
      <c r="OHQ55" s="75"/>
      <c r="OHR55" s="75"/>
      <c r="OHS55" s="75"/>
      <c r="OHT55" s="75"/>
      <c r="OHU55" s="75"/>
      <c r="OHV55" s="75"/>
      <c r="OHW55" s="75"/>
      <c r="OHX55" s="75"/>
      <c r="OHY55" s="75"/>
      <c r="OHZ55" s="75"/>
      <c r="OIA55" s="75"/>
      <c r="OIB55" s="75"/>
      <c r="OIC55" s="75"/>
      <c r="OID55" s="75"/>
      <c r="OIE55" s="75"/>
      <c r="OIF55" s="75"/>
      <c r="OIG55" s="75"/>
      <c r="OIH55" s="75"/>
      <c r="OII55" s="75"/>
      <c r="OIJ55" s="75"/>
      <c r="OIK55" s="75"/>
      <c r="OIL55" s="75"/>
      <c r="OIM55" s="75"/>
      <c r="OIN55" s="75"/>
      <c r="OIO55" s="75"/>
      <c r="OIP55" s="75"/>
      <c r="OIQ55" s="75"/>
      <c r="OIR55" s="75"/>
      <c r="OIS55" s="75"/>
      <c r="OIT55" s="75"/>
      <c r="OIU55" s="75"/>
      <c r="OIV55" s="75"/>
      <c r="OIW55" s="75"/>
      <c r="OIX55" s="75"/>
      <c r="OIY55" s="75"/>
      <c r="OIZ55" s="75"/>
      <c r="OJA55" s="75"/>
      <c r="OJB55" s="75"/>
      <c r="OJC55" s="75"/>
      <c r="OJD55" s="75"/>
      <c r="OJE55" s="75"/>
      <c r="OJF55" s="75"/>
      <c r="OJG55" s="75"/>
      <c r="OJH55" s="75"/>
      <c r="OJI55" s="75"/>
      <c r="OJJ55" s="75"/>
      <c r="OJK55" s="75"/>
      <c r="OJL55" s="75"/>
      <c r="OJM55" s="75"/>
      <c r="OJN55" s="75"/>
      <c r="OJO55" s="75"/>
      <c r="OJP55" s="75"/>
      <c r="OJQ55" s="75"/>
      <c r="OJR55" s="75"/>
      <c r="OJS55" s="75"/>
      <c r="OJT55" s="75"/>
      <c r="OJU55" s="75"/>
      <c r="OJV55" s="75"/>
      <c r="OJW55" s="75"/>
      <c r="OJX55" s="75"/>
      <c r="OJY55" s="75"/>
      <c r="OJZ55" s="75"/>
      <c r="OKA55" s="75"/>
      <c r="OKB55" s="75"/>
      <c r="OKC55" s="75"/>
      <c r="OKD55" s="75"/>
      <c r="OKE55" s="75"/>
      <c r="OKF55" s="75"/>
      <c r="OKG55" s="75"/>
      <c r="OKH55" s="75"/>
      <c r="OKI55" s="75"/>
      <c r="OKJ55" s="75"/>
      <c r="OKK55" s="75"/>
      <c r="OKL55" s="75"/>
      <c r="OKM55" s="75"/>
      <c r="OKN55" s="75"/>
      <c r="OKO55" s="75"/>
      <c r="OKP55" s="75"/>
      <c r="OKQ55" s="75"/>
      <c r="OKR55" s="75"/>
      <c r="OKS55" s="75"/>
      <c r="OKT55" s="75"/>
      <c r="OKU55" s="75"/>
      <c r="OKV55" s="75"/>
      <c r="OKW55" s="75"/>
      <c r="OKX55" s="75"/>
      <c r="OKY55" s="75"/>
      <c r="OKZ55" s="75"/>
      <c r="OLA55" s="75"/>
      <c r="OLB55" s="75"/>
      <c r="OLC55" s="75"/>
      <c r="OLD55" s="75"/>
      <c r="OLE55" s="75"/>
      <c r="OLF55" s="75"/>
      <c r="OLG55" s="75"/>
      <c r="OLH55" s="75"/>
      <c r="OLI55" s="75"/>
      <c r="OLJ55" s="75"/>
      <c r="OLK55" s="75"/>
      <c r="OLL55" s="75"/>
      <c r="OLM55" s="75"/>
      <c r="OLN55" s="75"/>
      <c r="OLO55" s="75"/>
      <c r="OLP55" s="75"/>
      <c r="OLQ55" s="75"/>
      <c r="OLR55" s="75"/>
      <c r="OLS55" s="75"/>
      <c r="OLT55" s="75"/>
      <c r="OLU55" s="75"/>
      <c r="OLV55" s="75"/>
      <c r="OLW55" s="75"/>
      <c r="OLX55" s="75"/>
      <c r="OLY55" s="75"/>
      <c r="OLZ55" s="75"/>
      <c r="OMA55" s="75"/>
      <c r="OMB55" s="75"/>
      <c r="OMC55" s="75"/>
      <c r="OMD55" s="75"/>
      <c r="OME55" s="75"/>
      <c r="OMF55" s="75"/>
      <c r="OMG55" s="75"/>
      <c r="OMH55" s="75"/>
      <c r="OMI55" s="75"/>
      <c r="OMJ55" s="75"/>
      <c r="OMK55" s="75"/>
      <c r="OML55" s="75"/>
      <c r="OMM55" s="75"/>
      <c r="OMN55" s="75"/>
      <c r="OMO55" s="75"/>
      <c r="OMP55" s="75"/>
      <c r="OMQ55" s="75"/>
      <c r="OMR55" s="75"/>
      <c r="OMS55" s="75"/>
      <c r="OMT55" s="75"/>
      <c r="OMU55" s="75"/>
      <c r="OMV55" s="75"/>
      <c r="OMW55" s="75"/>
      <c r="OMX55" s="75"/>
      <c r="OMY55" s="75"/>
      <c r="OMZ55" s="75"/>
      <c r="ONA55" s="75"/>
      <c r="ONB55" s="75"/>
      <c r="ONC55" s="75"/>
      <c r="OND55" s="75"/>
      <c r="ONE55" s="75"/>
      <c r="ONF55" s="75"/>
      <c r="ONG55" s="75"/>
      <c r="ONH55" s="75"/>
      <c r="ONI55" s="75"/>
      <c r="ONJ55" s="75"/>
      <c r="ONK55" s="75"/>
      <c r="ONL55" s="75"/>
      <c r="ONM55" s="75"/>
      <c r="ONN55" s="75"/>
      <c r="ONO55" s="75"/>
      <c r="ONP55" s="75"/>
      <c r="ONQ55" s="75"/>
      <c r="ONR55" s="75"/>
      <c r="ONS55" s="75"/>
      <c r="ONT55" s="75"/>
      <c r="ONU55" s="75"/>
      <c r="ONV55" s="75"/>
      <c r="ONW55" s="75"/>
      <c r="ONX55" s="75"/>
      <c r="ONY55" s="75"/>
      <c r="ONZ55" s="75"/>
      <c r="OOA55" s="75"/>
      <c r="OOB55" s="75"/>
      <c r="OOC55" s="75"/>
      <c r="OOD55" s="75"/>
      <c r="OOE55" s="75"/>
      <c r="OOF55" s="75"/>
      <c r="OOG55" s="75"/>
      <c r="OOH55" s="75"/>
      <c r="OOI55" s="75"/>
      <c r="OOJ55" s="75"/>
      <c r="OOK55" s="75"/>
      <c r="OOL55" s="75"/>
      <c r="OOM55" s="75"/>
      <c r="OON55" s="75"/>
      <c r="OOO55" s="75"/>
      <c r="OOP55" s="75"/>
      <c r="OOQ55" s="75"/>
      <c r="OOR55" s="75"/>
      <c r="OOS55" s="75"/>
      <c r="OOT55" s="75"/>
      <c r="OOU55" s="75"/>
      <c r="OOV55" s="75"/>
      <c r="OOW55" s="75"/>
      <c r="OOX55" s="75"/>
      <c r="OOY55" s="75"/>
      <c r="OOZ55" s="75"/>
      <c r="OPA55" s="75"/>
      <c r="OPB55" s="75"/>
      <c r="OPC55" s="75"/>
      <c r="OPD55" s="75"/>
      <c r="OPE55" s="75"/>
      <c r="OPF55" s="75"/>
      <c r="OPG55" s="75"/>
      <c r="OPH55" s="75"/>
      <c r="OPI55" s="75"/>
      <c r="OPJ55" s="75"/>
      <c r="OPK55" s="75"/>
      <c r="OPL55" s="75"/>
      <c r="OPM55" s="75"/>
      <c r="OPN55" s="75"/>
      <c r="OPO55" s="75"/>
      <c r="OPP55" s="75"/>
      <c r="OPQ55" s="75"/>
      <c r="OPR55" s="75"/>
      <c r="OPS55" s="75"/>
      <c r="OPT55" s="75"/>
      <c r="OPU55" s="75"/>
      <c r="OPV55" s="75"/>
      <c r="OPW55" s="75"/>
      <c r="OPX55" s="75"/>
      <c r="OPY55" s="75"/>
      <c r="OPZ55" s="75"/>
      <c r="OQA55" s="75"/>
      <c r="OQB55" s="75"/>
      <c r="OQC55" s="75"/>
      <c r="OQD55" s="75"/>
      <c r="OQE55" s="75"/>
      <c r="OQF55" s="75"/>
      <c r="OQG55" s="75"/>
      <c r="OQH55" s="75"/>
      <c r="OQI55" s="75"/>
      <c r="OQJ55" s="75"/>
      <c r="OQK55" s="75"/>
      <c r="OQL55" s="75"/>
      <c r="OQM55" s="75"/>
      <c r="OQN55" s="75"/>
      <c r="OQO55" s="75"/>
      <c r="OQP55" s="75"/>
      <c r="OQQ55" s="75"/>
      <c r="OQR55" s="75"/>
      <c r="OQS55" s="75"/>
      <c r="OQT55" s="75"/>
      <c r="OQU55" s="75"/>
      <c r="OQV55" s="75"/>
      <c r="OQW55" s="75"/>
      <c r="OQX55" s="75"/>
      <c r="OQY55" s="75"/>
      <c r="OQZ55" s="75"/>
      <c r="ORA55" s="75"/>
      <c r="ORB55" s="75"/>
      <c r="ORC55" s="75"/>
      <c r="ORD55" s="75"/>
      <c r="ORE55" s="75"/>
      <c r="ORF55" s="75"/>
      <c r="ORG55" s="75"/>
      <c r="ORH55" s="75"/>
      <c r="ORI55" s="75"/>
      <c r="ORJ55" s="75"/>
      <c r="ORK55" s="75"/>
      <c r="ORL55" s="75"/>
      <c r="ORM55" s="75"/>
      <c r="ORN55" s="75"/>
      <c r="ORO55" s="75"/>
      <c r="ORP55" s="75"/>
      <c r="ORQ55" s="75"/>
      <c r="ORR55" s="75"/>
      <c r="ORS55" s="75"/>
      <c r="ORT55" s="75"/>
      <c r="ORU55" s="75"/>
      <c r="ORV55" s="75"/>
      <c r="ORW55" s="75"/>
      <c r="ORX55" s="75"/>
      <c r="ORY55" s="75"/>
      <c r="ORZ55" s="75"/>
      <c r="OSA55" s="75"/>
      <c r="OSB55" s="75"/>
      <c r="OSC55" s="75"/>
      <c r="OSD55" s="75"/>
      <c r="OSE55" s="75"/>
      <c r="OSF55" s="75"/>
      <c r="OSG55" s="75"/>
      <c r="OSH55" s="75"/>
      <c r="OSI55" s="75"/>
      <c r="OSJ55" s="75"/>
      <c r="OSK55" s="75"/>
      <c r="OSL55" s="75"/>
      <c r="OSM55" s="75"/>
      <c r="OSN55" s="75"/>
      <c r="OSO55" s="75"/>
      <c r="OSP55" s="75"/>
      <c r="OSQ55" s="75"/>
      <c r="OSR55" s="75"/>
      <c r="OSS55" s="75"/>
      <c r="OST55" s="75"/>
      <c r="OSU55" s="75"/>
      <c r="OSV55" s="75"/>
      <c r="OSW55" s="75"/>
      <c r="OSX55" s="75"/>
      <c r="OSY55" s="75"/>
      <c r="OSZ55" s="75"/>
      <c r="OTA55" s="75"/>
      <c r="OTB55" s="75"/>
      <c r="OTC55" s="75"/>
      <c r="OTD55" s="75"/>
      <c r="OTE55" s="75"/>
      <c r="OTF55" s="75"/>
      <c r="OTG55" s="75"/>
      <c r="OTH55" s="75"/>
      <c r="OTI55" s="75"/>
      <c r="OTJ55" s="75"/>
      <c r="OTK55" s="75"/>
      <c r="OTL55" s="75"/>
      <c r="OTM55" s="75"/>
      <c r="OTN55" s="75"/>
      <c r="OTO55" s="75"/>
      <c r="OTP55" s="75"/>
      <c r="OTQ55" s="75"/>
      <c r="OTR55" s="75"/>
      <c r="OTS55" s="75"/>
      <c r="OTT55" s="75"/>
      <c r="OTU55" s="75"/>
      <c r="OTV55" s="75"/>
      <c r="OTW55" s="75"/>
      <c r="OTX55" s="75"/>
      <c r="OTY55" s="75"/>
      <c r="OTZ55" s="75"/>
      <c r="OUA55" s="75"/>
      <c r="OUB55" s="75"/>
      <c r="OUC55" s="75"/>
      <c r="OUD55" s="75"/>
      <c r="OUE55" s="75"/>
      <c r="OUF55" s="75"/>
      <c r="OUG55" s="75"/>
      <c r="OUH55" s="75"/>
      <c r="OUI55" s="75"/>
      <c r="OUJ55" s="75"/>
      <c r="OUK55" s="75"/>
      <c r="OUL55" s="75"/>
      <c r="OUM55" s="75"/>
      <c r="OUN55" s="75"/>
      <c r="OUO55" s="75"/>
      <c r="OUP55" s="75"/>
      <c r="OUQ55" s="75"/>
      <c r="OUR55" s="75"/>
      <c r="OUS55" s="75"/>
      <c r="OUT55" s="75"/>
      <c r="OUU55" s="75"/>
      <c r="OUV55" s="75"/>
      <c r="OUW55" s="75"/>
      <c r="OUX55" s="75"/>
      <c r="OUY55" s="75"/>
      <c r="OUZ55" s="75"/>
      <c r="OVA55" s="75"/>
      <c r="OVB55" s="75"/>
      <c r="OVC55" s="75"/>
      <c r="OVD55" s="75"/>
      <c r="OVE55" s="75"/>
      <c r="OVF55" s="75"/>
      <c r="OVG55" s="75"/>
      <c r="OVH55" s="75"/>
      <c r="OVI55" s="75"/>
      <c r="OVJ55" s="75"/>
      <c r="OVK55" s="75"/>
      <c r="OVL55" s="75"/>
      <c r="OVM55" s="75"/>
      <c r="OVN55" s="75"/>
      <c r="OVO55" s="75"/>
      <c r="OVP55" s="75"/>
      <c r="OVQ55" s="75"/>
      <c r="OVR55" s="75"/>
      <c r="OVS55" s="75"/>
      <c r="OVT55" s="75"/>
      <c r="OVU55" s="75"/>
      <c r="OVV55" s="75"/>
      <c r="OVW55" s="75"/>
      <c r="OVX55" s="75"/>
      <c r="OVY55" s="75"/>
      <c r="OVZ55" s="75"/>
      <c r="OWA55" s="75"/>
      <c r="OWB55" s="75"/>
      <c r="OWC55" s="75"/>
      <c r="OWD55" s="75"/>
      <c r="OWE55" s="75"/>
      <c r="OWF55" s="75"/>
      <c r="OWG55" s="75"/>
      <c r="OWH55" s="75"/>
      <c r="OWI55" s="75"/>
      <c r="OWJ55" s="75"/>
      <c r="OWK55" s="75"/>
      <c r="OWL55" s="75"/>
      <c r="OWM55" s="75"/>
      <c r="OWN55" s="75"/>
      <c r="OWO55" s="75"/>
      <c r="OWP55" s="75"/>
      <c r="OWQ55" s="75"/>
      <c r="OWR55" s="75"/>
      <c r="OWS55" s="75"/>
      <c r="OWT55" s="75"/>
      <c r="OWU55" s="75"/>
      <c r="OWV55" s="75"/>
      <c r="OWW55" s="75"/>
      <c r="OWX55" s="75"/>
      <c r="OWY55" s="75"/>
      <c r="OWZ55" s="75"/>
      <c r="OXA55" s="75"/>
      <c r="OXB55" s="75"/>
      <c r="OXC55" s="75"/>
      <c r="OXD55" s="75"/>
      <c r="OXE55" s="75"/>
      <c r="OXF55" s="75"/>
      <c r="OXG55" s="75"/>
      <c r="OXH55" s="75"/>
      <c r="OXI55" s="75"/>
      <c r="OXJ55" s="75"/>
      <c r="OXK55" s="75"/>
      <c r="OXL55" s="75"/>
      <c r="OXM55" s="75"/>
      <c r="OXN55" s="75"/>
      <c r="OXO55" s="75"/>
      <c r="OXP55" s="75"/>
      <c r="OXQ55" s="75"/>
      <c r="OXR55" s="75"/>
      <c r="OXS55" s="75"/>
      <c r="OXT55" s="75"/>
      <c r="OXU55" s="75"/>
      <c r="OXV55" s="75"/>
      <c r="OXW55" s="75"/>
      <c r="OXX55" s="75"/>
      <c r="OXY55" s="75"/>
      <c r="OXZ55" s="75"/>
      <c r="OYA55" s="75"/>
      <c r="OYB55" s="75"/>
      <c r="OYC55" s="75"/>
      <c r="OYD55" s="75"/>
      <c r="OYE55" s="75"/>
      <c r="OYF55" s="75"/>
      <c r="OYG55" s="75"/>
      <c r="OYH55" s="75"/>
      <c r="OYI55" s="75"/>
      <c r="OYJ55" s="75"/>
      <c r="OYK55" s="75"/>
      <c r="OYL55" s="75"/>
      <c r="OYM55" s="75"/>
      <c r="OYN55" s="75"/>
      <c r="OYO55" s="75"/>
      <c r="OYP55" s="75"/>
      <c r="OYQ55" s="75"/>
      <c r="OYR55" s="75"/>
      <c r="OYS55" s="75"/>
      <c r="OYT55" s="75"/>
      <c r="OYU55" s="75"/>
      <c r="OYV55" s="75"/>
      <c r="OYW55" s="75"/>
      <c r="OYX55" s="75"/>
      <c r="OYY55" s="75"/>
      <c r="OYZ55" s="75"/>
      <c r="OZA55" s="75"/>
      <c r="OZB55" s="75"/>
      <c r="OZC55" s="75"/>
      <c r="OZD55" s="75"/>
      <c r="OZE55" s="75"/>
      <c r="OZF55" s="75"/>
      <c r="OZG55" s="75"/>
      <c r="OZH55" s="75"/>
      <c r="OZI55" s="75"/>
      <c r="OZJ55" s="75"/>
      <c r="OZK55" s="75"/>
      <c r="OZL55" s="75"/>
      <c r="OZM55" s="75"/>
      <c r="OZN55" s="75"/>
      <c r="OZO55" s="75"/>
      <c r="OZP55" s="75"/>
      <c r="OZQ55" s="75"/>
      <c r="OZR55" s="75"/>
      <c r="OZS55" s="75"/>
      <c r="OZT55" s="75"/>
      <c r="OZU55" s="75"/>
      <c r="OZV55" s="75"/>
      <c r="OZW55" s="75"/>
      <c r="OZX55" s="75"/>
      <c r="OZY55" s="75"/>
      <c r="OZZ55" s="75"/>
      <c r="PAA55" s="75"/>
      <c r="PAB55" s="75"/>
      <c r="PAC55" s="75"/>
      <c r="PAD55" s="75"/>
      <c r="PAE55" s="75"/>
      <c r="PAF55" s="75"/>
      <c r="PAG55" s="75"/>
      <c r="PAH55" s="75"/>
      <c r="PAI55" s="75"/>
      <c r="PAJ55" s="75"/>
      <c r="PAK55" s="75"/>
      <c r="PAL55" s="75"/>
      <c r="PAM55" s="75"/>
      <c r="PAN55" s="75"/>
      <c r="PAO55" s="75"/>
      <c r="PAP55" s="75"/>
      <c r="PAQ55" s="75"/>
      <c r="PAR55" s="75"/>
      <c r="PAS55" s="75"/>
      <c r="PAT55" s="75"/>
      <c r="PAU55" s="75"/>
      <c r="PAV55" s="75"/>
      <c r="PAW55" s="75"/>
      <c r="PAX55" s="75"/>
      <c r="PAY55" s="75"/>
      <c r="PAZ55" s="75"/>
      <c r="PBA55" s="75"/>
      <c r="PBB55" s="75"/>
      <c r="PBC55" s="75"/>
      <c r="PBD55" s="75"/>
      <c r="PBE55" s="75"/>
      <c r="PBF55" s="75"/>
      <c r="PBG55" s="75"/>
      <c r="PBH55" s="75"/>
      <c r="PBI55" s="75"/>
      <c r="PBJ55" s="75"/>
      <c r="PBK55" s="75"/>
      <c r="PBL55" s="75"/>
      <c r="PBM55" s="75"/>
      <c r="PBN55" s="75"/>
      <c r="PBO55" s="75"/>
      <c r="PBP55" s="75"/>
      <c r="PBQ55" s="75"/>
      <c r="PBR55" s="75"/>
      <c r="PBS55" s="75"/>
      <c r="PBT55" s="75"/>
      <c r="PBU55" s="75"/>
      <c r="PBV55" s="75"/>
      <c r="PBW55" s="75"/>
      <c r="PBX55" s="75"/>
      <c r="PBY55" s="75"/>
      <c r="PBZ55" s="75"/>
      <c r="PCA55" s="75"/>
      <c r="PCB55" s="75"/>
      <c r="PCC55" s="75"/>
      <c r="PCD55" s="75"/>
      <c r="PCE55" s="75"/>
      <c r="PCF55" s="75"/>
      <c r="PCG55" s="75"/>
      <c r="PCH55" s="75"/>
      <c r="PCI55" s="75"/>
      <c r="PCJ55" s="75"/>
      <c r="PCK55" s="75"/>
      <c r="PCL55" s="75"/>
      <c r="PCM55" s="75"/>
      <c r="PCN55" s="75"/>
      <c r="PCO55" s="75"/>
      <c r="PCP55" s="75"/>
      <c r="PCQ55" s="75"/>
      <c r="PCR55" s="75"/>
      <c r="PCS55" s="75"/>
      <c r="PCT55" s="75"/>
      <c r="PCU55" s="75"/>
      <c r="PCV55" s="75"/>
      <c r="PCW55" s="75"/>
      <c r="PCX55" s="75"/>
      <c r="PCY55" s="75"/>
      <c r="PCZ55" s="75"/>
      <c r="PDA55" s="75"/>
      <c r="PDB55" s="75"/>
      <c r="PDC55" s="75"/>
      <c r="PDD55" s="75"/>
      <c r="PDE55" s="75"/>
      <c r="PDF55" s="75"/>
      <c r="PDG55" s="75"/>
      <c r="PDH55" s="75"/>
      <c r="PDI55" s="75"/>
      <c r="PDJ55" s="75"/>
      <c r="PDK55" s="75"/>
      <c r="PDL55" s="75"/>
      <c r="PDM55" s="75"/>
      <c r="PDN55" s="75"/>
      <c r="PDO55" s="75"/>
      <c r="PDP55" s="75"/>
      <c r="PDQ55" s="75"/>
      <c r="PDR55" s="75"/>
      <c r="PDS55" s="75"/>
      <c r="PDT55" s="75"/>
      <c r="PDU55" s="75"/>
      <c r="PDV55" s="75"/>
      <c r="PDW55" s="75"/>
      <c r="PDX55" s="75"/>
      <c r="PDY55" s="75"/>
      <c r="PDZ55" s="75"/>
      <c r="PEA55" s="75"/>
      <c r="PEB55" s="75"/>
      <c r="PEC55" s="75"/>
      <c r="PED55" s="75"/>
      <c r="PEE55" s="75"/>
      <c r="PEF55" s="75"/>
      <c r="PEG55" s="75"/>
      <c r="PEH55" s="75"/>
      <c r="PEI55" s="75"/>
      <c r="PEJ55" s="75"/>
      <c r="PEK55" s="75"/>
      <c r="PEL55" s="75"/>
      <c r="PEM55" s="75"/>
      <c r="PEN55" s="75"/>
      <c r="PEO55" s="75"/>
      <c r="PEP55" s="75"/>
      <c r="PEQ55" s="75"/>
      <c r="PER55" s="75"/>
      <c r="PES55" s="75"/>
      <c r="PET55" s="75"/>
      <c r="PEU55" s="75"/>
      <c r="PEV55" s="75"/>
      <c r="PEW55" s="75"/>
      <c r="PEX55" s="75"/>
      <c r="PEY55" s="75"/>
      <c r="PEZ55" s="75"/>
      <c r="PFA55" s="75"/>
      <c r="PFB55" s="75"/>
      <c r="PFC55" s="75"/>
      <c r="PFD55" s="75"/>
      <c r="PFE55" s="75"/>
      <c r="PFF55" s="75"/>
      <c r="PFG55" s="75"/>
      <c r="PFH55" s="75"/>
      <c r="PFI55" s="75"/>
      <c r="PFJ55" s="75"/>
      <c r="PFK55" s="75"/>
      <c r="PFL55" s="75"/>
      <c r="PFM55" s="75"/>
      <c r="PFN55" s="75"/>
      <c r="PFO55" s="75"/>
      <c r="PFP55" s="75"/>
      <c r="PFQ55" s="75"/>
      <c r="PFR55" s="75"/>
      <c r="PFS55" s="75"/>
      <c r="PFT55" s="75"/>
      <c r="PFU55" s="75"/>
      <c r="PFV55" s="75"/>
      <c r="PFW55" s="75"/>
      <c r="PFX55" s="75"/>
      <c r="PFY55" s="75"/>
      <c r="PFZ55" s="75"/>
      <c r="PGA55" s="75"/>
      <c r="PGB55" s="75"/>
      <c r="PGC55" s="75"/>
      <c r="PGD55" s="75"/>
      <c r="PGE55" s="75"/>
      <c r="PGF55" s="75"/>
      <c r="PGG55" s="75"/>
      <c r="PGH55" s="75"/>
      <c r="PGI55" s="75"/>
      <c r="PGJ55" s="75"/>
      <c r="PGK55" s="75"/>
      <c r="PGL55" s="75"/>
      <c r="PGM55" s="75"/>
      <c r="PGN55" s="75"/>
      <c r="PGO55" s="75"/>
      <c r="PGP55" s="75"/>
      <c r="PGQ55" s="75"/>
      <c r="PGR55" s="75"/>
      <c r="PGS55" s="75"/>
      <c r="PGT55" s="75"/>
      <c r="PGU55" s="75"/>
      <c r="PGV55" s="75"/>
      <c r="PGW55" s="75"/>
      <c r="PGX55" s="75"/>
      <c r="PGY55" s="75"/>
      <c r="PGZ55" s="75"/>
      <c r="PHA55" s="75"/>
      <c r="PHB55" s="75"/>
      <c r="PHC55" s="75"/>
      <c r="PHD55" s="75"/>
      <c r="PHE55" s="75"/>
      <c r="PHF55" s="75"/>
      <c r="PHG55" s="75"/>
      <c r="PHH55" s="75"/>
      <c r="PHI55" s="75"/>
      <c r="PHJ55" s="75"/>
      <c r="PHK55" s="75"/>
      <c r="PHL55" s="75"/>
      <c r="PHM55" s="75"/>
      <c r="PHN55" s="75"/>
      <c r="PHO55" s="75"/>
      <c r="PHP55" s="75"/>
      <c r="PHQ55" s="75"/>
      <c r="PHR55" s="75"/>
      <c r="PHS55" s="75"/>
      <c r="PHT55" s="75"/>
      <c r="PHU55" s="75"/>
      <c r="PHV55" s="75"/>
      <c r="PHW55" s="75"/>
      <c r="PHX55" s="75"/>
      <c r="PHY55" s="75"/>
      <c r="PHZ55" s="75"/>
      <c r="PIA55" s="75"/>
      <c r="PIB55" s="75"/>
      <c r="PIC55" s="75"/>
      <c r="PID55" s="75"/>
      <c r="PIE55" s="75"/>
      <c r="PIF55" s="75"/>
      <c r="PIG55" s="75"/>
      <c r="PIH55" s="75"/>
      <c r="PII55" s="75"/>
      <c r="PIJ55" s="75"/>
      <c r="PIK55" s="75"/>
      <c r="PIL55" s="75"/>
      <c r="PIM55" s="75"/>
      <c r="PIN55" s="75"/>
      <c r="PIO55" s="75"/>
      <c r="PIP55" s="75"/>
      <c r="PIQ55" s="75"/>
      <c r="PIR55" s="75"/>
      <c r="PIS55" s="75"/>
      <c r="PIT55" s="75"/>
      <c r="PIU55" s="75"/>
      <c r="PIV55" s="75"/>
      <c r="PIW55" s="75"/>
      <c r="PIX55" s="75"/>
      <c r="PIY55" s="75"/>
      <c r="PIZ55" s="75"/>
      <c r="PJA55" s="75"/>
      <c r="PJB55" s="75"/>
      <c r="PJC55" s="75"/>
      <c r="PJD55" s="75"/>
      <c r="PJE55" s="75"/>
      <c r="PJF55" s="75"/>
      <c r="PJG55" s="75"/>
      <c r="PJH55" s="75"/>
      <c r="PJI55" s="75"/>
      <c r="PJJ55" s="75"/>
      <c r="PJK55" s="75"/>
      <c r="PJL55" s="75"/>
      <c r="PJM55" s="75"/>
      <c r="PJN55" s="75"/>
      <c r="PJO55" s="75"/>
      <c r="PJP55" s="75"/>
      <c r="PJQ55" s="75"/>
      <c r="PJR55" s="75"/>
      <c r="PJS55" s="75"/>
      <c r="PJT55" s="75"/>
      <c r="PJU55" s="75"/>
      <c r="PJV55" s="75"/>
      <c r="PJW55" s="75"/>
      <c r="PJX55" s="75"/>
      <c r="PJY55" s="75"/>
      <c r="PJZ55" s="75"/>
      <c r="PKA55" s="75"/>
      <c r="PKB55" s="75"/>
      <c r="PKC55" s="75"/>
      <c r="PKD55" s="75"/>
      <c r="PKE55" s="75"/>
      <c r="PKF55" s="75"/>
      <c r="PKG55" s="75"/>
      <c r="PKH55" s="75"/>
      <c r="PKI55" s="75"/>
      <c r="PKJ55" s="75"/>
      <c r="PKK55" s="75"/>
      <c r="PKL55" s="75"/>
      <c r="PKM55" s="75"/>
      <c r="PKN55" s="75"/>
      <c r="PKO55" s="75"/>
      <c r="PKP55" s="75"/>
      <c r="PKQ55" s="75"/>
      <c r="PKR55" s="75"/>
      <c r="PKS55" s="75"/>
      <c r="PKT55" s="75"/>
      <c r="PKU55" s="75"/>
      <c r="PKV55" s="75"/>
      <c r="PKW55" s="75"/>
      <c r="PKX55" s="75"/>
      <c r="PKY55" s="75"/>
      <c r="PKZ55" s="75"/>
      <c r="PLA55" s="75"/>
      <c r="PLB55" s="75"/>
      <c r="PLC55" s="75"/>
      <c r="PLD55" s="75"/>
      <c r="PLE55" s="75"/>
      <c r="PLF55" s="75"/>
      <c r="PLG55" s="75"/>
      <c r="PLH55" s="75"/>
      <c r="PLI55" s="75"/>
      <c r="PLJ55" s="75"/>
      <c r="PLK55" s="75"/>
      <c r="PLL55" s="75"/>
      <c r="PLM55" s="75"/>
      <c r="PLN55" s="75"/>
      <c r="PLO55" s="75"/>
      <c r="PLP55" s="75"/>
      <c r="PLQ55" s="75"/>
      <c r="PLR55" s="75"/>
      <c r="PLS55" s="75"/>
      <c r="PLT55" s="75"/>
      <c r="PLU55" s="75"/>
      <c r="PLV55" s="75"/>
      <c r="PLW55" s="75"/>
      <c r="PLX55" s="75"/>
      <c r="PLY55" s="75"/>
      <c r="PLZ55" s="75"/>
      <c r="PMA55" s="75"/>
      <c r="PMB55" s="75"/>
      <c r="PMC55" s="75"/>
      <c r="PMD55" s="75"/>
      <c r="PME55" s="75"/>
      <c r="PMF55" s="75"/>
      <c r="PMG55" s="75"/>
      <c r="PMH55" s="75"/>
      <c r="PMI55" s="75"/>
      <c r="PMJ55" s="75"/>
      <c r="PMK55" s="75"/>
      <c r="PML55" s="75"/>
      <c r="PMM55" s="75"/>
      <c r="PMN55" s="75"/>
      <c r="PMO55" s="75"/>
      <c r="PMP55" s="75"/>
      <c r="PMQ55" s="75"/>
      <c r="PMR55" s="75"/>
      <c r="PMS55" s="75"/>
      <c r="PMT55" s="75"/>
      <c r="PMU55" s="75"/>
      <c r="PMV55" s="75"/>
      <c r="PMW55" s="75"/>
      <c r="PMX55" s="75"/>
      <c r="PMY55" s="75"/>
      <c r="PMZ55" s="75"/>
      <c r="PNA55" s="75"/>
      <c r="PNB55" s="75"/>
      <c r="PNC55" s="75"/>
      <c r="PND55" s="75"/>
      <c r="PNE55" s="75"/>
      <c r="PNF55" s="75"/>
      <c r="PNG55" s="75"/>
      <c r="PNH55" s="75"/>
      <c r="PNI55" s="75"/>
      <c r="PNJ55" s="75"/>
      <c r="PNK55" s="75"/>
      <c r="PNL55" s="75"/>
      <c r="PNM55" s="75"/>
      <c r="PNN55" s="75"/>
      <c r="PNO55" s="75"/>
      <c r="PNP55" s="75"/>
      <c r="PNQ55" s="75"/>
      <c r="PNR55" s="75"/>
      <c r="PNS55" s="75"/>
      <c r="PNT55" s="75"/>
      <c r="PNU55" s="75"/>
      <c r="PNV55" s="75"/>
      <c r="PNW55" s="75"/>
      <c r="PNX55" s="75"/>
      <c r="PNY55" s="75"/>
      <c r="PNZ55" s="75"/>
      <c r="POA55" s="75"/>
      <c r="POB55" s="75"/>
      <c r="POC55" s="75"/>
      <c r="POD55" s="75"/>
      <c r="POE55" s="75"/>
      <c r="POF55" s="75"/>
      <c r="POG55" s="75"/>
      <c r="POH55" s="75"/>
      <c r="POI55" s="75"/>
      <c r="POJ55" s="75"/>
      <c r="POK55" s="75"/>
      <c r="POL55" s="75"/>
      <c r="POM55" s="75"/>
      <c r="PON55" s="75"/>
      <c r="POO55" s="75"/>
      <c r="POP55" s="75"/>
      <c r="POQ55" s="75"/>
      <c r="POR55" s="75"/>
      <c r="POS55" s="75"/>
      <c r="POT55" s="75"/>
      <c r="POU55" s="75"/>
      <c r="POV55" s="75"/>
      <c r="POW55" s="75"/>
      <c r="POX55" s="75"/>
      <c r="POY55" s="75"/>
      <c r="POZ55" s="75"/>
      <c r="PPA55" s="75"/>
      <c r="PPB55" s="75"/>
      <c r="PPC55" s="75"/>
      <c r="PPD55" s="75"/>
      <c r="PPE55" s="75"/>
      <c r="PPF55" s="75"/>
      <c r="PPG55" s="75"/>
      <c r="PPH55" s="75"/>
      <c r="PPI55" s="75"/>
      <c r="PPJ55" s="75"/>
      <c r="PPK55" s="75"/>
      <c r="PPL55" s="75"/>
      <c r="PPM55" s="75"/>
      <c r="PPN55" s="75"/>
      <c r="PPO55" s="75"/>
      <c r="PPP55" s="75"/>
      <c r="PPQ55" s="75"/>
      <c r="PPR55" s="75"/>
      <c r="PPS55" s="75"/>
      <c r="PPT55" s="75"/>
      <c r="PPU55" s="75"/>
      <c r="PPV55" s="75"/>
      <c r="PPW55" s="75"/>
      <c r="PPX55" s="75"/>
      <c r="PPY55" s="75"/>
      <c r="PPZ55" s="75"/>
      <c r="PQA55" s="75"/>
      <c r="PQB55" s="75"/>
      <c r="PQC55" s="75"/>
      <c r="PQD55" s="75"/>
      <c r="PQE55" s="75"/>
      <c r="PQF55" s="75"/>
      <c r="PQG55" s="75"/>
      <c r="PQH55" s="75"/>
      <c r="PQI55" s="75"/>
      <c r="PQJ55" s="75"/>
      <c r="PQK55" s="75"/>
      <c r="PQL55" s="75"/>
      <c r="PQM55" s="75"/>
      <c r="PQN55" s="75"/>
      <c r="PQO55" s="75"/>
      <c r="PQP55" s="75"/>
      <c r="PQQ55" s="75"/>
      <c r="PQR55" s="75"/>
      <c r="PQS55" s="75"/>
      <c r="PQT55" s="75"/>
      <c r="PQU55" s="75"/>
      <c r="PQV55" s="75"/>
      <c r="PQW55" s="75"/>
      <c r="PQX55" s="75"/>
      <c r="PQY55" s="75"/>
      <c r="PQZ55" s="75"/>
      <c r="PRA55" s="75"/>
      <c r="PRB55" s="75"/>
      <c r="PRC55" s="75"/>
      <c r="PRD55" s="75"/>
      <c r="PRE55" s="75"/>
      <c r="PRF55" s="75"/>
      <c r="PRG55" s="75"/>
      <c r="PRH55" s="75"/>
      <c r="PRI55" s="75"/>
      <c r="PRJ55" s="75"/>
      <c r="PRK55" s="75"/>
      <c r="PRL55" s="75"/>
      <c r="PRM55" s="75"/>
      <c r="PRN55" s="75"/>
      <c r="PRO55" s="75"/>
      <c r="PRP55" s="75"/>
      <c r="PRQ55" s="75"/>
      <c r="PRR55" s="75"/>
      <c r="PRS55" s="75"/>
      <c r="PRT55" s="75"/>
      <c r="PRU55" s="75"/>
      <c r="PRV55" s="75"/>
      <c r="PRW55" s="75"/>
      <c r="PRX55" s="75"/>
      <c r="PRY55" s="75"/>
      <c r="PRZ55" s="75"/>
      <c r="PSA55" s="75"/>
      <c r="PSB55" s="75"/>
      <c r="PSC55" s="75"/>
      <c r="PSD55" s="75"/>
      <c r="PSE55" s="75"/>
      <c r="PSF55" s="75"/>
      <c r="PSG55" s="75"/>
      <c r="PSH55" s="75"/>
      <c r="PSI55" s="75"/>
      <c r="PSJ55" s="75"/>
      <c r="PSK55" s="75"/>
      <c r="PSL55" s="75"/>
      <c r="PSM55" s="75"/>
      <c r="PSN55" s="75"/>
      <c r="PSO55" s="75"/>
      <c r="PSP55" s="75"/>
      <c r="PSQ55" s="75"/>
      <c r="PSR55" s="75"/>
      <c r="PSS55" s="75"/>
      <c r="PST55" s="75"/>
      <c r="PSU55" s="75"/>
      <c r="PSV55" s="75"/>
      <c r="PSW55" s="75"/>
      <c r="PSX55" s="75"/>
      <c r="PSY55" s="75"/>
      <c r="PSZ55" s="75"/>
      <c r="PTA55" s="75"/>
      <c r="PTB55" s="75"/>
      <c r="PTC55" s="75"/>
      <c r="PTD55" s="75"/>
      <c r="PTE55" s="75"/>
      <c r="PTF55" s="75"/>
      <c r="PTG55" s="75"/>
      <c r="PTH55" s="75"/>
      <c r="PTI55" s="75"/>
      <c r="PTJ55" s="75"/>
      <c r="PTK55" s="75"/>
      <c r="PTL55" s="75"/>
      <c r="PTM55" s="75"/>
      <c r="PTN55" s="75"/>
      <c r="PTO55" s="75"/>
      <c r="PTP55" s="75"/>
      <c r="PTQ55" s="75"/>
      <c r="PTR55" s="75"/>
      <c r="PTS55" s="75"/>
      <c r="PTT55" s="75"/>
      <c r="PTU55" s="75"/>
      <c r="PTV55" s="75"/>
      <c r="PTW55" s="75"/>
      <c r="PTX55" s="75"/>
      <c r="PTY55" s="75"/>
      <c r="PTZ55" s="75"/>
      <c r="PUA55" s="75"/>
      <c r="PUB55" s="75"/>
      <c r="PUC55" s="75"/>
      <c r="PUD55" s="75"/>
      <c r="PUE55" s="75"/>
      <c r="PUF55" s="75"/>
      <c r="PUG55" s="75"/>
      <c r="PUH55" s="75"/>
      <c r="PUI55" s="75"/>
      <c r="PUJ55" s="75"/>
      <c r="PUK55" s="75"/>
      <c r="PUL55" s="75"/>
      <c r="PUM55" s="75"/>
      <c r="PUN55" s="75"/>
      <c r="PUO55" s="75"/>
      <c r="PUP55" s="75"/>
      <c r="PUQ55" s="75"/>
      <c r="PUR55" s="75"/>
      <c r="PUS55" s="75"/>
      <c r="PUT55" s="75"/>
      <c r="PUU55" s="75"/>
      <c r="PUV55" s="75"/>
      <c r="PUW55" s="75"/>
      <c r="PUX55" s="75"/>
      <c r="PUY55" s="75"/>
      <c r="PUZ55" s="75"/>
      <c r="PVA55" s="75"/>
      <c r="PVB55" s="75"/>
      <c r="PVC55" s="75"/>
      <c r="PVD55" s="75"/>
      <c r="PVE55" s="75"/>
      <c r="PVF55" s="75"/>
      <c r="PVG55" s="75"/>
      <c r="PVH55" s="75"/>
      <c r="PVI55" s="75"/>
      <c r="PVJ55" s="75"/>
      <c r="PVK55" s="75"/>
      <c r="PVL55" s="75"/>
      <c r="PVM55" s="75"/>
      <c r="PVN55" s="75"/>
      <c r="PVO55" s="75"/>
      <c r="PVP55" s="75"/>
      <c r="PVQ55" s="75"/>
      <c r="PVR55" s="75"/>
      <c r="PVS55" s="75"/>
      <c r="PVT55" s="75"/>
      <c r="PVU55" s="75"/>
      <c r="PVV55" s="75"/>
      <c r="PVW55" s="75"/>
      <c r="PVX55" s="75"/>
      <c r="PVY55" s="75"/>
      <c r="PVZ55" s="75"/>
      <c r="PWA55" s="75"/>
      <c r="PWB55" s="75"/>
      <c r="PWC55" s="75"/>
      <c r="PWD55" s="75"/>
      <c r="PWE55" s="75"/>
      <c r="PWF55" s="75"/>
      <c r="PWG55" s="75"/>
      <c r="PWH55" s="75"/>
      <c r="PWI55" s="75"/>
      <c r="PWJ55" s="75"/>
      <c r="PWK55" s="75"/>
      <c r="PWL55" s="75"/>
      <c r="PWM55" s="75"/>
      <c r="PWN55" s="75"/>
      <c r="PWO55" s="75"/>
      <c r="PWP55" s="75"/>
      <c r="PWQ55" s="75"/>
      <c r="PWR55" s="75"/>
      <c r="PWS55" s="75"/>
      <c r="PWT55" s="75"/>
      <c r="PWU55" s="75"/>
      <c r="PWV55" s="75"/>
      <c r="PWW55" s="75"/>
      <c r="PWX55" s="75"/>
      <c r="PWY55" s="75"/>
      <c r="PWZ55" s="75"/>
      <c r="PXA55" s="75"/>
      <c r="PXB55" s="75"/>
      <c r="PXC55" s="75"/>
      <c r="PXD55" s="75"/>
      <c r="PXE55" s="75"/>
      <c r="PXF55" s="75"/>
      <c r="PXG55" s="75"/>
      <c r="PXH55" s="75"/>
      <c r="PXI55" s="75"/>
      <c r="PXJ55" s="75"/>
      <c r="PXK55" s="75"/>
      <c r="PXL55" s="75"/>
      <c r="PXM55" s="75"/>
      <c r="PXN55" s="75"/>
      <c r="PXO55" s="75"/>
      <c r="PXP55" s="75"/>
      <c r="PXQ55" s="75"/>
      <c r="PXR55" s="75"/>
      <c r="PXS55" s="75"/>
      <c r="PXT55" s="75"/>
      <c r="PXU55" s="75"/>
      <c r="PXV55" s="75"/>
      <c r="PXW55" s="75"/>
      <c r="PXX55" s="75"/>
      <c r="PXY55" s="75"/>
      <c r="PXZ55" s="75"/>
      <c r="PYA55" s="75"/>
      <c r="PYB55" s="75"/>
      <c r="PYC55" s="75"/>
      <c r="PYD55" s="75"/>
      <c r="PYE55" s="75"/>
      <c r="PYF55" s="75"/>
      <c r="PYG55" s="75"/>
      <c r="PYH55" s="75"/>
      <c r="PYI55" s="75"/>
      <c r="PYJ55" s="75"/>
      <c r="PYK55" s="75"/>
      <c r="PYL55" s="75"/>
      <c r="PYM55" s="75"/>
      <c r="PYN55" s="75"/>
      <c r="PYO55" s="75"/>
      <c r="PYP55" s="75"/>
      <c r="PYQ55" s="75"/>
      <c r="PYR55" s="75"/>
      <c r="PYS55" s="75"/>
      <c r="PYT55" s="75"/>
      <c r="PYU55" s="75"/>
      <c r="PYV55" s="75"/>
      <c r="PYW55" s="75"/>
      <c r="PYX55" s="75"/>
      <c r="PYY55" s="75"/>
      <c r="PYZ55" s="75"/>
      <c r="PZA55" s="75"/>
      <c r="PZB55" s="75"/>
      <c r="PZC55" s="75"/>
      <c r="PZD55" s="75"/>
      <c r="PZE55" s="75"/>
      <c r="PZF55" s="75"/>
      <c r="PZG55" s="75"/>
      <c r="PZH55" s="75"/>
      <c r="PZI55" s="75"/>
      <c r="PZJ55" s="75"/>
      <c r="PZK55" s="75"/>
      <c r="PZL55" s="75"/>
      <c r="PZM55" s="75"/>
      <c r="PZN55" s="75"/>
      <c r="PZO55" s="75"/>
      <c r="PZP55" s="75"/>
      <c r="PZQ55" s="75"/>
      <c r="PZR55" s="75"/>
      <c r="PZS55" s="75"/>
      <c r="PZT55" s="75"/>
      <c r="PZU55" s="75"/>
      <c r="PZV55" s="75"/>
      <c r="PZW55" s="75"/>
      <c r="PZX55" s="75"/>
      <c r="PZY55" s="75"/>
      <c r="PZZ55" s="75"/>
      <c r="QAA55" s="75"/>
      <c r="QAB55" s="75"/>
      <c r="QAC55" s="75"/>
      <c r="QAD55" s="75"/>
      <c r="QAE55" s="75"/>
      <c r="QAF55" s="75"/>
      <c r="QAG55" s="75"/>
      <c r="QAH55" s="75"/>
      <c r="QAI55" s="75"/>
      <c r="QAJ55" s="75"/>
      <c r="QAK55" s="75"/>
      <c r="QAL55" s="75"/>
      <c r="QAM55" s="75"/>
      <c r="QAN55" s="75"/>
      <c r="QAO55" s="75"/>
      <c r="QAP55" s="75"/>
      <c r="QAQ55" s="75"/>
      <c r="QAR55" s="75"/>
      <c r="QAS55" s="75"/>
      <c r="QAT55" s="75"/>
      <c r="QAU55" s="75"/>
      <c r="QAV55" s="75"/>
      <c r="QAW55" s="75"/>
      <c r="QAX55" s="75"/>
      <c r="QAY55" s="75"/>
      <c r="QAZ55" s="75"/>
      <c r="QBA55" s="75"/>
      <c r="QBB55" s="75"/>
      <c r="QBC55" s="75"/>
      <c r="QBD55" s="75"/>
      <c r="QBE55" s="75"/>
      <c r="QBF55" s="75"/>
      <c r="QBG55" s="75"/>
      <c r="QBH55" s="75"/>
      <c r="QBI55" s="75"/>
      <c r="QBJ55" s="75"/>
      <c r="QBK55" s="75"/>
      <c r="QBL55" s="75"/>
      <c r="QBM55" s="75"/>
      <c r="QBN55" s="75"/>
      <c r="QBO55" s="75"/>
      <c r="QBP55" s="75"/>
      <c r="QBQ55" s="75"/>
      <c r="QBR55" s="75"/>
      <c r="QBS55" s="75"/>
      <c r="QBT55" s="75"/>
      <c r="QBU55" s="75"/>
      <c r="QBV55" s="75"/>
      <c r="QBW55" s="75"/>
      <c r="QBX55" s="75"/>
      <c r="QBY55" s="75"/>
      <c r="QBZ55" s="75"/>
      <c r="QCA55" s="75"/>
      <c r="QCB55" s="75"/>
      <c r="QCC55" s="75"/>
      <c r="QCD55" s="75"/>
      <c r="QCE55" s="75"/>
      <c r="QCF55" s="75"/>
      <c r="QCG55" s="75"/>
      <c r="QCH55" s="75"/>
      <c r="QCI55" s="75"/>
      <c r="QCJ55" s="75"/>
      <c r="QCK55" s="75"/>
      <c r="QCL55" s="75"/>
      <c r="QCM55" s="75"/>
      <c r="QCN55" s="75"/>
      <c r="QCO55" s="75"/>
      <c r="QCP55" s="75"/>
      <c r="QCQ55" s="75"/>
      <c r="QCR55" s="75"/>
      <c r="QCS55" s="75"/>
      <c r="QCT55" s="75"/>
      <c r="QCU55" s="75"/>
      <c r="QCV55" s="75"/>
      <c r="QCW55" s="75"/>
      <c r="QCX55" s="75"/>
      <c r="QCY55" s="75"/>
      <c r="QCZ55" s="75"/>
      <c r="QDA55" s="75"/>
      <c r="QDB55" s="75"/>
      <c r="QDC55" s="75"/>
      <c r="QDD55" s="75"/>
      <c r="QDE55" s="75"/>
      <c r="QDF55" s="75"/>
      <c r="QDG55" s="75"/>
      <c r="QDH55" s="75"/>
      <c r="QDI55" s="75"/>
      <c r="QDJ55" s="75"/>
      <c r="QDK55" s="75"/>
      <c r="QDL55" s="75"/>
      <c r="QDM55" s="75"/>
      <c r="QDN55" s="75"/>
      <c r="QDO55" s="75"/>
      <c r="QDP55" s="75"/>
      <c r="QDQ55" s="75"/>
      <c r="QDR55" s="75"/>
      <c r="QDS55" s="75"/>
      <c r="QDT55" s="75"/>
      <c r="QDU55" s="75"/>
      <c r="QDV55" s="75"/>
      <c r="QDW55" s="75"/>
      <c r="QDX55" s="75"/>
      <c r="QDY55" s="75"/>
      <c r="QDZ55" s="75"/>
      <c r="QEA55" s="75"/>
      <c r="QEB55" s="75"/>
      <c r="QEC55" s="75"/>
      <c r="QED55" s="75"/>
      <c r="QEE55" s="75"/>
      <c r="QEF55" s="75"/>
      <c r="QEG55" s="75"/>
      <c r="QEH55" s="75"/>
      <c r="QEI55" s="75"/>
      <c r="QEJ55" s="75"/>
      <c r="QEK55" s="75"/>
      <c r="QEL55" s="75"/>
      <c r="QEM55" s="75"/>
      <c r="QEN55" s="75"/>
      <c r="QEO55" s="75"/>
      <c r="QEP55" s="75"/>
      <c r="QEQ55" s="75"/>
      <c r="QER55" s="75"/>
      <c r="QES55" s="75"/>
      <c r="QET55" s="75"/>
      <c r="QEU55" s="75"/>
      <c r="QEV55" s="75"/>
      <c r="QEW55" s="75"/>
      <c r="QEX55" s="75"/>
      <c r="QEY55" s="75"/>
      <c r="QEZ55" s="75"/>
      <c r="QFA55" s="75"/>
      <c r="QFB55" s="75"/>
      <c r="QFC55" s="75"/>
      <c r="QFD55" s="75"/>
      <c r="QFE55" s="75"/>
      <c r="QFF55" s="75"/>
      <c r="QFG55" s="75"/>
      <c r="QFH55" s="75"/>
      <c r="QFI55" s="75"/>
      <c r="QFJ55" s="75"/>
      <c r="QFK55" s="75"/>
      <c r="QFL55" s="75"/>
      <c r="QFM55" s="75"/>
      <c r="QFN55" s="75"/>
      <c r="QFO55" s="75"/>
      <c r="QFP55" s="75"/>
      <c r="QFQ55" s="75"/>
      <c r="QFR55" s="75"/>
      <c r="QFS55" s="75"/>
      <c r="QFT55" s="75"/>
      <c r="QFU55" s="75"/>
      <c r="QFV55" s="75"/>
      <c r="QFW55" s="75"/>
      <c r="QFX55" s="75"/>
      <c r="QFY55" s="75"/>
      <c r="QFZ55" s="75"/>
      <c r="QGA55" s="75"/>
      <c r="QGB55" s="75"/>
      <c r="QGC55" s="75"/>
      <c r="QGD55" s="75"/>
      <c r="QGE55" s="75"/>
      <c r="QGF55" s="75"/>
      <c r="QGG55" s="75"/>
      <c r="QGH55" s="75"/>
      <c r="QGI55" s="75"/>
      <c r="QGJ55" s="75"/>
      <c r="QGK55" s="75"/>
      <c r="QGL55" s="75"/>
      <c r="QGM55" s="75"/>
      <c r="QGN55" s="75"/>
      <c r="QGO55" s="75"/>
      <c r="QGP55" s="75"/>
      <c r="QGQ55" s="75"/>
      <c r="QGR55" s="75"/>
      <c r="QGS55" s="75"/>
      <c r="QGT55" s="75"/>
      <c r="QGU55" s="75"/>
      <c r="QGV55" s="75"/>
      <c r="QGW55" s="75"/>
      <c r="QGX55" s="75"/>
      <c r="QGY55" s="75"/>
      <c r="QGZ55" s="75"/>
      <c r="QHA55" s="75"/>
      <c r="QHB55" s="75"/>
      <c r="QHC55" s="75"/>
      <c r="QHD55" s="75"/>
      <c r="QHE55" s="75"/>
      <c r="QHF55" s="75"/>
      <c r="QHG55" s="75"/>
      <c r="QHH55" s="75"/>
      <c r="QHI55" s="75"/>
      <c r="QHJ55" s="75"/>
      <c r="QHK55" s="75"/>
      <c r="QHL55" s="75"/>
      <c r="QHM55" s="75"/>
      <c r="QHN55" s="75"/>
      <c r="QHO55" s="75"/>
      <c r="QHP55" s="75"/>
      <c r="QHQ55" s="75"/>
      <c r="QHR55" s="75"/>
      <c r="QHS55" s="75"/>
      <c r="QHT55" s="75"/>
      <c r="QHU55" s="75"/>
      <c r="QHV55" s="75"/>
      <c r="QHW55" s="75"/>
      <c r="QHX55" s="75"/>
      <c r="QHY55" s="75"/>
      <c r="QHZ55" s="75"/>
      <c r="QIA55" s="75"/>
      <c r="QIB55" s="75"/>
      <c r="QIC55" s="75"/>
      <c r="QID55" s="75"/>
      <c r="QIE55" s="75"/>
      <c r="QIF55" s="75"/>
      <c r="QIG55" s="75"/>
      <c r="QIH55" s="75"/>
      <c r="QII55" s="75"/>
      <c r="QIJ55" s="75"/>
      <c r="QIK55" s="75"/>
      <c r="QIL55" s="75"/>
      <c r="QIM55" s="75"/>
      <c r="QIN55" s="75"/>
      <c r="QIO55" s="75"/>
      <c r="QIP55" s="75"/>
      <c r="QIQ55" s="75"/>
      <c r="QIR55" s="75"/>
      <c r="QIS55" s="75"/>
      <c r="QIT55" s="75"/>
      <c r="QIU55" s="75"/>
      <c r="QIV55" s="75"/>
      <c r="QIW55" s="75"/>
      <c r="QIX55" s="75"/>
      <c r="QIY55" s="75"/>
      <c r="QIZ55" s="75"/>
      <c r="QJA55" s="75"/>
      <c r="QJB55" s="75"/>
      <c r="QJC55" s="75"/>
      <c r="QJD55" s="75"/>
      <c r="QJE55" s="75"/>
      <c r="QJF55" s="75"/>
      <c r="QJG55" s="75"/>
      <c r="QJH55" s="75"/>
      <c r="QJI55" s="75"/>
      <c r="QJJ55" s="75"/>
      <c r="QJK55" s="75"/>
      <c r="QJL55" s="75"/>
      <c r="QJM55" s="75"/>
      <c r="QJN55" s="75"/>
      <c r="QJO55" s="75"/>
      <c r="QJP55" s="75"/>
      <c r="QJQ55" s="75"/>
      <c r="QJR55" s="75"/>
      <c r="QJS55" s="75"/>
      <c r="QJT55" s="75"/>
      <c r="QJU55" s="75"/>
      <c r="QJV55" s="75"/>
      <c r="QJW55" s="75"/>
      <c r="QJX55" s="75"/>
      <c r="QJY55" s="75"/>
      <c r="QJZ55" s="75"/>
      <c r="QKA55" s="75"/>
      <c r="QKB55" s="75"/>
      <c r="QKC55" s="75"/>
      <c r="QKD55" s="75"/>
      <c r="QKE55" s="75"/>
      <c r="QKF55" s="75"/>
      <c r="QKG55" s="75"/>
      <c r="QKH55" s="75"/>
      <c r="QKI55" s="75"/>
      <c r="QKJ55" s="75"/>
      <c r="QKK55" s="75"/>
      <c r="QKL55" s="75"/>
      <c r="QKM55" s="75"/>
      <c r="QKN55" s="75"/>
      <c r="QKO55" s="75"/>
      <c r="QKP55" s="75"/>
      <c r="QKQ55" s="75"/>
      <c r="QKR55" s="75"/>
      <c r="QKS55" s="75"/>
      <c r="QKT55" s="75"/>
      <c r="QKU55" s="75"/>
      <c r="QKV55" s="75"/>
      <c r="QKW55" s="75"/>
      <c r="QKX55" s="75"/>
      <c r="QKY55" s="75"/>
      <c r="QKZ55" s="75"/>
      <c r="QLA55" s="75"/>
      <c r="QLB55" s="75"/>
      <c r="QLC55" s="75"/>
      <c r="QLD55" s="75"/>
      <c r="QLE55" s="75"/>
      <c r="QLF55" s="75"/>
      <c r="QLG55" s="75"/>
      <c r="QLH55" s="75"/>
      <c r="QLI55" s="75"/>
      <c r="QLJ55" s="75"/>
      <c r="QLK55" s="75"/>
      <c r="QLL55" s="75"/>
      <c r="QLM55" s="75"/>
      <c r="QLN55" s="75"/>
      <c r="QLO55" s="75"/>
      <c r="QLP55" s="75"/>
      <c r="QLQ55" s="75"/>
      <c r="QLR55" s="75"/>
      <c r="QLS55" s="75"/>
      <c r="QLT55" s="75"/>
      <c r="QLU55" s="75"/>
      <c r="QLV55" s="75"/>
      <c r="QLW55" s="75"/>
      <c r="QLX55" s="75"/>
      <c r="QLY55" s="75"/>
      <c r="QLZ55" s="75"/>
      <c r="QMA55" s="75"/>
      <c r="QMB55" s="75"/>
      <c r="QMC55" s="75"/>
      <c r="QMD55" s="75"/>
      <c r="QME55" s="75"/>
      <c r="QMF55" s="75"/>
      <c r="QMG55" s="75"/>
      <c r="QMH55" s="75"/>
      <c r="QMI55" s="75"/>
      <c r="QMJ55" s="75"/>
      <c r="QMK55" s="75"/>
      <c r="QML55" s="75"/>
      <c r="QMM55" s="75"/>
      <c r="QMN55" s="75"/>
      <c r="QMO55" s="75"/>
      <c r="QMP55" s="75"/>
      <c r="QMQ55" s="75"/>
      <c r="QMR55" s="75"/>
      <c r="QMS55" s="75"/>
      <c r="QMT55" s="75"/>
      <c r="QMU55" s="75"/>
      <c r="QMV55" s="75"/>
      <c r="QMW55" s="75"/>
      <c r="QMX55" s="75"/>
      <c r="QMY55" s="75"/>
      <c r="QMZ55" s="75"/>
      <c r="QNA55" s="75"/>
      <c r="QNB55" s="75"/>
      <c r="QNC55" s="75"/>
      <c r="QND55" s="75"/>
      <c r="QNE55" s="75"/>
      <c r="QNF55" s="75"/>
      <c r="QNG55" s="75"/>
      <c r="QNH55" s="75"/>
      <c r="QNI55" s="75"/>
      <c r="QNJ55" s="75"/>
      <c r="QNK55" s="75"/>
      <c r="QNL55" s="75"/>
      <c r="QNM55" s="75"/>
      <c r="QNN55" s="75"/>
      <c r="QNO55" s="75"/>
      <c r="QNP55" s="75"/>
      <c r="QNQ55" s="75"/>
      <c r="QNR55" s="75"/>
      <c r="QNS55" s="75"/>
      <c r="QNT55" s="75"/>
      <c r="QNU55" s="75"/>
      <c r="QNV55" s="75"/>
      <c r="QNW55" s="75"/>
      <c r="QNX55" s="75"/>
      <c r="QNY55" s="75"/>
      <c r="QNZ55" s="75"/>
      <c r="QOA55" s="75"/>
      <c r="QOB55" s="75"/>
      <c r="QOC55" s="75"/>
      <c r="QOD55" s="75"/>
      <c r="QOE55" s="75"/>
      <c r="QOF55" s="75"/>
      <c r="QOG55" s="75"/>
      <c r="QOH55" s="75"/>
      <c r="QOI55" s="75"/>
      <c r="QOJ55" s="75"/>
      <c r="QOK55" s="75"/>
      <c r="QOL55" s="75"/>
      <c r="QOM55" s="75"/>
      <c r="QON55" s="75"/>
      <c r="QOO55" s="75"/>
      <c r="QOP55" s="75"/>
      <c r="QOQ55" s="75"/>
      <c r="QOR55" s="75"/>
      <c r="QOS55" s="75"/>
      <c r="QOT55" s="75"/>
      <c r="QOU55" s="75"/>
      <c r="QOV55" s="75"/>
      <c r="QOW55" s="75"/>
      <c r="QOX55" s="75"/>
      <c r="QOY55" s="75"/>
      <c r="QOZ55" s="75"/>
      <c r="QPA55" s="75"/>
      <c r="QPB55" s="75"/>
      <c r="QPC55" s="75"/>
      <c r="QPD55" s="75"/>
      <c r="QPE55" s="75"/>
      <c r="QPF55" s="75"/>
      <c r="QPG55" s="75"/>
      <c r="QPH55" s="75"/>
      <c r="QPI55" s="75"/>
      <c r="QPJ55" s="75"/>
      <c r="QPK55" s="75"/>
      <c r="QPL55" s="75"/>
      <c r="QPM55" s="75"/>
      <c r="QPN55" s="75"/>
      <c r="QPO55" s="75"/>
      <c r="QPP55" s="75"/>
      <c r="QPQ55" s="75"/>
      <c r="QPR55" s="75"/>
      <c r="QPS55" s="75"/>
      <c r="QPT55" s="75"/>
      <c r="QPU55" s="75"/>
      <c r="QPV55" s="75"/>
      <c r="QPW55" s="75"/>
      <c r="QPX55" s="75"/>
      <c r="QPY55" s="75"/>
      <c r="QPZ55" s="75"/>
      <c r="QQA55" s="75"/>
      <c r="QQB55" s="75"/>
      <c r="QQC55" s="75"/>
      <c r="QQD55" s="75"/>
      <c r="QQE55" s="75"/>
      <c r="QQF55" s="75"/>
      <c r="QQG55" s="75"/>
      <c r="QQH55" s="75"/>
      <c r="QQI55" s="75"/>
      <c r="QQJ55" s="75"/>
      <c r="QQK55" s="75"/>
      <c r="QQL55" s="75"/>
      <c r="QQM55" s="75"/>
      <c r="QQN55" s="75"/>
      <c r="QQO55" s="75"/>
      <c r="QQP55" s="75"/>
      <c r="QQQ55" s="75"/>
      <c r="QQR55" s="75"/>
      <c r="QQS55" s="75"/>
      <c r="QQT55" s="75"/>
      <c r="QQU55" s="75"/>
      <c r="QQV55" s="75"/>
      <c r="QQW55" s="75"/>
      <c r="QQX55" s="75"/>
      <c r="QQY55" s="75"/>
      <c r="QQZ55" s="75"/>
      <c r="QRA55" s="75"/>
      <c r="QRB55" s="75"/>
      <c r="QRC55" s="75"/>
      <c r="QRD55" s="75"/>
      <c r="QRE55" s="75"/>
      <c r="QRF55" s="75"/>
      <c r="QRG55" s="75"/>
      <c r="QRH55" s="75"/>
      <c r="QRI55" s="75"/>
      <c r="QRJ55" s="75"/>
      <c r="QRK55" s="75"/>
      <c r="QRL55" s="75"/>
      <c r="QRM55" s="75"/>
      <c r="QRN55" s="75"/>
      <c r="QRO55" s="75"/>
      <c r="QRP55" s="75"/>
      <c r="QRQ55" s="75"/>
      <c r="QRR55" s="75"/>
      <c r="QRS55" s="75"/>
      <c r="QRT55" s="75"/>
      <c r="QRU55" s="75"/>
      <c r="QRV55" s="75"/>
      <c r="QRW55" s="75"/>
      <c r="QRX55" s="75"/>
      <c r="QRY55" s="75"/>
      <c r="QRZ55" s="75"/>
      <c r="QSA55" s="75"/>
      <c r="QSB55" s="75"/>
      <c r="QSC55" s="75"/>
      <c r="QSD55" s="75"/>
      <c r="QSE55" s="75"/>
      <c r="QSF55" s="75"/>
      <c r="QSG55" s="75"/>
      <c r="QSH55" s="75"/>
      <c r="QSI55" s="75"/>
      <c r="QSJ55" s="75"/>
      <c r="QSK55" s="75"/>
      <c r="QSL55" s="75"/>
      <c r="QSM55" s="75"/>
      <c r="QSN55" s="75"/>
      <c r="QSO55" s="75"/>
      <c r="QSP55" s="75"/>
      <c r="QSQ55" s="75"/>
      <c r="QSR55" s="75"/>
      <c r="QSS55" s="75"/>
      <c r="QST55" s="75"/>
      <c r="QSU55" s="75"/>
      <c r="QSV55" s="75"/>
      <c r="QSW55" s="75"/>
      <c r="QSX55" s="75"/>
      <c r="QSY55" s="75"/>
      <c r="QSZ55" s="75"/>
      <c r="QTA55" s="75"/>
      <c r="QTB55" s="75"/>
      <c r="QTC55" s="75"/>
      <c r="QTD55" s="75"/>
      <c r="QTE55" s="75"/>
      <c r="QTF55" s="75"/>
      <c r="QTG55" s="75"/>
      <c r="QTH55" s="75"/>
      <c r="QTI55" s="75"/>
      <c r="QTJ55" s="75"/>
      <c r="QTK55" s="75"/>
      <c r="QTL55" s="75"/>
      <c r="QTM55" s="75"/>
      <c r="QTN55" s="75"/>
      <c r="QTO55" s="75"/>
      <c r="QTP55" s="75"/>
      <c r="QTQ55" s="75"/>
      <c r="QTR55" s="75"/>
      <c r="QTS55" s="75"/>
      <c r="QTT55" s="75"/>
      <c r="QTU55" s="75"/>
      <c r="QTV55" s="75"/>
      <c r="QTW55" s="75"/>
      <c r="QTX55" s="75"/>
      <c r="QTY55" s="75"/>
      <c r="QTZ55" s="75"/>
      <c r="QUA55" s="75"/>
      <c r="QUB55" s="75"/>
      <c r="QUC55" s="75"/>
      <c r="QUD55" s="75"/>
      <c r="QUE55" s="75"/>
      <c r="QUF55" s="75"/>
      <c r="QUG55" s="75"/>
      <c r="QUH55" s="75"/>
      <c r="QUI55" s="75"/>
      <c r="QUJ55" s="75"/>
      <c r="QUK55" s="75"/>
      <c r="QUL55" s="75"/>
      <c r="QUM55" s="75"/>
      <c r="QUN55" s="75"/>
      <c r="QUO55" s="75"/>
      <c r="QUP55" s="75"/>
      <c r="QUQ55" s="75"/>
      <c r="QUR55" s="75"/>
      <c r="QUS55" s="75"/>
      <c r="QUT55" s="75"/>
      <c r="QUU55" s="75"/>
      <c r="QUV55" s="75"/>
      <c r="QUW55" s="75"/>
      <c r="QUX55" s="75"/>
      <c r="QUY55" s="75"/>
      <c r="QUZ55" s="75"/>
      <c r="QVA55" s="75"/>
      <c r="QVB55" s="75"/>
      <c r="QVC55" s="75"/>
      <c r="QVD55" s="75"/>
      <c r="QVE55" s="75"/>
      <c r="QVF55" s="75"/>
      <c r="QVG55" s="75"/>
      <c r="QVH55" s="75"/>
      <c r="QVI55" s="75"/>
      <c r="QVJ55" s="75"/>
      <c r="QVK55" s="75"/>
      <c r="QVL55" s="75"/>
      <c r="QVM55" s="75"/>
      <c r="QVN55" s="75"/>
      <c r="QVO55" s="75"/>
      <c r="QVP55" s="75"/>
      <c r="QVQ55" s="75"/>
      <c r="QVR55" s="75"/>
      <c r="QVS55" s="75"/>
      <c r="QVT55" s="75"/>
      <c r="QVU55" s="75"/>
      <c r="QVV55" s="75"/>
      <c r="QVW55" s="75"/>
      <c r="QVX55" s="75"/>
      <c r="QVY55" s="75"/>
      <c r="QVZ55" s="75"/>
      <c r="QWA55" s="75"/>
      <c r="QWB55" s="75"/>
      <c r="QWC55" s="75"/>
      <c r="QWD55" s="75"/>
      <c r="QWE55" s="75"/>
      <c r="QWF55" s="75"/>
      <c r="QWG55" s="75"/>
      <c r="QWH55" s="75"/>
      <c r="QWI55" s="75"/>
      <c r="QWJ55" s="75"/>
      <c r="QWK55" s="75"/>
      <c r="QWL55" s="75"/>
      <c r="QWM55" s="75"/>
      <c r="QWN55" s="75"/>
      <c r="QWO55" s="75"/>
      <c r="QWP55" s="75"/>
      <c r="QWQ55" s="75"/>
      <c r="QWR55" s="75"/>
      <c r="QWS55" s="75"/>
      <c r="QWT55" s="75"/>
      <c r="QWU55" s="75"/>
      <c r="QWV55" s="75"/>
      <c r="QWW55" s="75"/>
      <c r="QWX55" s="75"/>
      <c r="QWY55" s="75"/>
      <c r="QWZ55" s="75"/>
      <c r="QXA55" s="75"/>
      <c r="QXB55" s="75"/>
      <c r="QXC55" s="75"/>
      <c r="QXD55" s="75"/>
      <c r="QXE55" s="75"/>
      <c r="QXF55" s="75"/>
      <c r="QXG55" s="75"/>
      <c r="QXH55" s="75"/>
      <c r="QXI55" s="75"/>
      <c r="QXJ55" s="75"/>
      <c r="QXK55" s="75"/>
      <c r="QXL55" s="75"/>
      <c r="QXM55" s="75"/>
      <c r="QXN55" s="75"/>
      <c r="QXO55" s="75"/>
      <c r="QXP55" s="75"/>
      <c r="QXQ55" s="75"/>
      <c r="QXR55" s="75"/>
      <c r="QXS55" s="75"/>
      <c r="QXT55" s="75"/>
      <c r="QXU55" s="75"/>
      <c r="QXV55" s="75"/>
      <c r="QXW55" s="75"/>
      <c r="QXX55" s="75"/>
      <c r="QXY55" s="75"/>
      <c r="QXZ55" s="75"/>
      <c r="QYA55" s="75"/>
      <c r="QYB55" s="75"/>
      <c r="QYC55" s="75"/>
      <c r="QYD55" s="75"/>
      <c r="QYE55" s="75"/>
      <c r="QYF55" s="75"/>
      <c r="QYG55" s="75"/>
      <c r="QYH55" s="75"/>
      <c r="QYI55" s="75"/>
      <c r="QYJ55" s="75"/>
      <c r="QYK55" s="75"/>
      <c r="QYL55" s="75"/>
      <c r="QYM55" s="75"/>
      <c r="QYN55" s="75"/>
      <c r="QYO55" s="75"/>
      <c r="QYP55" s="75"/>
      <c r="QYQ55" s="75"/>
      <c r="QYR55" s="75"/>
      <c r="QYS55" s="75"/>
      <c r="QYT55" s="75"/>
      <c r="QYU55" s="75"/>
      <c r="QYV55" s="75"/>
      <c r="QYW55" s="75"/>
      <c r="QYX55" s="75"/>
      <c r="QYY55" s="75"/>
      <c r="QYZ55" s="75"/>
      <c r="QZA55" s="75"/>
      <c r="QZB55" s="75"/>
      <c r="QZC55" s="75"/>
      <c r="QZD55" s="75"/>
      <c r="QZE55" s="75"/>
      <c r="QZF55" s="75"/>
      <c r="QZG55" s="75"/>
      <c r="QZH55" s="75"/>
      <c r="QZI55" s="75"/>
      <c r="QZJ55" s="75"/>
      <c r="QZK55" s="75"/>
      <c r="QZL55" s="75"/>
      <c r="QZM55" s="75"/>
      <c r="QZN55" s="75"/>
      <c r="QZO55" s="75"/>
      <c r="QZP55" s="75"/>
      <c r="QZQ55" s="75"/>
      <c r="QZR55" s="75"/>
      <c r="QZS55" s="75"/>
      <c r="QZT55" s="75"/>
      <c r="QZU55" s="75"/>
      <c r="QZV55" s="75"/>
      <c r="QZW55" s="75"/>
      <c r="QZX55" s="75"/>
      <c r="QZY55" s="75"/>
      <c r="QZZ55" s="75"/>
      <c r="RAA55" s="75"/>
      <c r="RAB55" s="75"/>
      <c r="RAC55" s="75"/>
      <c r="RAD55" s="75"/>
      <c r="RAE55" s="75"/>
      <c r="RAF55" s="75"/>
      <c r="RAG55" s="75"/>
      <c r="RAH55" s="75"/>
      <c r="RAI55" s="75"/>
      <c r="RAJ55" s="75"/>
      <c r="RAK55" s="75"/>
      <c r="RAL55" s="75"/>
      <c r="RAM55" s="75"/>
      <c r="RAN55" s="75"/>
      <c r="RAO55" s="75"/>
      <c r="RAP55" s="75"/>
      <c r="RAQ55" s="75"/>
      <c r="RAR55" s="75"/>
      <c r="RAS55" s="75"/>
      <c r="RAT55" s="75"/>
      <c r="RAU55" s="75"/>
      <c r="RAV55" s="75"/>
      <c r="RAW55" s="75"/>
      <c r="RAX55" s="75"/>
      <c r="RAY55" s="75"/>
      <c r="RAZ55" s="75"/>
      <c r="RBA55" s="75"/>
      <c r="RBB55" s="75"/>
      <c r="RBC55" s="75"/>
      <c r="RBD55" s="75"/>
      <c r="RBE55" s="75"/>
      <c r="RBF55" s="75"/>
      <c r="RBG55" s="75"/>
      <c r="RBH55" s="75"/>
      <c r="RBI55" s="75"/>
      <c r="RBJ55" s="75"/>
      <c r="RBK55" s="75"/>
      <c r="RBL55" s="75"/>
      <c r="RBM55" s="75"/>
      <c r="RBN55" s="75"/>
      <c r="RBO55" s="75"/>
      <c r="RBP55" s="75"/>
      <c r="RBQ55" s="75"/>
      <c r="RBR55" s="75"/>
      <c r="RBS55" s="75"/>
      <c r="RBT55" s="75"/>
      <c r="RBU55" s="75"/>
      <c r="RBV55" s="75"/>
      <c r="RBW55" s="75"/>
      <c r="RBX55" s="75"/>
      <c r="RBY55" s="75"/>
      <c r="RBZ55" s="75"/>
      <c r="RCA55" s="75"/>
      <c r="RCB55" s="75"/>
      <c r="RCC55" s="75"/>
      <c r="RCD55" s="75"/>
      <c r="RCE55" s="75"/>
      <c r="RCF55" s="75"/>
      <c r="RCG55" s="75"/>
      <c r="RCH55" s="75"/>
      <c r="RCI55" s="75"/>
      <c r="RCJ55" s="75"/>
      <c r="RCK55" s="75"/>
      <c r="RCL55" s="75"/>
      <c r="RCM55" s="75"/>
      <c r="RCN55" s="75"/>
      <c r="RCO55" s="75"/>
      <c r="RCP55" s="75"/>
      <c r="RCQ55" s="75"/>
      <c r="RCR55" s="75"/>
      <c r="RCS55" s="75"/>
      <c r="RCT55" s="75"/>
      <c r="RCU55" s="75"/>
      <c r="RCV55" s="75"/>
      <c r="RCW55" s="75"/>
      <c r="RCX55" s="75"/>
      <c r="RCY55" s="75"/>
      <c r="RCZ55" s="75"/>
      <c r="RDA55" s="75"/>
      <c r="RDB55" s="75"/>
      <c r="RDC55" s="75"/>
      <c r="RDD55" s="75"/>
      <c r="RDE55" s="75"/>
      <c r="RDF55" s="75"/>
      <c r="RDG55" s="75"/>
      <c r="RDH55" s="75"/>
      <c r="RDI55" s="75"/>
      <c r="RDJ55" s="75"/>
      <c r="RDK55" s="75"/>
      <c r="RDL55" s="75"/>
      <c r="RDM55" s="75"/>
      <c r="RDN55" s="75"/>
      <c r="RDO55" s="75"/>
      <c r="RDP55" s="75"/>
      <c r="RDQ55" s="75"/>
      <c r="RDR55" s="75"/>
      <c r="RDS55" s="75"/>
      <c r="RDT55" s="75"/>
      <c r="RDU55" s="75"/>
      <c r="RDV55" s="75"/>
      <c r="RDW55" s="75"/>
      <c r="RDX55" s="75"/>
      <c r="RDY55" s="75"/>
      <c r="RDZ55" s="75"/>
      <c r="REA55" s="75"/>
      <c r="REB55" s="75"/>
      <c r="REC55" s="75"/>
      <c r="RED55" s="75"/>
      <c r="REE55" s="75"/>
      <c r="REF55" s="75"/>
      <c r="REG55" s="75"/>
      <c r="REH55" s="75"/>
      <c r="REI55" s="75"/>
      <c r="REJ55" s="75"/>
      <c r="REK55" s="75"/>
      <c r="REL55" s="75"/>
      <c r="REM55" s="75"/>
      <c r="REN55" s="75"/>
      <c r="REO55" s="75"/>
      <c r="REP55" s="75"/>
      <c r="REQ55" s="75"/>
      <c r="RER55" s="75"/>
      <c r="RES55" s="75"/>
      <c r="RET55" s="75"/>
      <c r="REU55" s="75"/>
      <c r="REV55" s="75"/>
      <c r="REW55" s="75"/>
      <c r="REX55" s="75"/>
      <c r="REY55" s="75"/>
      <c r="REZ55" s="75"/>
      <c r="RFA55" s="75"/>
      <c r="RFB55" s="75"/>
      <c r="RFC55" s="75"/>
      <c r="RFD55" s="75"/>
      <c r="RFE55" s="75"/>
      <c r="RFF55" s="75"/>
      <c r="RFG55" s="75"/>
      <c r="RFH55" s="75"/>
      <c r="RFI55" s="75"/>
      <c r="RFJ55" s="75"/>
      <c r="RFK55" s="75"/>
      <c r="RFL55" s="75"/>
      <c r="RFM55" s="75"/>
      <c r="RFN55" s="75"/>
      <c r="RFO55" s="75"/>
      <c r="RFP55" s="75"/>
      <c r="RFQ55" s="75"/>
      <c r="RFR55" s="75"/>
      <c r="RFS55" s="75"/>
      <c r="RFT55" s="75"/>
      <c r="RFU55" s="75"/>
      <c r="RFV55" s="75"/>
      <c r="RFW55" s="75"/>
      <c r="RFX55" s="75"/>
      <c r="RFY55" s="75"/>
      <c r="RFZ55" s="75"/>
      <c r="RGA55" s="75"/>
      <c r="RGB55" s="75"/>
      <c r="RGC55" s="75"/>
      <c r="RGD55" s="75"/>
      <c r="RGE55" s="75"/>
      <c r="RGF55" s="75"/>
      <c r="RGG55" s="75"/>
      <c r="RGH55" s="75"/>
      <c r="RGI55" s="75"/>
      <c r="RGJ55" s="75"/>
      <c r="RGK55" s="75"/>
      <c r="RGL55" s="75"/>
      <c r="RGM55" s="75"/>
      <c r="RGN55" s="75"/>
      <c r="RGO55" s="75"/>
      <c r="RGP55" s="75"/>
      <c r="RGQ55" s="75"/>
      <c r="RGR55" s="75"/>
      <c r="RGS55" s="75"/>
      <c r="RGT55" s="75"/>
      <c r="RGU55" s="75"/>
      <c r="RGV55" s="75"/>
      <c r="RGW55" s="75"/>
      <c r="RGX55" s="75"/>
      <c r="RGY55" s="75"/>
      <c r="RGZ55" s="75"/>
      <c r="RHA55" s="75"/>
      <c r="RHB55" s="75"/>
      <c r="RHC55" s="75"/>
      <c r="RHD55" s="75"/>
      <c r="RHE55" s="75"/>
      <c r="RHF55" s="75"/>
      <c r="RHG55" s="75"/>
      <c r="RHH55" s="75"/>
      <c r="RHI55" s="75"/>
      <c r="RHJ55" s="75"/>
      <c r="RHK55" s="75"/>
      <c r="RHL55" s="75"/>
      <c r="RHM55" s="75"/>
      <c r="RHN55" s="75"/>
      <c r="RHO55" s="75"/>
      <c r="RHP55" s="75"/>
      <c r="RHQ55" s="75"/>
      <c r="RHR55" s="75"/>
      <c r="RHS55" s="75"/>
      <c r="RHT55" s="75"/>
      <c r="RHU55" s="75"/>
      <c r="RHV55" s="75"/>
      <c r="RHW55" s="75"/>
      <c r="RHX55" s="75"/>
      <c r="RHY55" s="75"/>
      <c r="RHZ55" s="75"/>
      <c r="RIA55" s="75"/>
      <c r="RIB55" s="75"/>
      <c r="RIC55" s="75"/>
      <c r="RID55" s="75"/>
      <c r="RIE55" s="75"/>
      <c r="RIF55" s="75"/>
      <c r="RIG55" s="75"/>
      <c r="RIH55" s="75"/>
      <c r="RII55" s="75"/>
      <c r="RIJ55" s="75"/>
      <c r="RIK55" s="75"/>
      <c r="RIL55" s="75"/>
      <c r="RIM55" s="75"/>
      <c r="RIN55" s="75"/>
      <c r="RIO55" s="75"/>
      <c r="RIP55" s="75"/>
      <c r="RIQ55" s="75"/>
      <c r="RIR55" s="75"/>
      <c r="RIS55" s="75"/>
      <c r="RIT55" s="75"/>
      <c r="RIU55" s="75"/>
      <c r="RIV55" s="75"/>
      <c r="RIW55" s="75"/>
      <c r="RIX55" s="75"/>
      <c r="RIY55" s="75"/>
      <c r="RIZ55" s="75"/>
      <c r="RJA55" s="75"/>
      <c r="RJB55" s="75"/>
      <c r="RJC55" s="75"/>
      <c r="RJD55" s="75"/>
      <c r="RJE55" s="75"/>
      <c r="RJF55" s="75"/>
      <c r="RJG55" s="75"/>
      <c r="RJH55" s="75"/>
      <c r="RJI55" s="75"/>
      <c r="RJJ55" s="75"/>
      <c r="RJK55" s="75"/>
      <c r="RJL55" s="75"/>
      <c r="RJM55" s="75"/>
      <c r="RJN55" s="75"/>
      <c r="RJO55" s="75"/>
      <c r="RJP55" s="75"/>
      <c r="RJQ55" s="75"/>
      <c r="RJR55" s="75"/>
      <c r="RJS55" s="75"/>
      <c r="RJT55" s="75"/>
      <c r="RJU55" s="75"/>
      <c r="RJV55" s="75"/>
      <c r="RJW55" s="75"/>
      <c r="RJX55" s="75"/>
      <c r="RJY55" s="75"/>
      <c r="RJZ55" s="75"/>
      <c r="RKA55" s="75"/>
      <c r="RKB55" s="75"/>
      <c r="RKC55" s="75"/>
      <c r="RKD55" s="75"/>
      <c r="RKE55" s="75"/>
      <c r="RKF55" s="75"/>
      <c r="RKG55" s="75"/>
      <c r="RKH55" s="75"/>
      <c r="RKI55" s="75"/>
      <c r="RKJ55" s="75"/>
      <c r="RKK55" s="75"/>
      <c r="RKL55" s="75"/>
      <c r="RKM55" s="75"/>
      <c r="RKN55" s="75"/>
      <c r="RKO55" s="75"/>
      <c r="RKP55" s="75"/>
      <c r="RKQ55" s="75"/>
      <c r="RKR55" s="75"/>
      <c r="RKS55" s="75"/>
      <c r="RKT55" s="75"/>
      <c r="RKU55" s="75"/>
      <c r="RKV55" s="75"/>
      <c r="RKW55" s="75"/>
      <c r="RKX55" s="75"/>
      <c r="RKY55" s="75"/>
      <c r="RKZ55" s="75"/>
      <c r="RLA55" s="75"/>
      <c r="RLB55" s="75"/>
      <c r="RLC55" s="75"/>
      <c r="RLD55" s="75"/>
      <c r="RLE55" s="75"/>
      <c r="RLF55" s="75"/>
      <c r="RLG55" s="75"/>
      <c r="RLH55" s="75"/>
      <c r="RLI55" s="75"/>
      <c r="RLJ55" s="75"/>
      <c r="RLK55" s="75"/>
      <c r="RLL55" s="75"/>
      <c r="RLM55" s="75"/>
      <c r="RLN55" s="75"/>
      <c r="RLO55" s="75"/>
      <c r="RLP55" s="75"/>
      <c r="RLQ55" s="75"/>
      <c r="RLR55" s="75"/>
      <c r="RLS55" s="75"/>
      <c r="RLT55" s="75"/>
      <c r="RLU55" s="75"/>
      <c r="RLV55" s="75"/>
      <c r="RLW55" s="75"/>
      <c r="RLX55" s="75"/>
      <c r="RLY55" s="75"/>
      <c r="RLZ55" s="75"/>
      <c r="RMA55" s="75"/>
      <c r="RMB55" s="75"/>
      <c r="RMC55" s="75"/>
      <c r="RMD55" s="75"/>
      <c r="RME55" s="75"/>
      <c r="RMF55" s="75"/>
      <c r="RMG55" s="75"/>
      <c r="RMH55" s="75"/>
      <c r="RMI55" s="75"/>
      <c r="RMJ55" s="75"/>
      <c r="RMK55" s="75"/>
      <c r="RML55" s="75"/>
      <c r="RMM55" s="75"/>
      <c r="RMN55" s="75"/>
      <c r="RMO55" s="75"/>
      <c r="RMP55" s="75"/>
      <c r="RMQ55" s="75"/>
      <c r="RMR55" s="75"/>
      <c r="RMS55" s="75"/>
      <c r="RMT55" s="75"/>
      <c r="RMU55" s="75"/>
      <c r="RMV55" s="75"/>
      <c r="RMW55" s="75"/>
      <c r="RMX55" s="75"/>
      <c r="RMY55" s="75"/>
      <c r="RMZ55" s="75"/>
      <c r="RNA55" s="75"/>
      <c r="RNB55" s="75"/>
      <c r="RNC55" s="75"/>
      <c r="RND55" s="75"/>
      <c r="RNE55" s="75"/>
      <c r="RNF55" s="75"/>
      <c r="RNG55" s="75"/>
      <c r="RNH55" s="75"/>
      <c r="RNI55" s="75"/>
      <c r="RNJ55" s="75"/>
      <c r="RNK55" s="75"/>
      <c r="RNL55" s="75"/>
      <c r="RNM55" s="75"/>
      <c r="RNN55" s="75"/>
      <c r="RNO55" s="75"/>
      <c r="RNP55" s="75"/>
      <c r="RNQ55" s="75"/>
      <c r="RNR55" s="75"/>
      <c r="RNS55" s="75"/>
      <c r="RNT55" s="75"/>
      <c r="RNU55" s="75"/>
      <c r="RNV55" s="75"/>
      <c r="RNW55" s="75"/>
      <c r="RNX55" s="75"/>
      <c r="RNY55" s="75"/>
      <c r="RNZ55" s="75"/>
      <c r="ROA55" s="75"/>
      <c r="ROB55" s="75"/>
      <c r="ROC55" s="75"/>
      <c r="ROD55" s="75"/>
      <c r="ROE55" s="75"/>
      <c r="ROF55" s="75"/>
      <c r="ROG55" s="75"/>
      <c r="ROH55" s="75"/>
      <c r="ROI55" s="75"/>
      <c r="ROJ55" s="75"/>
      <c r="ROK55" s="75"/>
      <c r="ROL55" s="75"/>
      <c r="ROM55" s="75"/>
      <c r="RON55" s="75"/>
      <c r="ROO55" s="75"/>
      <c r="ROP55" s="75"/>
      <c r="ROQ55" s="75"/>
      <c r="ROR55" s="75"/>
      <c r="ROS55" s="75"/>
      <c r="ROT55" s="75"/>
      <c r="ROU55" s="75"/>
      <c r="ROV55" s="75"/>
      <c r="ROW55" s="75"/>
      <c r="ROX55" s="75"/>
      <c r="ROY55" s="75"/>
      <c r="ROZ55" s="75"/>
      <c r="RPA55" s="75"/>
      <c r="RPB55" s="75"/>
      <c r="RPC55" s="75"/>
      <c r="RPD55" s="75"/>
      <c r="RPE55" s="75"/>
      <c r="RPF55" s="75"/>
      <c r="RPG55" s="75"/>
      <c r="RPH55" s="75"/>
      <c r="RPI55" s="75"/>
      <c r="RPJ55" s="75"/>
      <c r="RPK55" s="75"/>
      <c r="RPL55" s="75"/>
      <c r="RPM55" s="75"/>
      <c r="RPN55" s="75"/>
      <c r="RPO55" s="75"/>
      <c r="RPP55" s="75"/>
      <c r="RPQ55" s="75"/>
      <c r="RPR55" s="75"/>
      <c r="RPS55" s="75"/>
      <c r="RPT55" s="75"/>
      <c r="RPU55" s="75"/>
      <c r="RPV55" s="75"/>
      <c r="RPW55" s="75"/>
      <c r="RPX55" s="75"/>
      <c r="RPY55" s="75"/>
      <c r="RPZ55" s="75"/>
      <c r="RQA55" s="75"/>
      <c r="RQB55" s="75"/>
      <c r="RQC55" s="75"/>
      <c r="RQD55" s="75"/>
      <c r="RQE55" s="75"/>
      <c r="RQF55" s="75"/>
      <c r="RQG55" s="75"/>
      <c r="RQH55" s="75"/>
      <c r="RQI55" s="75"/>
      <c r="RQJ55" s="75"/>
      <c r="RQK55" s="75"/>
      <c r="RQL55" s="75"/>
      <c r="RQM55" s="75"/>
      <c r="RQN55" s="75"/>
      <c r="RQO55" s="75"/>
      <c r="RQP55" s="75"/>
      <c r="RQQ55" s="75"/>
      <c r="RQR55" s="75"/>
      <c r="RQS55" s="75"/>
      <c r="RQT55" s="75"/>
      <c r="RQU55" s="75"/>
      <c r="RQV55" s="75"/>
      <c r="RQW55" s="75"/>
      <c r="RQX55" s="75"/>
      <c r="RQY55" s="75"/>
      <c r="RQZ55" s="75"/>
      <c r="RRA55" s="75"/>
      <c r="RRB55" s="75"/>
      <c r="RRC55" s="75"/>
      <c r="RRD55" s="75"/>
      <c r="RRE55" s="75"/>
      <c r="RRF55" s="75"/>
      <c r="RRG55" s="75"/>
      <c r="RRH55" s="75"/>
      <c r="RRI55" s="75"/>
      <c r="RRJ55" s="75"/>
      <c r="RRK55" s="75"/>
      <c r="RRL55" s="75"/>
      <c r="RRM55" s="75"/>
      <c r="RRN55" s="75"/>
      <c r="RRO55" s="75"/>
      <c r="RRP55" s="75"/>
      <c r="RRQ55" s="75"/>
      <c r="RRR55" s="75"/>
      <c r="RRS55" s="75"/>
      <c r="RRT55" s="75"/>
      <c r="RRU55" s="75"/>
      <c r="RRV55" s="75"/>
      <c r="RRW55" s="75"/>
      <c r="RRX55" s="75"/>
      <c r="RRY55" s="75"/>
      <c r="RRZ55" s="75"/>
      <c r="RSA55" s="75"/>
      <c r="RSB55" s="75"/>
      <c r="RSC55" s="75"/>
      <c r="RSD55" s="75"/>
      <c r="RSE55" s="75"/>
      <c r="RSF55" s="75"/>
      <c r="RSG55" s="75"/>
      <c r="RSH55" s="75"/>
      <c r="RSI55" s="75"/>
      <c r="RSJ55" s="75"/>
      <c r="RSK55" s="75"/>
      <c r="RSL55" s="75"/>
      <c r="RSM55" s="75"/>
      <c r="RSN55" s="75"/>
      <c r="RSO55" s="75"/>
      <c r="RSP55" s="75"/>
      <c r="RSQ55" s="75"/>
      <c r="RSR55" s="75"/>
      <c r="RSS55" s="75"/>
      <c r="RST55" s="75"/>
      <c r="RSU55" s="75"/>
      <c r="RSV55" s="75"/>
      <c r="RSW55" s="75"/>
      <c r="RSX55" s="75"/>
      <c r="RSY55" s="75"/>
      <c r="RSZ55" s="75"/>
      <c r="RTA55" s="75"/>
      <c r="RTB55" s="75"/>
      <c r="RTC55" s="75"/>
      <c r="RTD55" s="75"/>
      <c r="RTE55" s="75"/>
      <c r="RTF55" s="75"/>
      <c r="RTG55" s="75"/>
      <c r="RTH55" s="75"/>
      <c r="RTI55" s="75"/>
      <c r="RTJ55" s="75"/>
      <c r="RTK55" s="75"/>
      <c r="RTL55" s="75"/>
      <c r="RTM55" s="75"/>
      <c r="RTN55" s="75"/>
      <c r="RTO55" s="75"/>
      <c r="RTP55" s="75"/>
      <c r="RTQ55" s="75"/>
      <c r="RTR55" s="75"/>
      <c r="RTS55" s="75"/>
      <c r="RTT55" s="75"/>
      <c r="RTU55" s="75"/>
      <c r="RTV55" s="75"/>
      <c r="RTW55" s="75"/>
      <c r="RTX55" s="75"/>
      <c r="RTY55" s="75"/>
      <c r="RTZ55" s="75"/>
      <c r="RUA55" s="75"/>
      <c r="RUB55" s="75"/>
      <c r="RUC55" s="75"/>
      <c r="RUD55" s="75"/>
      <c r="RUE55" s="75"/>
      <c r="RUF55" s="75"/>
      <c r="RUG55" s="75"/>
      <c r="RUH55" s="75"/>
      <c r="RUI55" s="75"/>
      <c r="RUJ55" s="75"/>
      <c r="RUK55" s="75"/>
      <c r="RUL55" s="75"/>
      <c r="RUM55" s="75"/>
      <c r="RUN55" s="75"/>
      <c r="RUO55" s="75"/>
      <c r="RUP55" s="75"/>
      <c r="RUQ55" s="75"/>
      <c r="RUR55" s="75"/>
      <c r="RUS55" s="75"/>
      <c r="RUT55" s="75"/>
      <c r="RUU55" s="75"/>
      <c r="RUV55" s="75"/>
      <c r="RUW55" s="75"/>
      <c r="RUX55" s="75"/>
      <c r="RUY55" s="75"/>
      <c r="RUZ55" s="75"/>
      <c r="RVA55" s="75"/>
      <c r="RVB55" s="75"/>
      <c r="RVC55" s="75"/>
      <c r="RVD55" s="75"/>
      <c r="RVE55" s="75"/>
      <c r="RVF55" s="75"/>
      <c r="RVG55" s="75"/>
      <c r="RVH55" s="75"/>
      <c r="RVI55" s="75"/>
      <c r="RVJ55" s="75"/>
      <c r="RVK55" s="75"/>
      <c r="RVL55" s="75"/>
      <c r="RVM55" s="75"/>
      <c r="RVN55" s="75"/>
      <c r="RVO55" s="75"/>
      <c r="RVP55" s="75"/>
      <c r="RVQ55" s="75"/>
      <c r="RVR55" s="75"/>
      <c r="RVS55" s="75"/>
      <c r="RVT55" s="75"/>
      <c r="RVU55" s="75"/>
      <c r="RVV55" s="75"/>
      <c r="RVW55" s="75"/>
      <c r="RVX55" s="75"/>
      <c r="RVY55" s="75"/>
      <c r="RVZ55" s="75"/>
      <c r="RWA55" s="75"/>
      <c r="RWB55" s="75"/>
      <c r="RWC55" s="75"/>
      <c r="RWD55" s="75"/>
      <c r="RWE55" s="75"/>
      <c r="RWF55" s="75"/>
      <c r="RWG55" s="75"/>
      <c r="RWH55" s="75"/>
      <c r="RWI55" s="75"/>
      <c r="RWJ55" s="75"/>
      <c r="RWK55" s="75"/>
      <c r="RWL55" s="75"/>
      <c r="RWM55" s="75"/>
      <c r="RWN55" s="75"/>
      <c r="RWO55" s="75"/>
      <c r="RWP55" s="75"/>
      <c r="RWQ55" s="75"/>
      <c r="RWR55" s="75"/>
      <c r="RWS55" s="75"/>
      <c r="RWT55" s="75"/>
      <c r="RWU55" s="75"/>
      <c r="RWV55" s="75"/>
      <c r="RWW55" s="75"/>
      <c r="RWX55" s="75"/>
      <c r="RWY55" s="75"/>
      <c r="RWZ55" s="75"/>
      <c r="RXA55" s="75"/>
      <c r="RXB55" s="75"/>
      <c r="RXC55" s="75"/>
      <c r="RXD55" s="75"/>
      <c r="RXE55" s="75"/>
      <c r="RXF55" s="75"/>
      <c r="RXG55" s="75"/>
      <c r="RXH55" s="75"/>
      <c r="RXI55" s="75"/>
      <c r="RXJ55" s="75"/>
      <c r="RXK55" s="75"/>
      <c r="RXL55" s="75"/>
      <c r="RXM55" s="75"/>
      <c r="RXN55" s="75"/>
      <c r="RXO55" s="75"/>
      <c r="RXP55" s="75"/>
      <c r="RXQ55" s="75"/>
      <c r="RXR55" s="75"/>
      <c r="RXS55" s="75"/>
      <c r="RXT55" s="75"/>
      <c r="RXU55" s="75"/>
      <c r="RXV55" s="75"/>
      <c r="RXW55" s="75"/>
      <c r="RXX55" s="75"/>
      <c r="RXY55" s="75"/>
      <c r="RXZ55" s="75"/>
      <c r="RYA55" s="75"/>
      <c r="RYB55" s="75"/>
      <c r="RYC55" s="75"/>
      <c r="RYD55" s="75"/>
      <c r="RYE55" s="75"/>
      <c r="RYF55" s="75"/>
      <c r="RYG55" s="75"/>
      <c r="RYH55" s="75"/>
      <c r="RYI55" s="75"/>
      <c r="RYJ55" s="75"/>
      <c r="RYK55" s="75"/>
      <c r="RYL55" s="75"/>
      <c r="RYM55" s="75"/>
      <c r="RYN55" s="75"/>
      <c r="RYO55" s="75"/>
      <c r="RYP55" s="75"/>
      <c r="RYQ55" s="75"/>
      <c r="RYR55" s="75"/>
      <c r="RYS55" s="75"/>
      <c r="RYT55" s="75"/>
      <c r="RYU55" s="75"/>
      <c r="RYV55" s="75"/>
      <c r="RYW55" s="75"/>
      <c r="RYX55" s="75"/>
      <c r="RYY55" s="75"/>
      <c r="RYZ55" s="75"/>
      <c r="RZA55" s="75"/>
      <c r="RZB55" s="75"/>
      <c r="RZC55" s="75"/>
      <c r="RZD55" s="75"/>
      <c r="RZE55" s="75"/>
      <c r="RZF55" s="75"/>
      <c r="RZG55" s="75"/>
      <c r="RZH55" s="75"/>
      <c r="RZI55" s="75"/>
      <c r="RZJ55" s="75"/>
      <c r="RZK55" s="75"/>
      <c r="RZL55" s="75"/>
      <c r="RZM55" s="75"/>
      <c r="RZN55" s="75"/>
      <c r="RZO55" s="75"/>
      <c r="RZP55" s="75"/>
      <c r="RZQ55" s="75"/>
      <c r="RZR55" s="75"/>
      <c r="RZS55" s="75"/>
      <c r="RZT55" s="75"/>
      <c r="RZU55" s="75"/>
      <c r="RZV55" s="75"/>
      <c r="RZW55" s="75"/>
      <c r="RZX55" s="75"/>
      <c r="RZY55" s="75"/>
      <c r="RZZ55" s="75"/>
      <c r="SAA55" s="75"/>
      <c r="SAB55" s="75"/>
      <c r="SAC55" s="75"/>
      <c r="SAD55" s="75"/>
      <c r="SAE55" s="75"/>
      <c r="SAF55" s="75"/>
      <c r="SAG55" s="75"/>
      <c r="SAH55" s="75"/>
      <c r="SAI55" s="75"/>
      <c r="SAJ55" s="75"/>
      <c r="SAK55" s="75"/>
      <c r="SAL55" s="75"/>
      <c r="SAM55" s="75"/>
      <c r="SAN55" s="75"/>
      <c r="SAO55" s="75"/>
      <c r="SAP55" s="75"/>
      <c r="SAQ55" s="75"/>
      <c r="SAR55" s="75"/>
      <c r="SAS55" s="75"/>
      <c r="SAT55" s="75"/>
      <c r="SAU55" s="75"/>
      <c r="SAV55" s="75"/>
      <c r="SAW55" s="75"/>
      <c r="SAX55" s="75"/>
      <c r="SAY55" s="75"/>
      <c r="SAZ55" s="75"/>
      <c r="SBA55" s="75"/>
      <c r="SBB55" s="75"/>
      <c r="SBC55" s="75"/>
      <c r="SBD55" s="75"/>
      <c r="SBE55" s="75"/>
      <c r="SBF55" s="75"/>
      <c r="SBG55" s="75"/>
      <c r="SBH55" s="75"/>
      <c r="SBI55" s="75"/>
      <c r="SBJ55" s="75"/>
      <c r="SBK55" s="75"/>
      <c r="SBL55" s="75"/>
      <c r="SBM55" s="75"/>
      <c r="SBN55" s="75"/>
      <c r="SBO55" s="75"/>
      <c r="SBP55" s="75"/>
      <c r="SBQ55" s="75"/>
      <c r="SBR55" s="75"/>
      <c r="SBS55" s="75"/>
      <c r="SBT55" s="75"/>
      <c r="SBU55" s="75"/>
      <c r="SBV55" s="75"/>
      <c r="SBW55" s="75"/>
      <c r="SBX55" s="75"/>
      <c r="SBY55" s="75"/>
      <c r="SBZ55" s="75"/>
      <c r="SCA55" s="75"/>
      <c r="SCB55" s="75"/>
      <c r="SCC55" s="75"/>
      <c r="SCD55" s="75"/>
      <c r="SCE55" s="75"/>
      <c r="SCF55" s="75"/>
      <c r="SCG55" s="75"/>
      <c r="SCH55" s="75"/>
      <c r="SCI55" s="75"/>
      <c r="SCJ55" s="75"/>
      <c r="SCK55" s="75"/>
      <c r="SCL55" s="75"/>
      <c r="SCM55" s="75"/>
      <c r="SCN55" s="75"/>
      <c r="SCO55" s="75"/>
      <c r="SCP55" s="75"/>
      <c r="SCQ55" s="75"/>
      <c r="SCR55" s="75"/>
      <c r="SCS55" s="75"/>
      <c r="SCT55" s="75"/>
      <c r="SCU55" s="75"/>
      <c r="SCV55" s="75"/>
      <c r="SCW55" s="75"/>
      <c r="SCX55" s="75"/>
      <c r="SCY55" s="75"/>
      <c r="SCZ55" s="75"/>
      <c r="SDA55" s="75"/>
      <c r="SDB55" s="75"/>
      <c r="SDC55" s="75"/>
      <c r="SDD55" s="75"/>
      <c r="SDE55" s="75"/>
      <c r="SDF55" s="75"/>
      <c r="SDG55" s="75"/>
      <c r="SDH55" s="75"/>
      <c r="SDI55" s="75"/>
      <c r="SDJ55" s="75"/>
      <c r="SDK55" s="75"/>
      <c r="SDL55" s="75"/>
      <c r="SDM55" s="75"/>
      <c r="SDN55" s="75"/>
      <c r="SDO55" s="75"/>
      <c r="SDP55" s="75"/>
      <c r="SDQ55" s="75"/>
      <c r="SDR55" s="75"/>
      <c r="SDS55" s="75"/>
      <c r="SDT55" s="75"/>
      <c r="SDU55" s="75"/>
      <c r="SDV55" s="75"/>
      <c r="SDW55" s="75"/>
      <c r="SDX55" s="75"/>
      <c r="SDY55" s="75"/>
      <c r="SDZ55" s="75"/>
      <c r="SEA55" s="75"/>
      <c r="SEB55" s="75"/>
      <c r="SEC55" s="75"/>
      <c r="SED55" s="75"/>
      <c r="SEE55" s="75"/>
      <c r="SEF55" s="75"/>
      <c r="SEG55" s="75"/>
      <c r="SEH55" s="75"/>
      <c r="SEI55" s="75"/>
      <c r="SEJ55" s="75"/>
      <c r="SEK55" s="75"/>
      <c r="SEL55" s="75"/>
      <c r="SEM55" s="75"/>
      <c r="SEN55" s="75"/>
      <c r="SEO55" s="75"/>
      <c r="SEP55" s="75"/>
      <c r="SEQ55" s="75"/>
      <c r="SER55" s="75"/>
      <c r="SES55" s="75"/>
      <c r="SET55" s="75"/>
      <c r="SEU55" s="75"/>
      <c r="SEV55" s="75"/>
      <c r="SEW55" s="75"/>
      <c r="SEX55" s="75"/>
      <c r="SEY55" s="75"/>
      <c r="SEZ55" s="75"/>
      <c r="SFA55" s="75"/>
      <c r="SFB55" s="75"/>
      <c r="SFC55" s="75"/>
      <c r="SFD55" s="75"/>
      <c r="SFE55" s="75"/>
      <c r="SFF55" s="75"/>
      <c r="SFG55" s="75"/>
      <c r="SFH55" s="75"/>
      <c r="SFI55" s="75"/>
      <c r="SFJ55" s="75"/>
      <c r="SFK55" s="75"/>
      <c r="SFL55" s="75"/>
      <c r="SFM55" s="75"/>
      <c r="SFN55" s="75"/>
      <c r="SFO55" s="75"/>
      <c r="SFP55" s="75"/>
      <c r="SFQ55" s="75"/>
      <c r="SFR55" s="75"/>
      <c r="SFS55" s="75"/>
      <c r="SFT55" s="75"/>
      <c r="SFU55" s="75"/>
      <c r="SFV55" s="75"/>
      <c r="SFW55" s="75"/>
      <c r="SFX55" s="75"/>
      <c r="SFY55" s="75"/>
      <c r="SFZ55" s="75"/>
      <c r="SGA55" s="75"/>
      <c r="SGB55" s="75"/>
      <c r="SGC55" s="75"/>
      <c r="SGD55" s="75"/>
      <c r="SGE55" s="75"/>
      <c r="SGF55" s="75"/>
      <c r="SGG55" s="75"/>
      <c r="SGH55" s="75"/>
      <c r="SGI55" s="75"/>
      <c r="SGJ55" s="75"/>
      <c r="SGK55" s="75"/>
      <c r="SGL55" s="75"/>
      <c r="SGM55" s="75"/>
      <c r="SGN55" s="75"/>
      <c r="SGO55" s="75"/>
      <c r="SGP55" s="75"/>
      <c r="SGQ55" s="75"/>
      <c r="SGR55" s="75"/>
      <c r="SGS55" s="75"/>
      <c r="SGT55" s="75"/>
      <c r="SGU55" s="75"/>
      <c r="SGV55" s="75"/>
      <c r="SGW55" s="75"/>
      <c r="SGX55" s="75"/>
      <c r="SGY55" s="75"/>
      <c r="SGZ55" s="75"/>
      <c r="SHA55" s="75"/>
      <c r="SHB55" s="75"/>
      <c r="SHC55" s="75"/>
      <c r="SHD55" s="75"/>
      <c r="SHE55" s="75"/>
      <c r="SHF55" s="75"/>
      <c r="SHG55" s="75"/>
      <c r="SHH55" s="75"/>
      <c r="SHI55" s="75"/>
      <c r="SHJ55" s="75"/>
      <c r="SHK55" s="75"/>
      <c r="SHL55" s="75"/>
      <c r="SHM55" s="75"/>
      <c r="SHN55" s="75"/>
      <c r="SHO55" s="75"/>
      <c r="SHP55" s="75"/>
      <c r="SHQ55" s="75"/>
      <c r="SHR55" s="75"/>
      <c r="SHS55" s="75"/>
      <c r="SHT55" s="75"/>
      <c r="SHU55" s="75"/>
      <c r="SHV55" s="75"/>
      <c r="SHW55" s="75"/>
      <c r="SHX55" s="75"/>
      <c r="SHY55" s="75"/>
      <c r="SHZ55" s="75"/>
      <c r="SIA55" s="75"/>
      <c r="SIB55" s="75"/>
      <c r="SIC55" s="75"/>
      <c r="SID55" s="75"/>
      <c r="SIE55" s="75"/>
      <c r="SIF55" s="75"/>
      <c r="SIG55" s="75"/>
      <c r="SIH55" s="75"/>
      <c r="SII55" s="75"/>
      <c r="SIJ55" s="75"/>
      <c r="SIK55" s="75"/>
      <c r="SIL55" s="75"/>
      <c r="SIM55" s="75"/>
      <c r="SIN55" s="75"/>
      <c r="SIO55" s="75"/>
      <c r="SIP55" s="75"/>
      <c r="SIQ55" s="75"/>
      <c r="SIR55" s="75"/>
      <c r="SIS55" s="75"/>
      <c r="SIT55" s="75"/>
      <c r="SIU55" s="75"/>
      <c r="SIV55" s="75"/>
      <c r="SIW55" s="75"/>
      <c r="SIX55" s="75"/>
      <c r="SIY55" s="75"/>
      <c r="SIZ55" s="75"/>
      <c r="SJA55" s="75"/>
      <c r="SJB55" s="75"/>
      <c r="SJC55" s="75"/>
      <c r="SJD55" s="75"/>
      <c r="SJE55" s="75"/>
      <c r="SJF55" s="75"/>
      <c r="SJG55" s="75"/>
      <c r="SJH55" s="75"/>
      <c r="SJI55" s="75"/>
      <c r="SJJ55" s="75"/>
      <c r="SJK55" s="75"/>
      <c r="SJL55" s="75"/>
      <c r="SJM55" s="75"/>
      <c r="SJN55" s="75"/>
      <c r="SJO55" s="75"/>
      <c r="SJP55" s="75"/>
      <c r="SJQ55" s="75"/>
      <c r="SJR55" s="75"/>
      <c r="SJS55" s="75"/>
      <c r="SJT55" s="75"/>
      <c r="SJU55" s="75"/>
      <c r="SJV55" s="75"/>
      <c r="SJW55" s="75"/>
      <c r="SJX55" s="75"/>
      <c r="SJY55" s="75"/>
      <c r="SJZ55" s="75"/>
      <c r="SKA55" s="75"/>
      <c r="SKB55" s="75"/>
      <c r="SKC55" s="75"/>
      <c r="SKD55" s="75"/>
      <c r="SKE55" s="75"/>
      <c r="SKF55" s="75"/>
      <c r="SKG55" s="75"/>
      <c r="SKH55" s="75"/>
      <c r="SKI55" s="75"/>
      <c r="SKJ55" s="75"/>
      <c r="SKK55" s="75"/>
      <c r="SKL55" s="75"/>
      <c r="SKM55" s="75"/>
      <c r="SKN55" s="75"/>
      <c r="SKO55" s="75"/>
      <c r="SKP55" s="75"/>
      <c r="SKQ55" s="75"/>
      <c r="SKR55" s="75"/>
      <c r="SKS55" s="75"/>
      <c r="SKT55" s="75"/>
      <c r="SKU55" s="75"/>
      <c r="SKV55" s="75"/>
      <c r="SKW55" s="75"/>
      <c r="SKX55" s="75"/>
      <c r="SKY55" s="75"/>
      <c r="SKZ55" s="75"/>
      <c r="SLA55" s="75"/>
      <c r="SLB55" s="75"/>
      <c r="SLC55" s="75"/>
      <c r="SLD55" s="75"/>
      <c r="SLE55" s="75"/>
      <c r="SLF55" s="75"/>
      <c r="SLG55" s="75"/>
      <c r="SLH55" s="75"/>
      <c r="SLI55" s="75"/>
      <c r="SLJ55" s="75"/>
      <c r="SLK55" s="75"/>
      <c r="SLL55" s="75"/>
      <c r="SLM55" s="75"/>
      <c r="SLN55" s="75"/>
      <c r="SLO55" s="75"/>
      <c r="SLP55" s="75"/>
      <c r="SLQ55" s="75"/>
      <c r="SLR55" s="75"/>
      <c r="SLS55" s="75"/>
      <c r="SLT55" s="75"/>
      <c r="SLU55" s="75"/>
      <c r="SLV55" s="75"/>
      <c r="SLW55" s="75"/>
      <c r="SLX55" s="75"/>
      <c r="SLY55" s="75"/>
      <c r="SLZ55" s="75"/>
      <c r="SMA55" s="75"/>
      <c r="SMB55" s="75"/>
      <c r="SMC55" s="75"/>
      <c r="SMD55" s="75"/>
      <c r="SME55" s="75"/>
      <c r="SMF55" s="75"/>
      <c r="SMG55" s="75"/>
      <c r="SMH55" s="75"/>
      <c r="SMI55" s="75"/>
      <c r="SMJ55" s="75"/>
      <c r="SMK55" s="75"/>
      <c r="SML55" s="75"/>
      <c r="SMM55" s="75"/>
      <c r="SMN55" s="75"/>
      <c r="SMO55" s="75"/>
      <c r="SMP55" s="75"/>
      <c r="SMQ55" s="75"/>
      <c r="SMR55" s="75"/>
      <c r="SMS55" s="75"/>
      <c r="SMT55" s="75"/>
      <c r="SMU55" s="75"/>
      <c r="SMV55" s="75"/>
      <c r="SMW55" s="75"/>
      <c r="SMX55" s="75"/>
      <c r="SMY55" s="75"/>
      <c r="SMZ55" s="75"/>
      <c r="SNA55" s="75"/>
      <c r="SNB55" s="75"/>
      <c r="SNC55" s="75"/>
      <c r="SND55" s="75"/>
      <c r="SNE55" s="75"/>
      <c r="SNF55" s="75"/>
      <c r="SNG55" s="75"/>
      <c r="SNH55" s="75"/>
      <c r="SNI55" s="75"/>
      <c r="SNJ55" s="75"/>
      <c r="SNK55" s="75"/>
      <c r="SNL55" s="75"/>
      <c r="SNM55" s="75"/>
      <c r="SNN55" s="75"/>
      <c r="SNO55" s="75"/>
      <c r="SNP55" s="75"/>
      <c r="SNQ55" s="75"/>
      <c r="SNR55" s="75"/>
      <c r="SNS55" s="75"/>
      <c r="SNT55" s="75"/>
      <c r="SNU55" s="75"/>
      <c r="SNV55" s="75"/>
      <c r="SNW55" s="75"/>
      <c r="SNX55" s="75"/>
      <c r="SNY55" s="75"/>
      <c r="SNZ55" s="75"/>
      <c r="SOA55" s="75"/>
      <c r="SOB55" s="75"/>
      <c r="SOC55" s="75"/>
      <c r="SOD55" s="75"/>
      <c r="SOE55" s="75"/>
      <c r="SOF55" s="75"/>
      <c r="SOG55" s="75"/>
      <c r="SOH55" s="75"/>
      <c r="SOI55" s="75"/>
      <c r="SOJ55" s="75"/>
      <c r="SOK55" s="75"/>
      <c r="SOL55" s="75"/>
      <c r="SOM55" s="75"/>
      <c r="SON55" s="75"/>
      <c r="SOO55" s="75"/>
      <c r="SOP55" s="75"/>
      <c r="SOQ55" s="75"/>
      <c r="SOR55" s="75"/>
      <c r="SOS55" s="75"/>
      <c r="SOT55" s="75"/>
      <c r="SOU55" s="75"/>
      <c r="SOV55" s="75"/>
      <c r="SOW55" s="75"/>
      <c r="SOX55" s="75"/>
      <c r="SOY55" s="75"/>
      <c r="SOZ55" s="75"/>
      <c r="SPA55" s="75"/>
      <c r="SPB55" s="75"/>
      <c r="SPC55" s="75"/>
      <c r="SPD55" s="75"/>
      <c r="SPE55" s="75"/>
      <c r="SPF55" s="75"/>
      <c r="SPG55" s="75"/>
      <c r="SPH55" s="75"/>
      <c r="SPI55" s="75"/>
      <c r="SPJ55" s="75"/>
      <c r="SPK55" s="75"/>
      <c r="SPL55" s="75"/>
      <c r="SPM55" s="75"/>
      <c r="SPN55" s="75"/>
      <c r="SPO55" s="75"/>
      <c r="SPP55" s="75"/>
      <c r="SPQ55" s="75"/>
      <c r="SPR55" s="75"/>
      <c r="SPS55" s="75"/>
      <c r="SPT55" s="75"/>
      <c r="SPU55" s="75"/>
      <c r="SPV55" s="75"/>
      <c r="SPW55" s="75"/>
      <c r="SPX55" s="75"/>
      <c r="SPY55" s="75"/>
      <c r="SPZ55" s="75"/>
      <c r="SQA55" s="75"/>
      <c r="SQB55" s="75"/>
      <c r="SQC55" s="75"/>
      <c r="SQD55" s="75"/>
      <c r="SQE55" s="75"/>
      <c r="SQF55" s="75"/>
      <c r="SQG55" s="75"/>
      <c r="SQH55" s="75"/>
      <c r="SQI55" s="75"/>
      <c r="SQJ55" s="75"/>
      <c r="SQK55" s="75"/>
      <c r="SQL55" s="75"/>
      <c r="SQM55" s="75"/>
      <c r="SQN55" s="75"/>
      <c r="SQO55" s="75"/>
      <c r="SQP55" s="75"/>
      <c r="SQQ55" s="75"/>
      <c r="SQR55" s="75"/>
      <c r="SQS55" s="75"/>
      <c r="SQT55" s="75"/>
      <c r="SQU55" s="75"/>
      <c r="SQV55" s="75"/>
      <c r="SQW55" s="75"/>
      <c r="SQX55" s="75"/>
      <c r="SQY55" s="75"/>
      <c r="SQZ55" s="75"/>
      <c r="SRA55" s="75"/>
      <c r="SRB55" s="75"/>
      <c r="SRC55" s="75"/>
      <c r="SRD55" s="75"/>
      <c r="SRE55" s="75"/>
      <c r="SRF55" s="75"/>
      <c r="SRG55" s="75"/>
      <c r="SRH55" s="75"/>
      <c r="SRI55" s="75"/>
      <c r="SRJ55" s="75"/>
      <c r="SRK55" s="75"/>
      <c r="SRL55" s="75"/>
      <c r="SRM55" s="75"/>
      <c r="SRN55" s="75"/>
      <c r="SRO55" s="75"/>
      <c r="SRP55" s="75"/>
      <c r="SRQ55" s="75"/>
      <c r="SRR55" s="75"/>
      <c r="SRS55" s="75"/>
      <c r="SRT55" s="75"/>
      <c r="SRU55" s="75"/>
      <c r="SRV55" s="75"/>
      <c r="SRW55" s="75"/>
      <c r="SRX55" s="75"/>
      <c r="SRY55" s="75"/>
      <c r="SRZ55" s="75"/>
      <c r="SSA55" s="75"/>
      <c r="SSB55" s="75"/>
      <c r="SSC55" s="75"/>
      <c r="SSD55" s="75"/>
      <c r="SSE55" s="75"/>
      <c r="SSF55" s="75"/>
      <c r="SSG55" s="75"/>
      <c r="SSH55" s="75"/>
      <c r="SSI55" s="75"/>
      <c r="SSJ55" s="75"/>
      <c r="SSK55" s="75"/>
      <c r="SSL55" s="75"/>
      <c r="SSM55" s="75"/>
      <c r="SSN55" s="75"/>
      <c r="SSO55" s="75"/>
      <c r="SSP55" s="75"/>
      <c r="SSQ55" s="75"/>
      <c r="SSR55" s="75"/>
      <c r="SSS55" s="75"/>
      <c r="SST55" s="75"/>
      <c r="SSU55" s="75"/>
      <c r="SSV55" s="75"/>
      <c r="SSW55" s="75"/>
      <c r="SSX55" s="75"/>
      <c r="SSY55" s="75"/>
      <c r="SSZ55" s="75"/>
      <c r="STA55" s="75"/>
      <c r="STB55" s="75"/>
      <c r="STC55" s="75"/>
      <c r="STD55" s="75"/>
      <c r="STE55" s="75"/>
      <c r="STF55" s="75"/>
      <c r="STG55" s="75"/>
      <c r="STH55" s="75"/>
      <c r="STI55" s="75"/>
      <c r="STJ55" s="75"/>
      <c r="STK55" s="75"/>
      <c r="STL55" s="75"/>
      <c r="STM55" s="75"/>
      <c r="STN55" s="75"/>
      <c r="STO55" s="75"/>
      <c r="STP55" s="75"/>
      <c r="STQ55" s="75"/>
      <c r="STR55" s="75"/>
      <c r="STS55" s="75"/>
      <c r="STT55" s="75"/>
      <c r="STU55" s="75"/>
      <c r="STV55" s="75"/>
      <c r="STW55" s="75"/>
      <c r="STX55" s="75"/>
      <c r="STY55" s="75"/>
      <c r="STZ55" s="75"/>
      <c r="SUA55" s="75"/>
      <c r="SUB55" s="75"/>
      <c r="SUC55" s="75"/>
      <c r="SUD55" s="75"/>
      <c r="SUE55" s="75"/>
      <c r="SUF55" s="75"/>
      <c r="SUG55" s="75"/>
      <c r="SUH55" s="75"/>
      <c r="SUI55" s="75"/>
      <c r="SUJ55" s="75"/>
      <c r="SUK55" s="75"/>
      <c r="SUL55" s="75"/>
      <c r="SUM55" s="75"/>
      <c r="SUN55" s="75"/>
      <c r="SUO55" s="75"/>
      <c r="SUP55" s="75"/>
      <c r="SUQ55" s="75"/>
      <c r="SUR55" s="75"/>
      <c r="SUS55" s="75"/>
      <c r="SUT55" s="75"/>
      <c r="SUU55" s="75"/>
      <c r="SUV55" s="75"/>
      <c r="SUW55" s="75"/>
      <c r="SUX55" s="75"/>
      <c r="SUY55" s="75"/>
      <c r="SUZ55" s="75"/>
      <c r="SVA55" s="75"/>
      <c r="SVB55" s="75"/>
      <c r="SVC55" s="75"/>
      <c r="SVD55" s="75"/>
      <c r="SVE55" s="75"/>
      <c r="SVF55" s="75"/>
      <c r="SVG55" s="75"/>
      <c r="SVH55" s="75"/>
      <c r="SVI55" s="75"/>
      <c r="SVJ55" s="75"/>
      <c r="SVK55" s="75"/>
      <c r="SVL55" s="75"/>
      <c r="SVM55" s="75"/>
      <c r="SVN55" s="75"/>
      <c r="SVO55" s="75"/>
      <c r="SVP55" s="75"/>
      <c r="SVQ55" s="75"/>
      <c r="SVR55" s="75"/>
      <c r="SVS55" s="75"/>
      <c r="SVT55" s="75"/>
      <c r="SVU55" s="75"/>
      <c r="SVV55" s="75"/>
      <c r="SVW55" s="75"/>
      <c r="SVX55" s="75"/>
      <c r="SVY55" s="75"/>
      <c r="SVZ55" s="75"/>
      <c r="SWA55" s="75"/>
      <c r="SWB55" s="75"/>
      <c r="SWC55" s="75"/>
      <c r="SWD55" s="75"/>
      <c r="SWE55" s="75"/>
      <c r="SWF55" s="75"/>
      <c r="SWG55" s="75"/>
      <c r="SWH55" s="75"/>
      <c r="SWI55" s="75"/>
      <c r="SWJ55" s="75"/>
      <c r="SWK55" s="75"/>
      <c r="SWL55" s="75"/>
      <c r="SWM55" s="75"/>
      <c r="SWN55" s="75"/>
      <c r="SWO55" s="75"/>
      <c r="SWP55" s="75"/>
      <c r="SWQ55" s="75"/>
      <c r="SWR55" s="75"/>
      <c r="SWS55" s="75"/>
      <c r="SWT55" s="75"/>
      <c r="SWU55" s="75"/>
      <c r="SWV55" s="75"/>
      <c r="SWW55" s="75"/>
      <c r="SWX55" s="75"/>
      <c r="SWY55" s="75"/>
      <c r="SWZ55" s="75"/>
      <c r="SXA55" s="75"/>
      <c r="SXB55" s="75"/>
      <c r="SXC55" s="75"/>
      <c r="SXD55" s="75"/>
      <c r="SXE55" s="75"/>
      <c r="SXF55" s="75"/>
      <c r="SXG55" s="75"/>
      <c r="SXH55" s="75"/>
      <c r="SXI55" s="75"/>
      <c r="SXJ55" s="75"/>
      <c r="SXK55" s="75"/>
      <c r="SXL55" s="75"/>
      <c r="SXM55" s="75"/>
      <c r="SXN55" s="75"/>
      <c r="SXO55" s="75"/>
      <c r="SXP55" s="75"/>
      <c r="SXQ55" s="75"/>
      <c r="SXR55" s="75"/>
      <c r="SXS55" s="75"/>
      <c r="SXT55" s="75"/>
      <c r="SXU55" s="75"/>
      <c r="SXV55" s="75"/>
      <c r="SXW55" s="75"/>
      <c r="SXX55" s="75"/>
      <c r="SXY55" s="75"/>
      <c r="SXZ55" s="75"/>
      <c r="SYA55" s="75"/>
      <c r="SYB55" s="75"/>
      <c r="SYC55" s="75"/>
      <c r="SYD55" s="75"/>
      <c r="SYE55" s="75"/>
      <c r="SYF55" s="75"/>
      <c r="SYG55" s="75"/>
      <c r="SYH55" s="75"/>
      <c r="SYI55" s="75"/>
      <c r="SYJ55" s="75"/>
      <c r="SYK55" s="75"/>
      <c r="SYL55" s="75"/>
      <c r="SYM55" s="75"/>
      <c r="SYN55" s="75"/>
      <c r="SYO55" s="75"/>
      <c r="SYP55" s="75"/>
      <c r="SYQ55" s="75"/>
      <c r="SYR55" s="75"/>
      <c r="SYS55" s="75"/>
      <c r="SYT55" s="75"/>
      <c r="SYU55" s="75"/>
      <c r="SYV55" s="75"/>
      <c r="SYW55" s="75"/>
      <c r="SYX55" s="75"/>
      <c r="SYY55" s="75"/>
      <c r="SYZ55" s="75"/>
      <c r="SZA55" s="75"/>
      <c r="SZB55" s="75"/>
      <c r="SZC55" s="75"/>
      <c r="SZD55" s="75"/>
      <c r="SZE55" s="75"/>
      <c r="SZF55" s="75"/>
      <c r="SZG55" s="75"/>
      <c r="SZH55" s="75"/>
      <c r="SZI55" s="75"/>
      <c r="SZJ55" s="75"/>
      <c r="SZK55" s="75"/>
      <c r="SZL55" s="75"/>
      <c r="SZM55" s="75"/>
      <c r="SZN55" s="75"/>
      <c r="SZO55" s="75"/>
      <c r="SZP55" s="75"/>
      <c r="SZQ55" s="75"/>
      <c r="SZR55" s="75"/>
      <c r="SZS55" s="75"/>
      <c r="SZT55" s="75"/>
      <c r="SZU55" s="75"/>
      <c r="SZV55" s="75"/>
      <c r="SZW55" s="75"/>
      <c r="SZX55" s="75"/>
      <c r="SZY55" s="75"/>
      <c r="SZZ55" s="75"/>
      <c r="TAA55" s="75"/>
      <c r="TAB55" s="75"/>
      <c r="TAC55" s="75"/>
      <c r="TAD55" s="75"/>
      <c r="TAE55" s="75"/>
      <c r="TAF55" s="75"/>
      <c r="TAG55" s="75"/>
      <c r="TAH55" s="75"/>
      <c r="TAI55" s="75"/>
      <c r="TAJ55" s="75"/>
      <c r="TAK55" s="75"/>
      <c r="TAL55" s="75"/>
      <c r="TAM55" s="75"/>
      <c r="TAN55" s="75"/>
      <c r="TAO55" s="75"/>
      <c r="TAP55" s="75"/>
      <c r="TAQ55" s="75"/>
      <c r="TAR55" s="75"/>
      <c r="TAS55" s="75"/>
      <c r="TAT55" s="75"/>
      <c r="TAU55" s="75"/>
      <c r="TAV55" s="75"/>
      <c r="TAW55" s="75"/>
      <c r="TAX55" s="75"/>
      <c r="TAY55" s="75"/>
      <c r="TAZ55" s="75"/>
      <c r="TBA55" s="75"/>
      <c r="TBB55" s="75"/>
      <c r="TBC55" s="75"/>
      <c r="TBD55" s="75"/>
      <c r="TBE55" s="75"/>
      <c r="TBF55" s="75"/>
      <c r="TBG55" s="75"/>
      <c r="TBH55" s="75"/>
      <c r="TBI55" s="75"/>
      <c r="TBJ55" s="75"/>
      <c r="TBK55" s="75"/>
      <c r="TBL55" s="75"/>
      <c r="TBM55" s="75"/>
      <c r="TBN55" s="75"/>
      <c r="TBO55" s="75"/>
      <c r="TBP55" s="75"/>
      <c r="TBQ55" s="75"/>
      <c r="TBR55" s="75"/>
      <c r="TBS55" s="75"/>
      <c r="TBT55" s="75"/>
      <c r="TBU55" s="75"/>
      <c r="TBV55" s="75"/>
      <c r="TBW55" s="75"/>
      <c r="TBX55" s="75"/>
      <c r="TBY55" s="75"/>
      <c r="TBZ55" s="75"/>
      <c r="TCA55" s="75"/>
      <c r="TCB55" s="75"/>
      <c r="TCC55" s="75"/>
      <c r="TCD55" s="75"/>
      <c r="TCE55" s="75"/>
      <c r="TCF55" s="75"/>
      <c r="TCG55" s="75"/>
      <c r="TCH55" s="75"/>
      <c r="TCI55" s="75"/>
      <c r="TCJ55" s="75"/>
      <c r="TCK55" s="75"/>
      <c r="TCL55" s="75"/>
      <c r="TCM55" s="75"/>
      <c r="TCN55" s="75"/>
      <c r="TCO55" s="75"/>
      <c r="TCP55" s="75"/>
      <c r="TCQ55" s="75"/>
      <c r="TCR55" s="75"/>
      <c r="TCS55" s="75"/>
      <c r="TCT55" s="75"/>
      <c r="TCU55" s="75"/>
      <c r="TCV55" s="75"/>
      <c r="TCW55" s="75"/>
      <c r="TCX55" s="75"/>
      <c r="TCY55" s="75"/>
      <c r="TCZ55" s="75"/>
      <c r="TDA55" s="75"/>
      <c r="TDB55" s="75"/>
      <c r="TDC55" s="75"/>
      <c r="TDD55" s="75"/>
      <c r="TDE55" s="75"/>
      <c r="TDF55" s="75"/>
      <c r="TDG55" s="75"/>
      <c r="TDH55" s="75"/>
      <c r="TDI55" s="75"/>
      <c r="TDJ55" s="75"/>
      <c r="TDK55" s="75"/>
      <c r="TDL55" s="75"/>
      <c r="TDM55" s="75"/>
      <c r="TDN55" s="75"/>
      <c r="TDO55" s="75"/>
      <c r="TDP55" s="75"/>
      <c r="TDQ55" s="75"/>
      <c r="TDR55" s="75"/>
      <c r="TDS55" s="75"/>
      <c r="TDT55" s="75"/>
      <c r="TDU55" s="75"/>
      <c r="TDV55" s="75"/>
      <c r="TDW55" s="75"/>
      <c r="TDX55" s="75"/>
      <c r="TDY55" s="75"/>
      <c r="TDZ55" s="75"/>
      <c r="TEA55" s="75"/>
      <c r="TEB55" s="75"/>
      <c r="TEC55" s="75"/>
      <c r="TED55" s="75"/>
      <c r="TEE55" s="75"/>
      <c r="TEF55" s="75"/>
      <c r="TEG55" s="75"/>
      <c r="TEH55" s="75"/>
      <c r="TEI55" s="75"/>
      <c r="TEJ55" s="75"/>
      <c r="TEK55" s="75"/>
      <c r="TEL55" s="75"/>
      <c r="TEM55" s="75"/>
      <c r="TEN55" s="75"/>
      <c r="TEO55" s="75"/>
      <c r="TEP55" s="75"/>
      <c r="TEQ55" s="75"/>
      <c r="TER55" s="75"/>
      <c r="TES55" s="75"/>
      <c r="TET55" s="75"/>
      <c r="TEU55" s="75"/>
      <c r="TEV55" s="75"/>
      <c r="TEW55" s="75"/>
      <c r="TEX55" s="75"/>
      <c r="TEY55" s="75"/>
      <c r="TEZ55" s="75"/>
      <c r="TFA55" s="75"/>
      <c r="TFB55" s="75"/>
      <c r="TFC55" s="75"/>
      <c r="TFD55" s="75"/>
      <c r="TFE55" s="75"/>
      <c r="TFF55" s="75"/>
      <c r="TFG55" s="75"/>
      <c r="TFH55" s="75"/>
      <c r="TFI55" s="75"/>
      <c r="TFJ55" s="75"/>
      <c r="TFK55" s="75"/>
      <c r="TFL55" s="75"/>
      <c r="TFM55" s="75"/>
      <c r="TFN55" s="75"/>
      <c r="TFO55" s="75"/>
      <c r="TFP55" s="75"/>
      <c r="TFQ55" s="75"/>
      <c r="TFR55" s="75"/>
      <c r="TFS55" s="75"/>
      <c r="TFT55" s="75"/>
      <c r="TFU55" s="75"/>
      <c r="TFV55" s="75"/>
      <c r="TFW55" s="75"/>
      <c r="TFX55" s="75"/>
      <c r="TFY55" s="75"/>
      <c r="TFZ55" s="75"/>
      <c r="TGA55" s="75"/>
      <c r="TGB55" s="75"/>
      <c r="TGC55" s="75"/>
      <c r="TGD55" s="75"/>
      <c r="TGE55" s="75"/>
      <c r="TGF55" s="75"/>
      <c r="TGG55" s="75"/>
      <c r="TGH55" s="75"/>
      <c r="TGI55" s="75"/>
      <c r="TGJ55" s="75"/>
      <c r="TGK55" s="75"/>
      <c r="TGL55" s="75"/>
      <c r="TGM55" s="75"/>
      <c r="TGN55" s="75"/>
      <c r="TGO55" s="75"/>
      <c r="TGP55" s="75"/>
      <c r="TGQ55" s="75"/>
      <c r="TGR55" s="75"/>
      <c r="TGS55" s="75"/>
      <c r="TGT55" s="75"/>
      <c r="TGU55" s="75"/>
      <c r="TGV55" s="75"/>
      <c r="TGW55" s="75"/>
      <c r="TGX55" s="75"/>
      <c r="TGY55" s="75"/>
      <c r="TGZ55" s="75"/>
      <c r="THA55" s="75"/>
      <c r="THB55" s="75"/>
      <c r="THC55" s="75"/>
      <c r="THD55" s="75"/>
      <c r="THE55" s="75"/>
      <c r="THF55" s="75"/>
      <c r="THG55" s="75"/>
      <c r="THH55" s="75"/>
      <c r="THI55" s="75"/>
      <c r="THJ55" s="75"/>
      <c r="THK55" s="75"/>
      <c r="THL55" s="75"/>
      <c r="THM55" s="75"/>
      <c r="THN55" s="75"/>
      <c r="THO55" s="75"/>
      <c r="THP55" s="75"/>
      <c r="THQ55" s="75"/>
      <c r="THR55" s="75"/>
      <c r="THS55" s="75"/>
      <c r="THT55" s="75"/>
      <c r="THU55" s="75"/>
      <c r="THV55" s="75"/>
      <c r="THW55" s="75"/>
      <c r="THX55" s="75"/>
      <c r="THY55" s="75"/>
      <c r="THZ55" s="75"/>
      <c r="TIA55" s="75"/>
      <c r="TIB55" s="75"/>
      <c r="TIC55" s="75"/>
      <c r="TID55" s="75"/>
      <c r="TIE55" s="75"/>
      <c r="TIF55" s="75"/>
      <c r="TIG55" s="75"/>
      <c r="TIH55" s="75"/>
      <c r="TII55" s="75"/>
      <c r="TIJ55" s="75"/>
      <c r="TIK55" s="75"/>
      <c r="TIL55" s="75"/>
      <c r="TIM55" s="75"/>
      <c r="TIN55" s="75"/>
      <c r="TIO55" s="75"/>
      <c r="TIP55" s="75"/>
      <c r="TIQ55" s="75"/>
      <c r="TIR55" s="75"/>
      <c r="TIS55" s="75"/>
      <c r="TIT55" s="75"/>
      <c r="TIU55" s="75"/>
      <c r="TIV55" s="75"/>
      <c r="TIW55" s="75"/>
      <c r="TIX55" s="75"/>
      <c r="TIY55" s="75"/>
      <c r="TIZ55" s="75"/>
      <c r="TJA55" s="75"/>
      <c r="TJB55" s="75"/>
      <c r="TJC55" s="75"/>
      <c r="TJD55" s="75"/>
      <c r="TJE55" s="75"/>
      <c r="TJF55" s="75"/>
      <c r="TJG55" s="75"/>
      <c r="TJH55" s="75"/>
      <c r="TJI55" s="75"/>
      <c r="TJJ55" s="75"/>
      <c r="TJK55" s="75"/>
      <c r="TJL55" s="75"/>
      <c r="TJM55" s="75"/>
      <c r="TJN55" s="75"/>
      <c r="TJO55" s="75"/>
      <c r="TJP55" s="75"/>
      <c r="TJQ55" s="75"/>
      <c r="TJR55" s="75"/>
      <c r="TJS55" s="75"/>
      <c r="TJT55" s="75"/>
      <c r="TJU55" s="75"/>
      <c r="TJV55" s="75"/>
      <c r="TJW55" s="75"/>
      <c r="TJX55" s="75"/>
      <c r="TJY55" s="75"/>
      <c r="TJZ55" s="75"/>
      <c r="TKA55" s="75"/>
      <c r="TKB55" s="75"/>
      <c r="TKC55" s="75"/>
      <c r="TKD55" s="75"/>
      <c r="TKE55" s="75"/>
      <c r="TKF55" s="75"/>
      <c r="TKG55" s="75"/>
      <c r="TKH55" s="75"/>
      <c r="TKI55" s="75"/>
      <c r="TKJ55" s="75"/>
      <c r="TKK55" s="75"/>
      <c r="TKL55" s="75"/>
      <c r="TKM55" s="75"/>
      <c r="TKN55" s="75"/>
      <c r="TKO55" s="75"/>
      <c r="TKP55" s="75"/>
      <c r="TKQ55" s="75"/>
      <c r="TKR55" s="75"/>
      <c r="TKS55" s="75"/>
      <c r="TKT55" s="75"/>
      <c r="TKU55" s="75"/>
      <c r="TKV55" s="75"/>
      <c r="TKW55" s="75"/>
      <c r="TKX55" s="75"/>
      <c r="TKY55" s="75"/>
      <c r="TKZ55" s="75"/>
      <c r="TLA55" s="75"/>
      <c r="TLB55" s="75"/>
      <c r="TLC55" s="75"/>
      <c r="TLD55" s="75"/>
      <c r="TLE55" s="75"/>
      <c r="TLF55" s="75"/>
      <c r="TLG55" s="75"/>
      <c r="TLH55" s="75"/>
      <c r="TLI55" s="75"/>
      <c r="TLJ55" s="75"/>
      <c r="TLK55" s="75"/>
      <c r="TLL55" s="75"/>
      <c r="TLM55" s="75"/>
      <c r="TLN55" s="75"/>
      <c r="TLO55" s="75"/>
      <c r="TLP55" s="75"/>
      <c r="TLQ55" s="75"/>
      <c r="TLR55" s="75"/>
      <c r="TLS55" s="75"/>
      <c r="TLT55" s="75"/>
      <c r="TLU55" s="75"/>
      <c r="TLV55" s="75"/>
      <c r="TLW55" s="75"/>
      <c r="TLX55" s="75"/>
      <c r="TLY55" s="75"/>
      <c r="TLZ55" s="75"/>
      <c r="TMA55" s="75"/>
      <c r="TMB55" s="75"/>
      <c r="TMC55" s="75"/>
      <c r="TMD55" s="75"/>
      <c r="TME55" s="75"/>
      <c r="TMF55" s="75"/>
      <c r="TMG55" s="75"/>
      <c r="TMH55" s="75"/>
      <c r="TMI55" s="75"/>
      <c r="TMJ55" s="75"/>
      <c r="TMK55" s="75"/>
      <c r="TML55" s="75"/>
      <c r="TMM55" s="75"/>
      <c r="TMN55" s="75"/>
      <c r="TMO55" s="75"/>
      <c r="TMP55" s="75"/>
      <c r="TMQ55" s="75"/>
      <c r="TMR55" s="75"/>
      <c r="TMS55" s="75"/>
      <c r="TMT55" s="75"/>
      <c r="TMU55" s="75"/>
      <c r="TMV55" s="75"/>
      <c r="TMW55" s="75"/>
      <c r="TMX55" s="75"/>
      <c r="TMY55" s="75"/>
      <c r="TMZ55" s="75"/>
      <c r="TNA55" s="75"/>
      <c r="TNB55" s="75"/>
      <c r="TNC55" s="75"/>
      <c r="TND55" s="75"/>
      <c r="TNE55" s="75"/>
      <c r="TNF55" s="75"/>
      <c r="TNG55" s="75"/>
      <c r="TNH55" s="75"/>
      <c r="TNI55" s="75"/>
      <c r="TNJ55" s="75"/>
      <c r="TNK55" s="75"/>
      <c r="TNL55" s="75"/>
      <c r="TNM55" s="75"/>
      <c r="TNN55" s="75"/>
      <c r="TNO55" s="75"/>
      <c r="TNP55" s="75"/>
      <c r="TNQ55" s="75"/>
      <c r="TNR55" s="75"/>
      <c r="TNS55" s="75"/>
      <c r="TNT55" s="75"/>
      <c r="TNU55" s="75"/>
      <c r="TNV55" s="75"/>
      <c r="TNW55" s="75"/>
      <c r="TNX55" s="75"/>
      <c r="TNY55" s="75"/>
      <c r="TNZ55" s="75"/>
      <c r="TOA55" s="75"/>
      <c r="TOB55" s="75"/>
      <c r="TOC55" s="75"/>
      <c r="TOD55" s="75"/>
      <c r="TOE55" s="75"/>
      <c r="TOF55" s="75"/>
      <c r="TOG55" s="75"/>
      <c r="TOH55" s="75"/>
      <c r="TOI55" s="75"/>
      <c r="TOJ55" s="75"/>
      <c r="TOK55" s="75"/>
      <c r="TOL55" s="75"/>
      <c r="TOM55" s="75"/>
      <c r="TON55" s="75"/>
      <c r="TOO55" s="75"/>
      <c r="TOP55" s="75"/>
      <c r="TOQ55" s="75"/>
      <c r="TOR55" s="75"/>
      <c r="TOS55" s="75"/>
      <c r="TOT55" s="75"/>
      <c r="TOU55" s="75"/>
      <c r="TOV55" s="75"/>
      <c r="TOW55" s="75"/>
      <c r="TOX55" s="75"/>
      <c r="TOY55" s="75"/>
      <c r="TOZ55" s="75"/>
      <c r="TPA55" s="75"/>
      <c r="TPB55" s="75"/>
      <c r="TPC55" s="75"/>
      <c r="TPD55" s="75"/>
      <c r="TPE55" s="75"/>
      <c r="TPF55" s="75"/>
      <c r="TPG55" s="75"/>
      <c r="TPH55" s="75"/>
      <c r="TPI55" s="75"/>
      <c r="TPJ55" s="75"/>
      <c r="TPK55" s="75"/>
      <c r="TPL55" s="75"/>
      <c r="TPM55" s="75"/>
      <c r="TPN55" s="75"/>
      <c r="TPO55" s="75"/>
      <c r="TPP55" s="75"/>
      <c r="TPQ55" s="75"/>
      <c r="TPR55" s="75"/>
      <c r="TPS55" s="75"/>
      <c r="TPT55" s="75"/>
      <c r="TPU55" s="75"/>
      <c r="TPV55" s="75"/>
      <c r="TPW55" s="75"/>
      <c r="TPX55" s="75"/>
      <c r="TPY55" s="75"/>
      <c r="TPZ55" s="75"/>
      <c r="TQA55" s="75"/>
      <c r="TQB55" s="75"/>
      <c r="TQC55" s="75"/>
      <c r="TQD55" s="75"/>
      <c r="TQE55" s="75"/>
      <c r="TQF55" s="75"/>
      <c r="TQG55" s="75"/>
      <c r="TQH55" s="75"/>
      <c r="TQI55" s="75"/>
      <c r="TQJ55" s="75"/>
      <c r="TQK55" s="75"/>
      <c r="TQL55" s="75"/>
      <c r="TQM55" s="75"/>
      <c r="TQN55" s="75"/>
      <c r="TQO55" s="75"/>
      <c r="TQP55" s="75"/>
      <c r="TQQ55" s="75"/>
      <c r="TQR55" s="75"/>
      <c r="TQS55" s="75"/>
      <c r="TQT55" s="75"/>
      <c r="TQU55" s="75"/>
      <c r="TQV55" s="75"/>
      <c r="TQW55" s="75"/>
      <c r="TQX55" s="75"/>
      <c r="TQY55" s="75"/>
      <c r="TQZ55" s="75"/>
      <c r="TRA55" s="75"/>
      <c r="TRB55" s="75"/>
      <c r="TRC55" s="75"/>
      <c r="TRD55" s="75"/>
      <c r="TRE55" s="75"/>
      <c r="TRF55" s="75"/>
      <c r="TRG55" s="75"/>
      <c r="TRH55" s="75"/>
      <c r="TRI55" s="75"/>
      <c r="TRJ55" s="75"/>
      <c r="TRK55" s="75"/>
      <c r="TRL55" s="75"/>
      <c r="TRM55" s="75"/>
      <c r="TRN55" s="75"/>
      <c r="TRO55" s="75"/>
      <c r="TRP55" s="75"/>
      <c r="TRQ55" s="75"/>
      <c r="TRR55" s="75"/>
      <c r="TRS55" s="75"/>
      <c r="TRT55" s="75"/>
      <c r="TRU55" s="75"/>
      <c r="TRV55" s="75"/>
      <c r="TRW55" s="75"/>
      <c r="TRX55" s="75"/>
      <c r="TRY55" s="75"/>
      <c r="TRZ55" s="75"/>
      <c r="TSA55" s="75"/>
      <c r="TSB55" s="75"/>
      <c r="TSC55" s="75"/>
      <c r="TSD55" s="75"/>
      <c r="TSE55" s="75"/>
      <c r="TSF55" s="75"/>
      <c r="TSG55" s="75"/>
      <c r="TSH55" s="75"/>
      <c r="TSI55" s="75"/>
      <c r="TSJ55" s="75"/>
      <c r="TSK55" s="75"/>
      <c r="TSL55" s="75"/>
      <c r="TSM55" s="75"/>
      <c r="TSN55" s="75"/>
      <c r="TSO55" s="75"/>
      <c r="TSP55" s="75"/>
      <c r="TSQ55" s="75"/>
      <c r="TSR55" s="75"/>
      <c r="TSS55" s="75"/>
      <c r="TST55" s="75"/>
      <c r="TSU55" s="75"/>
      <c r="TSV55" s="75"/>
      <c r="TSW55" s="75"/>
      <c r="TSX55" s="75"/>
      <c r="TSY55" s="75"/>
      <c r="TSZ55" s="75"/>
      <c r="TTA55" s="75"/>
      <c r="TTB55" s="75"/>
      <c r="TTC55" s="75"/>
      <c r="TTD55" s="75"/>
      <c r="TTE55" s="75"/>
      <c r="TTF55" s="75"/>
      <c r="TTG55" s="75"/>
      <c r="TTH55" s="75"/>
      <c r="TTI55" s="75"/>
      <c r="TTJ55" s="75"/>
      <c r="TTK55" s="75"/>
      <c r="TTL55" s="75"/>
      <c r="TTM55" s="75"/>
      <c r="TTN55" s="75"/>
      <c r="TTO55" s="75"/>
      <c r="TTP55" s="75"/>
      <c r="TTQ55" s="75"/>
      <c r="TTR55" s="75"/>
      <c r="TTS55" s="75"/>
      <c r="TTT55" s="75"/>
      <c r="TTU55" s="75"/>
      <c r="TTV55" s="75"/>
      <c r="TTW55" s="75"/>
      <c r="TTX55" s="75"/>
      <c r="TTY55" s="75"/>
      <c r="TTZ55" s="75"/>
      <c r="TUA55" s="75"/>
      <c r="TUB55" s="75"/>
      <c r="TUC55" s="75"/>
      <c r="TUD55" s="75"/>
      <c r="TUE55" s="75"/>
      <c r="TUF55" s="75"/>
      <c r="TUG55" s="75"/>
      <c r="TUH55" s="75"/>
      <c r="TUI55" s="75"/>
      <c r="TUJ55" s="75"/>
      <c r="TUK55" s="75"/>
      <c r="TUL55" s="75"/>
      <c r="TUM55" s="75"/>
      <c r="TUN55" s="75"/>
      <c r="TUO55" s="75"/>
      <c r="TUP55" s="75"/>
      <c r="TUQ55" s="75"/>
      <c r="TUR55" s="75"/>
      <c r="TUS55" s="75"/>
      <c r="TUT55" s="75"/>
      <c r="TUU55" s="75"/>
      <c r="TUV55" s="75"/>
      <c r="TUW55" s="75"/>
      <c r="TUX55" s="75"/>
      <c r="TUY55" s="75"/>
      <c r="TUZ55" s="75"/>
      <c r="TVA55" s="75"/>
      <c r="TVB55" s="75"/>
      <c r="TVC55" s="75"/>
      <c r="TVD55" s="75"/>
      <c r="TVE55" s="75"/>
      <c r="TVF55" s="75"/>
      <c r="TVG55" s="75"/>
      <c r="TVH55" s="75"/>
      <c r="TVI55" s="75"/>
      <c r="TVJ55" s="75"/>
      <c r="TVK55" s="75"/>
      <c r="TVL55" s="75"/>
      <c r="TVM55" s="75"/>
      <c r="TVN55" s="75"/>
      <c r="TVO55" s="75"/>
      <c r="TVP55" s="75"/>
      <c r="TVQ55" s="75"/>
      <c r="TVR55" s="75"/>
      <c r="TVS55" s="75"/>
      <c r="TVT55" s="75"/>
      <c r="TVU55" s="75"/>
      <c r="TVV55" s="75"/>
      <c r="TVW55" s="75"/>
      <c r="TVX55" s="75"/>
      <c r="TVY55" s="75"/>
      <c r="TVZ55" s="75"/>
      <c r="TWA55" s="75"/>
      <c r="TWB55" s="75"/>
      <c r="TWC55" s="75"/>
      <c r="TWD55" s="75"/>
      <c r="TWE55" s="75"/>
      <c r="TWF55" s="75"/>
      <c r="TWG55" s="75"/>
      <c r="TWH55" s="75"/>
      <c r="TWI55" s="75"/>
      <c r="TWJ55" s="75"/>
      <c r="TWK55" s="75"/>
      <c r="TWL55" s="75"/>
      <c r="TWM55" s="75"/>
      <c r="TWN55" s="75"/>
      <c r="TWO55" s="75"/>
      <c r="TWP55" s="75"/>
      <c r="TWQ55" s="75"/>
      <c r="TWR55" s="75"/>
      <c r="TWS55" s="75"/>
      <c r="TWT55" s="75"/>
      <c r="TWU55" s="75"/>
      <c r="TWV55" s="75"/>
      <c r="TWW55" s="75"/>
      <c r="TWX55" s="75"/>
      <c r="TWY55" s="75"/>
      <c r="TWZ55" s="75"/>
      <c r="TXA55" s="75"/>
      <c r="TXB55" s="75"/>
      <c r="TXC55" s="75"/>
      <c r="TXD55" s="75"/>
      <c r="TXE55" s="75"/>
      <c r="TXF55" s="75"/>
      <c r="TXG55" s="75"/>
      <c r="TXH55" s="75"/>
      <c r="TXI55" s="75"/>
      <c r="TXJ55" s="75"/>
      <c r="TXK55" s="75"/>
      <c r="TXL55" s="75"/>
      <c r="TXM55" s="75"/>
      <c r="TXN55" s="75"/>
      <c r="TXO55" s="75"/>
      <c r="TXP55" s="75"/>
      <c r="TXQ55" s="75"/>
      <c r="TXR55" s="75"/>
      <c r="TXS55" s="75"/>
      <c r="TXT55" s="75"/>
      <c r="TXU55" s="75"/>
      <c r="TXV55" s="75"/>
      <c r="TXW55" s="75"/>
      <c r="TXX55" s="75"/>
      <c r="TXY55" s="75"/>
      <c r="TXZ55" s="75"/>
      <c r="TYA55" s="75"/>
      <c r="TYB55" s="75"/>
      <c r="TYC55" s="75"/>
      <c r="TYD55" s="75"/>
      <c r="TYE55" s="75"/>
      <c r="TYF55" s="75"/>
      <c r="TYG55" s="75"/>
      <c r="TYH55" s="75"/>
      <c r="TYI55" s="75"/>
      <c r="TYJ55" s="75"/>
      <c r="TYK55" s="75"/>
      <c r="TYL55" s="75"/>
      <c r="TYM55" s="75"/>
      <c r="TYN55" s="75"/>
      <c r="TYO55" s="75"/>
      <c r="TYP55" s="75"/>
      <c r="TYQ55" s="75"/>
      <c r="TYR55" s="75"/>
      <c r="TYS55" s="75"/>
      <c r="TYT55" s="75"/>
      <c r="TYU55" s="75"/>
      <c r="TYV55" s="75"/>
      <c r="TYW55" s="75"/>
      <c r="TYX55" s="75"/>
      <c r="TYY55" s="75"/>
      <c r="TYZ55" s="75"/>
      <c r="TZA55" s="75"/>
      <c r="TZB55" s="75"/>
      <c r="TZC55" s="75"/>
      <c r="TZD55" s="75"/>
      <c r="TZE55" s="75"/>
      <c r="TZF55" s="75"/>
      <c r="TZG55" s="75"/>
      <c r="TZH55" s="75"/>
      <c r="TZI55" s="75"/>
      <c r="TZJ55" s="75"/>
      <c r="TZK55" s="75"/>
      <c r="TZL55" s="75"/>
      <c r="TZM55" s="75"/>
      <c r="TZN55" s="75"/>
      <c r="TZO55" s="75"/>
      <c r="TZP55" s="75"/>
      <c r="TZQ55" s="75"/>
      <c r="TZR55" s="75"/>
      <c r="TZS55" s="75"/>
      <c r="TZT55" s="75"/>
      <c r="TZU55" s="75"/>
      <c r="TZV55" s="75"/>
      <c r="TZW55" s="75"/>
      <c r="TZX55" s="75"/>
      <c r="TZY55" s="75"/>
      <c r="TZZ55" s="75"/>
      <c r="UAA55" s="75"/>
      <c r="UAB55" s="75"/>
      <c r="UAC55" s="75"/>
      <c r="UAD55" s="75"/>
      <c r="UAE55" s="75"/>
      <c r="UAF55" s="75"/>
      <c r="UAG55" s="75"/>
      <c r="UAH55" s="75"/>
      <c r="UAI55" s="75"/>
      <c r="UAJ55" s="75"/>
      <c r="UAK55" s="75"/>
      <c r="UAL55" s="75"/>
      <c r="UAM55" s="75"/>
      <c r="UAN55" s="75"/>
      <c r="UAO55" s="75"/>
      <c r="UAP55" s="75"/>
      <c r="UAQ55" s="75"/>
      <c r="UAR55" s="75"/>
      <c r="UAS55" s="75"/>
      <c r="UAT55" s="75"/>
      <c r="UAU55" s="75"/>
      <c r="UAV55" s="75"/>
      <c r="UAW55" s="75"/>
      <c r="UAX55" s="75"/>
      <c r="UAY55" s="75"/>
      <c r="UAZ55" s="75"/>
      <c r="UBA55" s="75"/>
      <c r="UBB55" s="75"/>
      <c r="UBC55" s="75"/>
      <c r="UBD55" s="75"/>
      <c r="UBE55" s="75"/>
      <c r="UBF55" s="75"/>
      <c r="UBG55" s="75"/>
      <c r="UBH55" s="75"/>
      <c r="UBI55" s="75"/>
      <c r="UBJ55" s="75"/>
      <c r="UBK55" s="75"/>
      <c r="UBL55" s="75"/>
      <c r="UBM55" s="75"/>
      <c r="UBN55" s="75"/>
      <c r="UBO55" s="75"/>
      <c r="UBP55" s="75"/>
      <c r="UBQ55" s="75"/>
      <c r="UBR55" s="75"/>
      <c r="UBS55" s="75"/>
      <c r="UBT55" s="75"/>
      <c r="UBU55" s="75"/>
      <c r="UBV55" s="75"/>
      <c r="UBW55" s="75"/>
      <c r="UBX55" s="75"/>
      <c r="UBY55" s="75"/>
      <c r="UBZ55" s="75"/>
      <c r="UCA55" s="75"/>
      <c r="UCB55" s="75"/>
      <c r="UCC55" s="75"/>
      <c r="UCD55" s="75"/>
      <c r="UCE55" s="75"/>
      <c r="UCF55" s="75"/>
      <c r="UCG55" s="75"/>
      <c r="UCH55" s="75"/>
      <c r="UCI55" s="75"/>
      <c r="UCJ55" s="75"/>
      <c r="UCK55" s="75"/>
      <c r="UCL55" s="75"/>
      <c r="UCM55" s="75"/>
      <c r="UCN55" s="75"/>
      <c r="UCO55" s="75"/>
      <c r="UCP55" s="75"/>
      <c r="UCQ55" s="75"/>
      <c r="UCR55" s="75"/>
      <c r="UCS55" s="75"/>
      <c r="UCT55" s="75"/>
      <c r="UCU55" s="75"/>
      <c r="UCV55" s="75"/>
      <c r="UCW55" s="75"/>
      <c r="UCX55" s="75"/>
      <c r="UCY55" s="75"/>
      <c r="UCZ55" s="75"/>
      <c r="UDA55" s="75"/>
      <c r="UDB55" s="75"/>
      <c r="UDC55" s="75"/>
      <c r="UDD55" s="75"/>
      <c r="UDE55" s="75"/>
      <c r="UDF55" s="75"/>
      <c r="UDG55" s="75"/>
      <c r="UDH55" s="75"/>
      <c r="UDI55" s="75"/>
      <c r="UDJ55" s="75"/>
      <c r="UDK55" s="75"/>
      <c r="UDL55" s="75"/>
      <c r="UDM55" s="75"/>
      <c r="UDN55" s="75"/>
      <c r="UDO55" s="75"/>
      <c r="UDP55" s="75"/>
      <c r="UDQ55" s="75"/>
      <c r="UDR55" s="75"/>
      <c r="UDS55" s="75"/>
      <c r="UDT55" s="75"/>
      <c r="UDU55" s="75"/>
      <c r="UDV55" s="75"/>
      <c r="UDW55" s="75"/>
      <c r="UDX55" s="75"/>
      <c r="UDY55" s="75"/>
      <c r="UDZ55" s="75"/>
      <c r="UEA55" s="75"/>
      <c r="UEB55" s="75"/>
      <c r="UEC55" s="75"/>
      <c r="UED55" s="75"/>
      <c r="UEE55" s="75"/>
      <c r="UEF55" s="75"/>
      <c r="UEG55" s="75"/>
      <c r="UEH55" s="75"/>
      <c r="UEI55" s="75"/>
      <c r="UEJ55" s="75"/>
      <c r="UEK55" s="75"/>
      <c r="UEL55" s="75"/>
      <c r="UEM55" s="75"/>
      <c r="UEN55" s="75"/>
      <c r="UEO55" s="75"/>
      <c r="UEP55" s="75"/>
      <c r="UEQ55" s="75"/>
      <c r="UER55" s="75"/>
      <c r="UES55" s="75"/>
      <c r="UET55" s="75"/>
      <c r="UEU55" s="75"/>
      <c r="UEV55" s="75"/>
      <c r="UEW55" s="75"/>
      <c r="UEX55" s="75"/>
      <c r="UEY55" s="75"/>
      <c r="UEZ55" s="75"/>
      <c r="UFA55" s="75"/>
      <c r="UFB55" s="75"/>
      <c r="UFC55" s="75"/>
      <c r="UFD55" s="75"/>
      <c r="UFE55" s="75"/>
      <c r="UFF55" s="75"/>
      <c r="UFG55" s="75"/>
      <c r="UFH55" s="75"/>
      <c r="UFI55" s="75"/>
      <c r="UFJ55" s="75"/>
      <c r="UFK55" s="75"/>
      <c r="UFL55" s="75"/>
      <c r="UFM55" s="75"/>
      <c r="UFN55" s="75"/>
      <c r="UFO55" s="75"/>
      <c r="UFP55" s="75"/>
      <c r="UFQ55" s="75"/>
      <c r="UFR55" s="75"/>
      <c r="UFS55" s="75"/>
      <c r="UFT55" s="75"/>
      <c r="UFU55" s="75"/>
      <c r="UFV55" s="75"/>
      <c r="UFW55" s="75"/>
      <c r="UFX55" s="75"/>
      <c r="UFY55" s="75"/>
      <c r="UFZ55" s="75"/>
      <c r="UGA55" s="75"/>
      <c r="UGB55" s="75"/>
      <c r="UGC55" s="75"/>
      <c r="UGD55" s="75"/>
      <c r="UGE55" s="75"/>
      <c r="UGF55" s="75"/>
      <c r="UGG55" s="75"/>
      <c r="UGH55" s="75"/>
      <c r="UGI55" s="75"/>
      <c r="UGJ55" s="75"/>
      <c r="UGK55" s="75"/>
      <c r="UGL55" s="75"/>
      <c r="UGM55" s="75"/>
      <c r="UGN55" s="75"/>
      <c r="UGO55" s="75"/>
      <c r="UGP55" s="75"/>
      <c r="UGQ55" s="75"/>
      <c r="UGR55" s="75"/>
      <c r="UGS55" s="75"/>
      <c r="UGT55" s="75"/>
      <c r="UGU55" s="75"/>
      <c r="UGV55" s="75"/>
      <c r="UGW55" s="75"/>
      <c r="UGX55" s="75"/>
      <c r="UGY55" s="75"/>
      <c r="UGZ55" s="75"/>
      <c r="UHA55" s="75"/>
      <c r="UHB55" s="75"/>
      <c r="UHC55" s="75"/>
      <c r="UHD55" s="75"/>
      <c r="UHE55" s="75"/>
      <c r="UHF55" s="75"/>
      <c r="UHG55" s="75"/>
      <c r="UHH55" s="75"/>
      <c r="UHI55" s="75"/>
      <c r="UHJ55" s="75"/>
      <c r="UHK55" s="75"/>
      <c r="UHL55" s="75"/>
      <c r="UHM55" s="75"/>
      <c r="UHN55" s="75"/>
      <c r="UHO55" s="75"/>
      <c r="UHP55" s="75"/>
      <c r="UHQ55" s="75"/>
      <c r="UHR55" s="75"/>
      <c r="UHS55" s="75"/>
      <c r="UHT55" s="75"/>
      <c r="UHU55" s="75"/>
      <c r="UHV55" s="75"/>
      <c r="UHW55" s="75"/>
      <c r="UHX55" s="75"/>
      <c r="UHY55" s="75"/>
      <c r="UHZ55" s="75"/>
      <c r="UIA55" s="75"/>
      <c r="UIB55" s="75"/>
      <c r="UIC55" s="75"/>
      <c r="UID55" s="75"/>
      <c r="UIE55" s="75"/>
      <c r="UIF55" s="75"/>
      <c r="UIG55" s="75"/>
      <c r="UIH55" s="75"/>
      <c r="UII55" s="75"/>
      <c r="UIJ55" s="75"/>
      <c r="UIK55" s="75"/>
      <c r="UIL55" s="75"/>
      <c r="UIM55" s="75"/>
      <c r="UIN55" s="75"/>
      <c r="UIO55" s="75"/>
      <c r="UIP55" s="75"/>
      <c r="UIQ55" s="75"/>
      <c r="UIR55" s="75"/>
      <c r="UIS55" s="75"/>
      <c r="UIT55" s="75"/>
      <c r="UIU55" s="75"/>
      <c r="UIV55" s="75"/>
      <c r="UIW55" s="75"/>
      <c r="UIX55" s="75"/>
      <c r="UIY55" s="75"/>
      <c r="UIZ55" s="75"/>
      <c r="UJA55" s="75"/>
      <c r="UJB55" s="75"/>
      <c r="UJC55" s="75"/>
      <c r="UJD55" s="75"/>
      <c r="UJE55" s="75"/>
      <c r="UJF55" s="75"/>
      <c r="UJG55" s="75"/>
      <c r="UJH55" s="75"/>
      <c r="UJI55" s="75"/>
      <c r="UJJ55" s="75"/>
      <c r="UJK55" s="75"/>
      <c r="UJL55" s="75"/>
      <c r="UJM55" s="75"/>
      <c r="UJN55" s="75"/>
      <c r="UJO55" s="75"/>
      <c r="UJP55" s="75"/>
      <c r="UJQ55" s="75"/>
      <c r="UJR55" s="75"/>
      <c r="UJS55" s="75"/>
      <c r="UJT55" s="75"/>
      <c r="UJU55" s="75"/>
      <c r="UJV55" s="75"/>
      <c r="UJW55" s="75"/>
      <c r="UJX55" s="75"/>
      <c r="UJY55" s="75"/>
      <c r="UJZ55" s="75"/>
      <c r="UKA55" s="75"/>
      <c r="UKB55" s="75"/>
      <c r="UKC55" s="75"/>
      <c r="UKD55" s="75"/>
      <c r="UKE55" s="75"/>
      <c r="UKF55" s="75"/>
      <c r="UKG55" s="75"/>
      <c r="UKH55" s="75"/>
      <c r="UKI55" s="75"/>
      <c r="UKJ55" s="75"/>
      <c r="UKK55" s="75"/>
      <c r="UKL55" s="75"/>
      <c r="UKM55" s="75"/>
      <c r="UKN55" s="75"/>
      <c r="UKO55" s="75"/>
      <c r="UKP55" s="75"/>
      <c r="UKQ55" s="75"/>
      <c r="UKR55" s="75"/>
      <c r="UKS55" s="75"/>
      <c r="UKT55" s="75"/>
      <c r="UKU55" s="75"/>
      <c r="UKV55" s="75"/>
      <c r="UKW55" s="75"/>
      <c r="UKX55" s="75"/>
      <c r="UKY55" s="75"/>
      <c r="UKZ55" s="75"/>
      <c r="ULA55" s="75"/>
      <c r="ULB55" s="75"/>
      <c r="ULC55" s="75"/>
      <c r="ULD55" s="75"/>
      <c r="ULE55" s="75"/>
      <c r="ULF55" s="75"/>
      <c r="ULG55" s="75"/>
      <c r="ULH55" s="75"/>
      <c r="ULI55" s="75"/>
      <c r="ULJ55" s="75"/>
      <c r="ULK55" s="75"/>
      <c r="ULL55" s="75"/>
      <c r="ULM55" s="75"/>
      <c r="ULN55" s="75"/>
      <c r="ULO55" s="75"/>
      <c r="ULP55" s="75"/>
      <c r="ULQ55" s="75"/>
      <c r="ULR55" s="75"/>
      <c r="ULS55" s="75"/>
      <c r="ULT55" s="75"/>
      <c r="ULU55" s="75"/>
      <c r="ULV55" s="75"/>
      <c r="ULW55" s="75"/>
      <c r="ULX55" s="75"/>
      <c r="ULY55" s="75"/>
      <c r="ULZ55" s="75"/>
      <c r="UMA55" s="75"/>
      <c r="UMB55" s="75"/>
      <c r="UMC55" s="75"/>
      <c r="UMD55" s="75"/>
      <c r="UME55" s="75"/>
      <c r="UMF55" s="75"/>
      <c r="UMG55" s="75"/>
      <c r="UMH55" s="75"/>
      <c r="UMI55" s="75"/>
      <c r="UMJ55" s="75"/>
      <c r="UMK55" s="75"/>
      <c r="UML55" s="75"/>
      <c r="UMM55" s="75"/>
      <c r="UMN55" s="75"/>
      <c r="UMO55" s="75"/>
      <c r="UMP55" s="75"/>
      <c r="UMQ55" s="75"/>
      <c r="UMR55" s="75"/>
      <c r="UMS55" s="75"/>
      <c r="UMT55" s="75"/>
      <c r="UMU55" s="75"/>
      <c r="UMV55" s="75"/>
      <c r="UMW55" s="75"/>
      <c r="UMX55" s="75"/>
      <c r="UMY55" s="75"/>
      <c r="UMZ55" s="75"/>
      <c r="UNA55" s="75"/>
      <c r="UNB55" s="75"/>
      <c r="UNC55" s="75"/>
      <c r="UND55" s="75"/>
      <c r="UNE55" s="75"/>
      <c r="UNF55" s="75"/>
      <c r="UNG55" s="75"/>
      <c r="UNH55" s="75"/>
      <c r="UNI55" s="75"/>
      <c r="UNJ55" s="75"/>
      <c r="UNK55" s="75"/>
      <c r="UNL55" s="75"/>
      <c r="UNM55" s="75"/>
      <c r="UNN55" s="75"/>
      <c r="UNO55" s="75"/>
      <c r="UNP55" s="75"/>
      <c r="UNQ55" s="75"/>
      <c r="UNR55" s="75"/>
      <c r="UNS55" s="75"/>
      <c r="UNT55" s="75"/>
      <c r="UNU55" s="75"/>
      <c r="UNV55" s="75"/>
      <c r="UNW55" s="75"/>
      <c r="UNX55" s="75"/>
      <c r="UNY55" s="75"/>
      <c r="UNZ55" s="75"/>
      <c r="UOA55" s="75"/>
      <c r="UOB55" s="75"/>
      <c r="UOC55" s="75"/>
      <c r="UOD55" s="75"/>
      <c r="UOE55" s="75"/>
      <c r="UOF55" s="75"/>
      <c r="UOG55" s="75"/>
      <c r="UOH55" s="75"/>
      <c r="UOI55" s="75"/>
      <c r="UOJ55" s="75"/>
      <c r="UOK55" s="75"/>
      <c r="UOL55" s="75"/>
      <c r="UOM55" s="75"/>
      <c r="UON55" s="75"/>
      <c r="UOO55" s="75"/>
      <c r="UOP55" s="75"/>
      <c r="UOQ55" s="75"/>
      <c r="UOR55" s="75"/>
      <c r="UOS55" s="75"/>
      <c r="UOT55" s="75"/>
      <c r="UOU55" s="75"/>
      <c r="UOV55" s="75"/>
      <c r="UOW55" s="75"/>
      <c r="UOX55" s="75"/>
      <c r="UOY55" s="75"/>
      <c r="UOZ55" s="75"/>
      <c r="UPA55" s="75"/>
      <c r="UPB55" s="75"/>
      <c r="UPC55" s="75"/>
      <c r="UPD55" s="75"/>
      <c r="UPE55" s="75"/>
      <c r="UPF55" s="75"/>
      <c r="UPG55" s="75"/>
      <c r="UPH55" s="75"/>
      <c r="UPI55" s="75"/>
      <c r="UPJ55" s="75"/>
      <c r="UPK55" s="75"/>
      <c r="UPL55" s="75"/>
      <c r="UPM55" s="75"/>
      <c r="UPN55" s="75"/>
      <c r="UPO55" s="75"/>
      <c r="UPP55" s="75"/>
      <c r="UPQ55" s="75"/>
      <c r="UPR55" s="75"/>
      <c r="UPS55" s="75"/>
      <c r="UPT55" s="75"/>
      <c r="UPU55" s="75"/>
      <c r="UPV55" s="75"/>
      <c r="UPW55" s="75"/>
      <c r="UPX55" s="75"/>
      <c r="UPY55" s="75"/>
      <c r="UPZ55" s="75"/>
      <c r="UQA55" s="75"/>
      <c r="UQB55" s="75"/>
      <c r="UQC55" s="75"/>
      <c r="UQD55" s="75"/>
      <c r="UQE55" s="75"/>
      <c r="UQF55" s="75"/>
      <c r="UQG55" s="75"/>
      <c r="UQH55" s="75"/>
      <c r="UQI55" s="75"/>
      <c r="UQJ55" s="75"/>
      <c r="UQK55" s="75"/>
      <c r="UQL55" s="75"/>
      <c r="UQM55" s="75"/>
      <c r="UQN55" s="75"/>
      <c r="UQO55" s="75"/>
      <c r="UQP55" s="75"/>
      <c r="UQQ55" s="75"/>
      <c r="UQR55" s="75"/>
      <c r="UQS55" s="75"/>
      <c r="UQT55" s="75"/>
      <c r="UQU55" s="75"/>
      <c r="UQV55" s="75"/>
      <c r="UQW55" s="75"/>
      <c r="UQX55" s="75"/>
      <c r="UQY55" s="75"/>
      <c r="UQZ55" s="75"/>
      <c r="URA55" s="75"/>
      <c r="URB55" s="75"/>
      <c r="URC55" s="75"/>
      <c r="URD55" s="75"/>
      <c r="URE55" s="75"/>
      <c r="URF55" s="75"/>
      <c r="URG55" s="75"/>
      <c r="URH55" s="75"/>
      <c r="URI55" s="75"/>
      <c r="URJ55" s="75"/>
      <c r="URK55" s="75"/>
      <c r="URL55" s="75"/>
      <c r="URM55" s="75"/>
      <c r="URN55" s="75"/>
      <c r="URO55" s="75"/>
      <c r="URP55" s="75"/>
      <c r="URQ55" s="75"/>
      <c r="URR55" s="75"/>
      <c r="URS55" s="75"/>
      <c r="URT55" s="75"/>
      <c r="URU55" s="75"/>
      <c r="URV55" s="75"/>
      <c r="URW55" s="75"/>
      <c r="URX55" s="75"/>
      <c r="URY55" s="75"/>
      <c r="URZ55" s="75"/>
      <c r="USA55" s="75"/>
      <c r="USB55" s="75"/>
      <c r="USC55" s="75"/>
      <c r="USD55" s="75"/>
      <c r="USE55" s="75"/>
      <c r="USF55" s="75"/>
      <c r="USG55" s="75"/>
      <c r="USH55" s="75"/>
      <c r="USI55" s="75"/>
      <c r="USJ55" s="75"/>
      <c r="USK55" s="75"/>
      <c r="USL55" s="75"/>
      <c r="USM55" s="75"/>
      <c r="USN55" s="75"/>
      <c r="USO55" s="75"/>
      <c r="USP55" s="75"/>
      <c r="USQ55" s="75"/>
      <c r="USR55" s="75"/>
      <c r="USS55" s="75"/>
      <c r="UST55" s="75"/>
      <c r="USU55" s="75"/>
      <c r="USV55" s="75"/>
      <c r="USW55" s="75"/>
      <c r="USX55" s="75"/>
      <c r="USY55" s="75"/>
      <c r="USZ55" s="75"/>
      <c r="UTA55" s="75"/>
      <c r="UTB55" s="75"/>
      <c r="UTC55" s="75"/>
      <c r="UTD55" s="75"/>
      <c r="UTE55" s="75"/>
      <c r="UTF55" s="75"/>
      <c r="UTG55" s="75"/>
      <c r="UTH55" s="75"/>
      <c r="UTI55" s="75"/>
      <c r="UTJ55" s="75"/>
      <c r="UTK55" s="75"/>
      <c r="UTL55" s="75"/>
      <c r="UTM55" s="75"/>
      <c r="UTN55" s="75"/>
      <c r="UTO55" s="75"/>
      <c r="UTP55" s="75"/>
      <c r="UTQ55" s="75"/>
      <c r="UTR55" s="75"/>
      <c r="UTS55" s="75"/>
      <c r="UTT55" s="75"/>
      <c r="UTU55" s="75"/>
      <c r="UTV55" s="75"/>
      <c r="UTW55" s="75"/>
      <c r="UTX55" s="75"/>
      <c r="UTY55" s="75"/>
      <c r="UTZ55" s="75"/>
      <c r="UUA55" s="75"/>
      <c r="UUB55" s="75"/>
      <c r="UUC55" s="75"/>
      <c r="UUD55" s="75"/>
      <c r="UUE55" s="75"/>
      <c r="UUF55" s="75"/>
      <c r="UUG55" s="75"/>
      <c r="UUH55" s="75"/>
      <c r="UUI55" s="75"/>
      <c r="UUJ55" s="75"/>
      <c r="UUK55" s="75"/>
      <c r="UUL55" s="75"/>
      <c r="UUM55" s="75"/>
      <c r="UUN55" s="75"/>
      <c r="UUO55" s="75"/>
      <c r="UUP55" s="75"/>
      <c r="UUQ55" s="75"/>
      <c r="UUR55" s="75"/>
      <c r="UUS55" s="75"/>
      <c r="UUT55" s="75"/>
      <c r="UUU55" s="75"/>
      <c r="UUV55" s="75"/>
      <c r="UUW55" s="75"/>
      <c r="UUX55" s="75"/>
      <c r="UUY55" s="75"/>
      <c r="UUZ55" s="75"/>
      <c r="UVA55" s="75"/>
      <c r="UVB55" s="75"/>
      <c r="UVC55" s="75"/>
      <c r="UVD55" s="75"/>
      <c r="UVE55" s="75"/>
      <c r="UVF55" s="75"/>
      <c r="UVG55" s="75"/>
      <c r="UVH55" s="75"/>
      <c r="UVI55" s="75"/>
      <c r="UVJ55" s="75"/>
      <c r="UVK55" s="75"/>
      <c r="UVL55" s="75"/>
      <c r="UVM55" s="75"/>
      <c r="UVN55" s="75"/>
      <c r="UVO55" s="75"/>
      <c r="UVP55" s="75"/>
      <c r="UVQ55" s="75"/>
      <c r="UVR55" s="75"/>
      <c r="UVS55" s="75"/>
      <c r="UVT55" s="75"/>
      <c r="UVU55" s="75"/>
      <c r="UVV55" s="75"/>
      <c r="UVW55" s="75"/>
      <c r="UVX55" s="75"/>
      <c r="UVY55" s="75"/>
      <c r="UVZ55" s="75"/>
      <c r="UWA55" s="75"/>
      <c r="UWB55" s="75"/>
      <c r="UWC55" s="75"/>
      <c r="UWD55" s="75"/>
      <c r="UWE55" s="75"/>
      <c r="UWF55" s="75"/>
      <c r="UWG55" s="75"/>
      <c r="UWH55" s="75"/>
      <c r="UWI55" s="75"/>
      <c r="UWJ55" s="75"/>
      <c r="UWK55" s="75"/>
      <c r="UWL55" s="75"/>
      <c r="UWM55" s="75"/>
      <c r="UWN55" s="75"/>
      <c r="UWO55" s="75"/>
      <c r="UWP55" s="75"/>
      <c r="UWQ55" s="75"/>
      <c r="UWR55" s="75"/>
      <c r="UWS55" s="75"/>
      <c r="UWT55" s="75"/>
      <c r="UWU55" s="75"/>
      <c r="UWV55" s="75"/>
      <c r="UWW55" s="75"/>
      <c r="UWX55" s="75"/>
      <c r="UWY55" s="75"/>
      <c r="UWZ55" s="75"/>
      <c r="UXA55" s="75"/>
      <c r="UXB55" s="75"/>
      <c r="UXC55" s="75"/>
      <c r="UXD55" s="75"/>
      <c r="UXE55" s="75"/>
      <c r="UXF55" s="75"/>
      <c r="UXG55" s="75"/>
      <c r="UXH55" s="75"/>
      <c r="UXI55" s="75"/>
      <c r="UXJ55" s="75"/>
      <c r="UXK55" s="75"/>
      <c r="UXL55" s="75"/>
      <c r="UXM55" s="75"/>
      <c r="UXN55" s="75"/>
      <c r="UXO55" s="75"/>
      <c r="UXP55" s="75"/>
      <c r="UXQ55" s="75"/>
      <c r="UXR55" s="75"/>
      <c r="UXS55" s="75"/>
      <c r="UXT55" s="75"/>
      <c r="UXU55" s="75"/>
      <c r="UXV55" s="75"/>
      <c r="UXW55" s="75"/>
      <c r="UXX55" s="75"/>
      <c r="UXY55" s="75"/>
      <c r="UXZ55" s="75"/>
      <c r="UYA55" s="75"/>
      <c r="UYB55" s="75"/>
      <c r="UYC55" s="75"/>
      <c r="UYD55" s="75"/>
      <c r="UYE55" s="75"/>
      <c r="UYF55" s="75"/>
      <c r="UYG55" s="75"/>
      <c r="UYH55" s="75"/>
      <c r="UYI55" s="75"/>
      <c r="UYJ55" s="75"/>
      <c r="UYK55" s="75"/>
      <c r="UYL55" s="75"/>
      <c r="UYM55" s="75"/>
      <c r="UYN55" s="75"/>
      <c r="UYO55" s="75"/>
      <c r="UYP55" s="75"/>
      <c r="UYQ55" s="75"/>
      <c r="UYR55" s="75"/>
      <c r="UYS55" s="75"/>
      <c r="UYT55" s="75"/>
      <c r="UYU55" s="75"/>
      <c r="UYV55" s="75"/>
      <c r="UYW55" s="75"/>
      <c r="UYX55" s="75"/>
      <c r="UYY55" s="75"/>
      <c r="UYZ55" s="75"/>
      <c r="UZA55" s="75"/>
      <c r="UZB55" s="75"/>
      <c r="UZC55" s="75"/>
      <c r="UZD55" s="75"/>
      <c r="UZE55" s="75"/>
      <c r="UZF55" s="75"/>
      <c r="UZG55" s="75"/>
      <c r="UZH55" s="75"/>
      <c r="UZI55" s="75"/>
      <c r="UZJ55" s="75"/>
      <c r="UZK55" s="75"/>
      <c r="UZL55" s="75"/>
      <c r="UZM55" s="75"/>
      <c r="UZN55" s="75"/>
      <c r="UZO55" s="75"/>
      <c r="UZP55" s="75"/>
      <c r="UZQ55" s="75"/>
      <c r="UZR55" s="75"/>
      <c r="UZS55" s="75"/>
      <c r="UZT55" s="75"/>
      <c r="UZU55" s="75"/>
      <c r="UZV55" s="75"/>
      <c r="UZW55" s="75"/>
      <c r="UZX55" s="75"/>
      <c r="UZY55" s="75"/>
      <c r="UZZ55" s="75"/>
      <c r="VAA55" s="75"/>
      <c r="VAB55" s="75"/>
      <c r="VAC55" s="75"/>
      <c r="VAD55" s="75"/>
      <c r="VAE55" s="75"/>
      <c r="VAF55" s="75"/>
      <c r="VAG55" s="75"/>
      <c r="VAH55" s="75"/>
      <c r="VAI55" s="75"/>
      <c r="VAJ55" s="75"/>
      <c r="VAK55" s="75"/>
      <c r="VAL55" s="75"/>
      <c r="VAM55" s="75"/>
      <c r="VAN55" s="75"/>
      <c r="VAO55" s="75"/>
      <c r="VAP55" s="75"/>
      <c r="VAQ55" s="75"/>
      <c r="VAR55" s="75"/>
      <c r="VAS55" s="75"/>
      <c r="VAT55" s="75"/>
      <c r="VAU55" s="75"/>
      <c r="VAV55" s="75"/>
      <c r="VAW55" s="75"/>
      <c r="VAX55" s="75"/>
      <c r="VAY55" s="75"/>
      <c r="VAZ55" s="75"/>
      <c r="VBA55" s="75"/>
      <c r="VBB55" s="75"/>
      <c r="VBC55" s="75"/>
      <c r="VBD55" s="75"/>
      <c r="VBE55" s="75"/>
      <c r="VBF55" s="75"/>
      <c r="VBG55" s="75"/>
      <c r="VBH55" s="75"/>
      <c r="VBI55" s="75"/>
      <c r="VBJ55" s="75"/>
      <c r="VBK55" s="75"/>
      <c r="VBL55" s="75"/>
      <c r="VBM55" s="75"/>
      <c r="VBN55" s="75"/>
      <c r="VBO55" s="75"/>
      <c r="VBP55" s="75"/>
      <c r="VBQ55" s="75"/>
      <c r="VBR55" s="75"/>
      <c r="VBS55" s="75"/>
      <c r="VBT55" s="75"/>
      <c r="VBU55" s="75"/>
      <c r="VBV55" s="75"/>
      <c r="VBW55" s="75"/>
      <c r="VBX55" s="75"/>
      <c r="VBY55" s="75"/>
      <c r="VBZ55" s="75"/>
      <c r="VCA55" s="75"/>
      <c r="VCB55" s="75"/>
      <c r="VCC55" s="75"/>
      <c r="VCD55" s="75"/>
      <c r="VCE55" s="75"/>
      <c r="VCF55" s="75"/>
      <c r="VCG55" s="75"/>
      <c r="VCH55" s="75"/>
      <c r="VCI55" s="75"/>
      <c r="VCJ55" s="75"/>
      <c r="VCK55" s="75"/>
      <c r="VCL55" s="75"/>
      <c r="VCM55" s="75"/>
      <c r="VCN55" s="75"/>
      <c r="VCO55" s="75"/>
      <c r="VCP55" s="75"/>
      <c r="VCQ55" s="75"/>
      <c r="VCR55" s="75"/>
      <c r="VCS55" s="75"/>
      <c r="VCT55" s="75"/>
      <c r="VCU55" s="75"/>
      <c r="VCV55" s="75"/>
      <c r="VCW55" s="75"/>
      <c r="VCX55" s="75"/>
      <c r="VCY55" s="75"/>
      <c r="VCZ55" s="75"/>
      <c r="VDA55" s="75"/>
      <c r="VDB55" s="75"/>
      <c r="VDC55" s="75"/>
      <c r="VDD55" s="75"/>
      <c r="VDE55" s="75"/>
      <c r="VDF55" s="75"/>
      <c r="VDG55" s="75"/>
      <c r="VDH55" s="75"/>
      <c r="VDI55" s="75"/>
      <c r="VDJ55" s="75"/>
      <c r="VDK55" s="75"/>
      <c r="VDL55" s="75"/>
      <c r="VDM55" s="75"/>
      <c r="VDN55" s="75"/>
      <c r="VDO55" s="75"/>
      <c r="VDP55" s="75"/>
      <c r="VDQ55" s="75"/>
      <c r="VDR55" s="75"/>
      <c r="VDS55" s="75"/>
      <c r="VDT55" s="75"/>
      <c r="VDU55" s="75"/>
      <c r="VDV55" s="75"/>
      <c r="VDW55" s="75"/>
      <c r="VDX55" s="75"/>
      <c r="VDY55" s="75"/>
      <c r="VDZ55" s="75"/>
      <c r="VEA55" s="75"/>
      <c r="VEB55" s="75"/>
      <c r="VEC55" s="75"/>
      <c r="VED55" s="75"/>
      <c r="VEE55" s="75"/>
      <c r="VEF55" s="75"/>
      <c r="VEG55" s="75"/>
      <c r="VEH55" s="75"/>
      <c r="VEI55" s="75"/>
      <c r="VEJ55" s="75"/>
      <c r="VEK55" s="75"/>
      <c r="VEL55" s="75"/>
      <c r="VEM55" s="75"/>
      <c r="VEN55" s="75"/>
      <c r="VEO55" s="75"/>
      <c r="VEP55" s="75"/>
      <c r="VEQ55" s="75"/>
      <c r="VER55" s="75"/>
      <c r="VES55" s="75"/>
      <c r="VET55" s="75"/>
      <c r="VEU55" s="75"/>
      <c r="VEV55" s="75"/>
      <c r="VEW55" s="75"/>
      <c r="VEX55" s="75"/>
      <c r="VEY55" s="75"/>
      <c r="VEZ55" s="75"/>
      <c r="VFA55" s="75"/>
      <c r="VFB55" s="75"/>
      <c r="VFC55" s="75"/>
      <c r="VFD55" s="75"/>
      <c r="VFE55" s="75"/>
      <c r="VFF55" s="75"/>
      <c r="VFG55" s="75"/>
      <c r="VFH55" s="75"/>
      <c r="VFI55" s="75"/>
      <c r="VFJ55" s="75"/>
      <c r="VFK55" s="75"/>
      <c r="VFL55" s="75"/>
      <c r="VFM55" s="75"/>
      <c r="VFN55" s="75"/>
      <c r="VFO55" s="75"/>
      <c r="VFP55" s="75"/>
      <c r="VFQ55" s="75"/>
      <c r="VFR55" s="75"/>
      <c r="VFS55" s="75"/>
      <c r="VFT55" s="75"/>
      <c r="VFU55" s="75"/>
      <c r="VFV55" s="75"/>
      <c r="VFW55" s="75"/>
      <c r="VFX55" s="75"/>
      <c r="VFY55" s="75"/>
      <c r="VFZ55" s="75"/>
      <c r="VGA55" s="75"/>
      <c r="VGB55" s="75"/>
      <c r="VGC55" s="75"/>
      <c r="VGD55" s="75"/>
      <c r="VGE55" s="75"/>
      <c r="VGF55" s="75"/>
      <c r="VGG55" s="75"/>
      <c r="VGH55" s="75"/>
      <c r="VGI55" s="75"/>
      <c r="VGJ55" s="75"/>
      <c r="VGK55" s="75"/>
      <c r="VGL55" s="75"/>
      <c r="VGM55" s="75"/>
      <c r="VGN55" s="75"/>
      <c r="VGO55" s="75"/>
      <c r="VGP55" s="75"/>
      <c r="VGQ55" s="75"/>
      <c r="VGR55" s="75"/>
      <c r="VGS55" s="75"/>
      <c r="VGT55" s="75"/>
      <c r="VGU55" s="75"/>
      <c r="VGV55" s="75"/>
      <c r="VGW55" s="75"/>
      <c r="VGX55" s="75"/>
      <c r="VGY55" s="75"/>
      <c r="VGZ55" s="75"/>
      <c r="VHA55" s="75"/>
      <c r="VHB55" s="75"/>
      <c r="VHC55" s="75"/>
      <c r="VHD55" s="75"/>
      <c r="VHE55" s="75"/>
      <c r="VHF55" s="75"/>
      <c r="VHG55" s="75"/>
      <c r="VHH55" s="75"/>
      <c r="VHI55" s="75"/>
      <c r="VHJ55" s="75"/>
      <c r="VHK55" s="75"/>
      <c r="VHL55" s="75"/>
      <c r="VHM55" s="75"/>
      <c r="VHN55" s="75"/>
      <c r="VHO55" s="75"/>
      <c r="VHP55" s="75"/>
      <c r="VHQ55" s="75"/>
      <c r="VHR55" s="75"/>
      <c r="VHS55" s="75"/>
      <c r="VHT55" s="75"/>
      <c r="VHU55" s="75"/>
      <c r="VHV55" s="75"/>
      <c r="VHW55" s="75"/>
      <c r="VHX55" s="75"/>
      <c r="VHY55" s="75"/>
      <c r="VHZ55" s="75"/>
      <c r="VIA55" s="75"/>
      <c r="VIB55" s="75"/>
      <c r="VIC55" s="75"/>
      <c r="VID55" s="75"/>
      <c r="VIE55" s="75"/>
      <c r="VIF55" s="75"/>
      <c r="VIG55" s="75"/>
      <c r="VIH55" s="75"/>
      <c r="VII55" s="75"/>
      <c r="VIJ55" s="75"/>
      <c r="VIK55" s="75"/>
      <c r="VIL55" s="75"/>
      <c r="VIM55" s="75"/>
      <c r="VIN55" s="75"/>
      <c r="VIO55" s="75"/>
      <c r="VIP55" s="75"/>
      <c r="VIQ55" s="75"/>
      <c r="VIR55" s="75"/>
      <c r="VIS55" s="75"/>
      <c r="VIT55" s="75"/>
      <c r="VIU55" s="75"/>
      <c r="VIV55" s="75"/>
      <c r="VIW55" s="75"/>
      <c r="VIX55" s="75"/>
      <c r="VIY55" s="75"/>
      <c r="VIZ55" s="75"/>
      <c r="VJA55" s="75"/>
      <c r="VJB55" s="75"/>
      <c r="VJC55" s="75"/>
      <c r="VJD55" s="75"/>
      <c r="VJE55" s="75"/>
      <c r="VJF55" s="75"/>
      <c r="VJG55" s="75"/>
      <c r="VJH55" s="75"/>
      <c r="VJI55" s="75"/>
      <c r="VJJ55" s="75"/>
      <c r="VJK55" s="75"/>
      <c r="VJL55" s="75"/>
      <c r="VJM55" s="75"/>
      <c r="VJN55" s="75"/>
      <c r="VJO55" s="75"/>
      <c r="VJP55" s="75"/>
      <c r="VJQ55" s="75"/>
      <c r="VJR55" s="75"/>
      <c r="VJS55" s="75"/>
      <c r="VJT55" s="75"/>
      <c r="VJU55" s="75"/>
      <c r="VJV55" s="75"/>
      <c r="VJW55" s="75"/>
      <c r="VJX55" s="75"/>
      <c r="VJY55" s="75"/>
      <c r="VJZ55" s="75"/>
      <c r="VKA55" s="75"/>
      <c r="VKB55" s="75"/>
      <c r="VKC55" s="75"/>
      <c r="VKD55" s="75"/>
      <c r="VKE55" s="75"/>
      <c r="VKF55" s="75"/>
      <c r="VKG55" s="75"/>
      <c r="VKH55" s="75"/>
      <c r="VKI55" s="75"/>
      <c r="VKJ55" s="75"/>
      <c r="VKK55" s="75"/>
      <c r="VKL55" s="75"/>
      <c r="VKM55" s="75"/>
      <c r="VKN55" s="75"/>
      <c r="VKO55" s="75"/>
      <c r="VKP55" s="75"/>
      <c r="VKQ55" s="75"/>
      <c r="VKR55" s="75"/>
      <c r="VKS55" s="75"/>
      <c r="VKT55" s="75"/>
      <c r="VKU55" s="75"/>
      <c r="VKV55" s="75"/>
      <c r="VKW55" s="75"/>
      <c r="VKX55" s="75"/>
      <c r="VKY55" s="75"/>
      <c r="VKZ55" s="75"/>
      <c r="VLA55" s="75"/>
      <c r="VLB55" s="75"/>
      <c r="VLC55" s="75"/>
      <c r="VLD55" s="75"/>
      <c r="VLE55" s="75"/>
      <c r="VLF55" s="75"/>
      <c r="VLG55" s="75"/>
      <c r="VLH55" s="75"/>
      <c r="VLI55" s="75"/>
      <c r="VLJ55" s="75"/>
      <c r="VLK55" s="75"/>
      <c r="VLL55" s="75"/>
      <c r="VLM55" s="75"/>
      <c r="VLN55" s="75"/>
      <c r="VLO55" s="75"/>
      <c r="VLP55" s="75"/>
      <c r="VLQ55" s="75"/>
      <c r="VLR55" s="75"/>
      <c r="VLS55" s="75"/>
      <c r="VLT55" s="75"/>
      <c r="VLU55" s="75"/>
      <c r="VLV55" s="75"/>
      <c r="VLW55" s="75"/>
      <c r="VLX55" s="75"/>
      <c r="VLY55" s="75"/>
      <c r="VLZ55" s="75"/>
      <c r="VMA55" s="75"/>
      <c r="VMB55" s="75"/>
      <c r="VMC55" s="75"/>
      <c r="VMD55" s="75"/>
      <c r="VME55" s="75"/>
      <c r="VMF55" s="75"/>
      <c r="VMG55" s="75"/>
      <c r="VMH55" s="75"/>
      <c r="VMI55" s="75"/>
      <c r="VMJ55" s="75"/>
      <c r="VMK55" s="75"/>
      <c r="VML55" s="75"/>
      <c r="VMM55" s="75"/>
      <c r="VMN55" s="75"/>
      <c r="VMO55" s="75"/>
      <c r="VMP55" s="75"/>
      <c r="VMQ55" s="75"/>
      <c r="VMR55" s="75"/>
      <c r="VMS55" s="75"/>
      <c r="VMT55" s="75"/>
      <c r="VMU55" s="75"/>
      <c r="VMV55" s="75"/>
      <c r="VMW55" s="75"/>
      <c r="VMX55" s="75"/>
      <c r="VMY55" s="75"/>
      <c r="VMZ55" s="75"/>
      <c r="VNA55" s="75"/>
      <c r="VNB55" s="75"/>
      <c r="VNC55" s="75"/>
      <c r="VND55" s="75"/>
      <c r="VNE55" s="75"/>
      <c r="VNF55" s="75"/>
      <c r="VNG55" s="75"/>
      <c r="VNH55" s="75"/>
      <c r="VNI55" s="75"/>
      <c r="VNJ55" s="75"/>
      <c r="VNK55" s="75"/>
      <c r="VNL55" s="75"/>
      <c r="VNM55" s="75"/>
      <c r="VNN55" s="75"/>
      <c r="VNO55" s="75"/>
      <c r="VNP55" s="75"/>
      <c r="VNQ55" s="75"/>
      <c r="VNR55" s="75"/>
      <c r="VNS55" s="75"/>
      <c r="VNT55" s="75"/>
      <c r="VNU55" s="75"/>
      <c r="VNV55" s="75"/>
      <c r="VNW55" s="75"/>
      <c r="VNX55" s="75"/>
      <c r="VNY55" s="75"/>
      <c r="VNZ55" s="75"/>
      <c r="VOA55" s="75"/>
      <c r="VOB55" s="75"/>
      <c r="VOC55" s="75"/>
      <c r="VOD55" s="75"/>
      <c r="VOE55" s="75"/>
      <c r="VOF55" s="75"/>
      <c r="VOG55" s="75"/>
      <c r="VOH55" s="75"/>
      <c r="VOI55" s="75"/>
      <c r="VOJ55" s="75"/>
      <c r="VOK55" s="75"/>
      <c r="VOL55" s="75"/>
      <c r="VOM55" s="75"/>
      <c r="VON55" s="75"/>
      <c r="VOO55" s="75"/>
      <c r="VOP55" s="75"/>
      <c r="VOQ55" s="75"/>
      <c r="VOR55" s="75"/>
      <c r="VOS55" s="75"/>
      <c r="VOT55" s="75"/>
      <c r="VOU55" s="75"/>
      <c r="VOV55" s="75"/>
      <c r="VOW55" s="75"/>
      <c r="VOX55" s="75"/>
      <c r="VOY55" s="75"/>
      <c r="VOZ55" s="75"/>
      <c r="VPA55" s="75"/>
      <c r="VPB55" s="75"/>
      <c r="VPC55" s="75"/>
      <c r="VPD55" s="75"/>
      <c r="VPE55" s="75"/>
      <c r="VPF55" s="75"/>
      <c r="VPG55" s="75"/>
      <c r="VPH55" s="75"/>
      <c r="VPI55" s="75"/>
      <c r="VPJ55" s="75"/>
      <c r="VPK55" s="75"/>
      <c r="VPL55" s="75"/>
      <c r="VPM55" s="75"/>
      <c r="VPN55" s="75"/>
      <c r="VPO55" s="75"/>
      <c r="VPP55" s="75"/>
      <c r="VPQ55" s="75"/>
      <c r="VPR55" s="75"/>
      <c r="VPS55" s="75"/>
      <c r="VPT55" s="75"/>
      <c r="VPU55" s="75"/>
      <c r="VPV55" s="75"/>
      <c r="VPW55" s="75"/>
      <c r="VPX55" s="75"/>
      <c r="VPY55" s="75"/>
      <c r="VPZ55" s="75"/>
      <c r="VQA55" s="75"/>
      <c r="VQB55" s="75"/>
      <c r="VQC55" s="75"/>
      <c r="VQD55" s="75"/>
      <c r="VQE55" s="75"/>
      <c r="VQF55" s="75"/>
      <c r="VQG55" s="75"/>
      <c r="VQH55" s="75"/>
      <c r="VQI55" s="75"/>
      <c r="VQJ55" s="75"/>
      <c r="VQK55" s="75"/>
      <c r="VQL55" s="75"/>
      <c r="VQM55" s="75"/>
      <c r="VQN55" s="75"/>
      <c r="VQO55" s="75"/>
      <c r="VQP55" s="75"/>
      <c r="VQQ55" s="75"/>
      <c r="VQR55" s="75"/>
      <c r="VQS55" s="75"/>
      <c r="VQT55" s="75"/>
      <c r="VQU55" s="75"/>
      <c r="VQV55" s="75"/>
      <c r="VQW55" s="75"/>
      <c r="VQX55" s="75"/>
      <c r="VQY55" s="75"/>
      <c r="VQZ55" s="75"/>
      <c r="VRA55" s="75"/>
      <c r="VRB55" s="75"/>
      <c r="VRC55" s="75"/>
      <c r="VRD55" s="75"/>
      <c r="VRE55" s="75"/>
      <c r="VRF55" s="75"/>
      <c r="VRG55" s="75"/>
      <c r="VRH55" s="75"/>
      <c r="VRI55" s="75"/>
      <c r="VRJ55" s="75"/>
      <c r="VRK55" s="75"/>
      <c r="VRL55" s="75"/>
      <c r="VRM55" s="75"/>
      <c r="VRN55" s="75"/>
      <c r="VRO55" s="75"/>
      <c r="VRP55" s="75"/>
      <c r="VRQ55" s="75"/>
      <c r="VRR55" s="75"/>
      <c r="VRS55" s="75"/>
      <c r="VRT55" s="75"/>
      <c r="VRU55" s="75"/>
      <c r="VRV55" s="75"/>
      <c r="VRW55" s="75"/>
      <c r="VRX55" s="75"/>
      <c r="VRY55" s="75"/>
      <c r="VRZ55" s="75"/>
      <c r="VSA55" s="75"/>
      <c r="VSB55" s="75"/>
      <c r="VSC55" s="75"/>
      <c r="VSD55" s="75"/>
      <c r="VSE55" s="75"/>
      <c r="VSF55" s="75"/>
      <c r="VSG55" s="75"/>
      <c r="VSH55" s="75"/>
      <c r="VSI55" s="75"/>
      <c r="VSJ55" s="75"/>
      <c r="VSK55" s="75"/>
      <c r="VSL55" s="75"/>
      <c r="VSM55" s="75"/>
      <c r="VSN55" s="75"/>
      <c r="VSO55" s="75"/>
      <c r="VSP55" s="75"/>
      <c r="VSQ55" s="75"/>
      <c r="VSR55" s="75"/>
      <c r="VSS55" s="75"/>
      <c r="VST55" s="75"/>
      <c r="VSU55" s="75"/>
      <c r="VSV55" s="75"/>
      <c r="VSW55" s="75"/>
      <c r="VSX55" s="75"/>
      <c r="VSY55" s="75"/>
      <c r="VSZ55" s="75"/>
      <c r="VTA55" s="75"/>
      <c r="VTB55" s="75"/>
      <c r="VTC55" s="75"/>
      <c r="VTD55" s="75"/>
      <c r="VTE55" s="75"/>
      <c r="VTF55" s="75"/>
      <c r="VTG55" s="75"/>
      <c r="VTH55" s="75"/>
      <c r="VTI55" s="75"/>
      <c r="VTJ55" s="75"/>
      <c r="VTK55" s="75"/>
      <c r="VTL55" s="75"/>
      <c r="VTM55" s="75"/>
      <c r="VTN55" s="75"/>
      <c r="VTO55" s="75"/>
      <c r="VTP55" s="75"/>
      <c r="VTQ55" s="75"/>
      <c r="VTR55" s="75"/>
      <c r="VTS55" s="75"/>
      <c r="VTT55" s="75"/>
      <c r="VTU55" s="75"/>
      <c r="VTV55" s="75"/>
      <c r="VTW55" s="75"/>
      <c r="VTX55" s="75"/>
      <c r="VTY55" s="75"/>
      <c r="VTZ55" s="75"/>
      <c r="VUA55" s="75"/>
      <c r="VUB55" s="75"/>
      <c r="VUC55" s="75"/>
      <c r="VUD55" s="75"/>
      <c r="VUE55" s="75"/>
      <c r="VUF55" s="75"/>
      <c r="VUG55" s="75"/>
      <c r="VUH55" s="75"/>
      <c r="VUI55" s="75"/>
      <c r="VUJ55" s="75"/>
      <c r="VUK55" s="75"/>
      <c r="VUL55" s="75"/>
      <c r="VUM55" s="75"/>
      <c r="VUN55" s="75"/>
      <c r="VUO55" s="75"/>
      <c r="VUP55" s="75"/>
      <c r="VUQ55" s="75"/>
      <c r="VUR55" s="75"/>
      <c r="VUS55" s="75"/>
      <c r="VUT55" s="75"/>
      <c r="VUU55" s="75"/>
      <c r="VUV55" s="75"/>
      <c r="VUW55" s="75"/>
      <c r="VUX55" s="75"/>
      <c r="VUY55" s="75"/>
      <c r="VUZ55" s="75"/>
      <c r="VVA55" s="75"/>
      <c r="VVB55" s="75"/>
      <c r="VVC55" s="75"/>
      <c r="VVD55" s="75"/>
      <c r="VVE55" s="75"/>
      <c r="VVF55" s="75"/>
      <c r="VVG55" s="75"/>
      <c r="VVH55" s="75"/>
      <c r="VVI55" s="75"/>
      <c r="VVJ55" s="75"/>
      <c r="VVK55" s="75"/>
      <c r="VVL55" s="75"/>
      <c r="VVM55" s="75"/>
      <c r="VVN55" s="75"/>
      <c r="VVO55" s="75"/>
      <c r="VVP55" s="75"/>
      <c r="VVQ55" s="75"/>
      <c r="VVR55" s="75"/>
      <c r="VVS55" s="75"/>
      <c r="VVT55" s="75"/>
      <c r="VVU55" s="75"/>
      <c r="VVV55" s="75"/>
      <c r="VVW55" s="75"/>
      <c r="VVX55" s="75"/>
      <c r="VVY55" s="75"/>
      <c r="VVZ55" s="75"/>
      <c r="VWA55" s="75"/>
      <c r="VWB55" s="75"/>
      <c r="VWC55" s="75"/>
      <c r="VWD55" s="75"/>
      <c r="VWE55" s="75"/>
      <c r="VWF55" s="75"/>
      <c r="VWG55" s="75"/>
      <c r="VWH55" s="75"/>
      <c r="VWI55" s="75"/>
      <c r="VWJ55" s="75"/>
      <c r="VWK55" s="75"/>
      <c r="VWL55" s="75"/>
      <c r="VWM55" s="75"/>
      <c r="VWN55" s="75"/>
      <c r="VWO55" s="75"/>
      <c r="VWP55" s="75"/>
      <c r="VWQ55" s="75"/>
      <c r="VWR55" s="75"/>
      <c r="VWS55" s="75"/>
      <c r="VWT55" s="75"/>
      <c r="VWU55" s="75"/>
      <c r="VWV55" s="75"/>
      <c r="VWW55" s="75"/>
      <c r="VWX55" s="75"/>
      <c r="VWY55" s="75"/>
      <c r="VWZ55" s="75"/>
      <c r="VXA55" s="75"/>
      <c r="VXB55" s="75"/>
      <c r="VXC55" s="75"/>
      <c r="VXD55" s="75"/>
      <c r="VXE55" s="75"/>
      <c r="VXF55" s="75"/>
      <c r="VXG55" s="75"/>
      <c r="VXH55" s="75"/>
      <c r="VXI55" s="75"/>
      <c r="VXJ55" s="75"/>
      <c r="VXK55" s="75"/>
      <c r="VXL55" s="75"/>
      <c r="VXM55" s="75"/>
      <c r="VXN55" s="75"/>
      <c r="VXO55" s="75"/>
      <c r="VXP55" s="75"/>
      <c r="VXQ55" s="75"/>
      <c r="VXR55" s="75"/>
      <c r="VXS55" s="75"/>
      <c r="VXT55" s="75"/>
      <c r="VXU55" s="75"/>
      <c r="VXV55" s="75"/>
      <c r="VXW55" s="75"/>
      <c r="VXX55" s="75"/>
      <c r="VXY55" s="75"/>
      <c r="VXZ55" s="75"/>
      <c r="VYA55" s="75"/>
      <c r="VYB55" s="75"/>
      <c r="VYC55" s="75"/>
      <c r="VYD55" s="75"/>
      <c r="VYE55" s="75"/>
      <c r="VYF55" s="75"/>
      <c r="VYG55" s="75"/>
      <c r="VYH55" s="75"/>
      <c r="VYI55" s="75"/>
      <c r="VYJ55" s="75"/>
      <c r="VYK55" s="75"/>
      <c r="VYL55" s="75"/>
      <c r="VYM55" s="75"/>
      <c r="VYN55" s="75"/>
      <c r="VYO55" s="75"/>
      <c r="VYP55" s="75"/>
      <c r="VYQ55" s="75"/>
      <c r="VYR55" s="75"/>
      <c r="VYS55" s="75"/>
      <c r="VYT55" s="75"/>
      <c r="VYU55" s="75"/>
      <c r="VYV55" s="75"/>
      <c r="VYW55" s="75"/>
      <c r="VYX55" s="75"/>
      <c r="VYY55" s="75"/>
      <c r="VYZ55" s="75"/>
      <c r="VZA55" s="75"/>
      <c r="VZB55" s="75"/>
      <c r="VZC55" s="75"/>
      <c r="VZD55" s="75"/>
      <c r="VZE55" s="75"/>
      <c r="VZF55" s="75"/>
      <c r="VZG55" s="75"/>
      <c r="VZH55" s="75"/>
      <c r="VZI55" s="75"/>
      <c r="VZJ55" s="75"/>
      <c r="VZK55" s="75"/>
      <c r="VZL55" s="75"/>
      <c r="VZM55" s="75"/>
      <c r="VZN55" s="75"/>
      <c r="VZO55" s="75"/>
      <c r="VZP55" s="75"/>
      <c r="VZQ55" s="75"/>
      <c r="VZR55" s="75"/>
      <c r="VZS55" s="75"/>
      <c r="VZT55" s="75"/>
      <c r="VZU55" s="75"/>
      <c r="VZV55" s="75"/>
      <c r="VZW55" s="75"/>
      <c r="VZX55" s="75"/>
      <c r="VZY55" s="75"/>
      <c r="VZZ55" s="75"/>
      <c r="WAA55" s="75"/>
      <c r="WAB55" s="75"/>
      <c r="WAC55" s="75"/>
      <c r="WAD55" s="75"/>
      <c r="WAE55" s="75"/>
      <c r="WAF55" s="75"/>
      <c r="WAG55" s="75"/>
      <c r="WAH55" s="75"/>
      <c r="WAI55" s="75"/>
      <c r="WAJ55" s="75"/>
      <c r="WAK55" s="75"/>
      <c r="WAL55" s="75"/>
      <c r="WAM55" s="75"/>
      <c r="WAN55" s="75"/>
      <c r="WAO55" s="75"/>
      <c r="WAP55" s="75"/>
      <c r="WAQ55" s="75"/>
      <c r="WAR55" s="75"/>
      <c r="WAS55" s="75"/>
      <c r="WAT55" s="75"/>
      <c r="WAU55" s="75"/>
      <c r="WAV55" s="75"/>
      <c r="WAW55" s="75"/>
      <c r="WAX55" s="75"/>
      <c r="WAY55" s="75"/>
      <c r="WAZ55" s="75"/>
      <c r="WBA55" s="75"/>
      <c r="WBB55" s="75"/>
      <c r="WBC55" s="75"/>
      <c r="WBD55" s="75"/>
      <c r="WBE55" s="75"/>
      <c r="WBF55" s="75"/>
      <c r="WBG55" s="75"/>
      <c r="WBH55" s="75"/>
      <c r="WBI55" s="75"/>
      <c r="WBJ55" s="75"/>
      <c r="WBK55" s="75"/>
      <c r="WBL55" s="75"/>
      <c r="WBM55" s="75"/>
      <c r="WBN55" s="75"/>
      <c r="WBO55" s="75"/>
      <c r="WBP55" s="75"/>
      <c r="WBQ55" s="75"/>
      <c r="WBR55" s="75"/>
      <c r="WBS55" s="75"/>
      <c r="WBT55" s="75"/>
      <c r="WBU55" s="75"/>
      <c r="WBV55" s="75"/>
      <c r="WBW55" s="75"/>
      <c r="WBX55" s="75"/>
      <c r="WBY55" s="75"/>
      <c r="WBZ55" s="75"/>
      <c r="WCA55" s="75"/>
      <c r="WCB55" s="75"/>
      <c r="WCC55" s="75"/>
      <c r="WCD55" s="75"/>
      <c r="WCE55" s="75"/>
      <c r="WCF55" s="75"/>
      <c r="WCG55" s="75"/>
      <c r="WCH55" s="75"/>
      <c r="WCI55" s="75"/>
      <c r="WCJ55" s="75"/>
      <c r="WCK55" s="75"/>
      <c r="WCL55" s="75"/>
      <c r="WCM55" s="75"/>
      <c r="WCN55" s="75"/>
      <c r="WCO55" s="75"/>
      <c r="WCP55" s="75"/>
      <c r="WCQ55" s="75"/>
      <c r="WCR55" s="75"/>
      <c r="WCS55" s="75"/>
      <c r="WCT55" s="75"/>
      <c r="WCU55" s="75"/>
      <c r="WCV55" s="75"/>
      <c r="WCW55" s="75"/>
      <c r="WCX55" s="75"/>
      <c r="WCY55" s="75"/>
      <c r="WCZ55" s="75"/>
      <c r="WDA55" s="75"/>
      <c r="WDB55" s="75"/>
      <c r="WDC55" s="75"/>
      <c r="WDD55" s="75"/>
      <c r="WDE55" s="75"/>
      <c r="WDF55" s="75"/>
      <c r="WDG55" s="75"/>
      <c r="WDH55" s="75"/>
      <c r="WDI55" s="75"/>
      <c r="WDJ55" s="75"/>
      <c r="WDK55" s="75"/>
      <c r="WDL55" s="75"/>
      <c r="WDM55" s="75"/>
      <c r="WDN55" s="75"/>
      <c r="WDO55" s="75"/>
      <c r="WDP55" s="75"/>
      <c r="WDQ55" s="75"/>
      <c r="WDR55" s="75"/>
      <c r="WDS55" s="75"/>
      <c r="WDT55" s="75"/>
      <c r="WDU55" s="75"/>
      <c r="WDV55" s="75"/>
      <c r="WDW55" s="75"/>
      <c r="WDX55" s="75"/>
      <c r="WDY55" s="75"/>
      <c r="WDZ55" s="75"/>
      <c r="WEA55" s="75"/>
      <c r="WEB55" s="75"/>
      <c r="WEC55" s="75"/>
      <c r="WED55" s="75"/>
      <c r="WEE55" s="75"/>
      <c r="WEF55" s="75"/>
      <c r="WEG55" s="75"/>
      <c r="WEH55" s="75"/>
      <c r="WEI55" s="75"/>
      <c r="WEJ55" s="75"/>
      <c r="WEK55" s="75"/>
      <c r="WEL55" s="75"/>
      <c r="WEM55" s="75"/>
      <c r="WEN55" s="75"/>
      <c r="WEO55" s="75"/>
      <c r="WEP55" s="75"/>
      <c r="WEQ55" s="75"/>
      <c r="WER55" s="75"/>
      <c r="WES55" s="75"/>
      <c r="WET55" s="75"/>
      <c r="WEU55" s="75"/>
      <c r="WEV55" s="75"/>
      <c r="WEW55" s="75"/>
      <c r="WEX55" s="75"/>
      <c r="WEY55" s="75"/>
      <c r="WEZ55" s="75"/>
      <c r="WFA55" s="75"/>
      <c r="WFB55" s="75"/>
      <c r="WFC55" s="75"/>
      <c r="WFD55" s="75"/>
      <c r="WFE55" s="75"/>
      <c r="WFF55" s="75"/>
      <c r="WFG55" s="75"/>
      <c r="WFH55" s="75"/>
      <c r="WFI55" s="75"/>
      <c r="WFJ55" s="75"/>
      <c r="WFK55" s="75"/>
      <c r="WFL55" s="75"/>
      <c r="WFM55" s="75"/>
      <c r="WFN55" s="75"/>
      <c r="WFO55" s="75"/>
      <c r="WFP55" s="75"/>
      <c r="WFQ55" s="75"/>
      <c r="WFR55" s="75"/>
      <c r="WFS55" s="75"/>
      <c r="WFT55" s="75"/>
      <c r="WFU55" s="75"/>
      <c r="WFV55" s="75"/>
      <c r="WFW55" s="75"/>
      <c r="WFX55" s="75"/>
      <c r="WFY55" s="75"/>
      <c r="WFZ55" s="75"/>
      <c r="WGA55" s="75"/>
      <c r="WGB55" s="75"/>
      <c r="WGC55" s="75"/>
      <c r="WGD55" s="75"/>
      <c r="WGE55" s="75"/>
      <c r="WGF55" s="75"/>
      <c r="WGG55" s="75"/>
      <c r="WGH55" s="75"/>
      <c r="WGI55" s="75"/>
      <c r="WGJ55" s="75"/>
      <c r="WGK55" s="75"/>
      <c r="WGL55" s="75"/>
      <c r="WGM55" s="75"/>
      <c r="WGN55" s="75"/>
      <c r="WGO55" s="75"/>
      <c r="WGP55" s="75"/>
      <c r="WGQ55" s="75"/>
      <c r="WGR55" s="75"/>
      <c r="WGS55" s="75"/>
      <c r="WGT55" s="75"/>
      <c r="WGU55" s="75"/>
      <c r="WGV55" s="75"/>
      <c r="WGW55" s="75"/>
      <c r="WGX55" s="75"/>
      <c r="WGY55" s="75"/>
      <c r="WGZ55" s="75"/>
      <c r="WHA55" s="75"/>
      <c r="WHB55" s="75"/>
      <c r="WHC55" s="75"/>
      <c r="WHD55" s="75"/>
      <c r="WHE55" s="75"/>
      <c r="WHF55" s="75"/>
      <c r="WHG55" s="75"/>
      <c r="WHH55" s="75"/>
      <c r="WHI55" s="75"/>
      <c r="WHJ55" s="75"/>
      <c r="WHK55" s="75"/>
      <c r="WHL55" s="75"/>
      <c r="WHM55" s="75"/>
      <c r="WHN55" s="75"/>
      <c r="WHO55" s="75"/>
      <c r="WHP55" s="75"/>
      <c r="WHQ55" s="75"/>
      <c r="WHR55" s="75"/>
      <c r="WHS55" s="75"/>
      <c r="WHT55" s="75"/>
      <c r="WHU55" s="75"/>
      <c r="WHV55" s="75"/>
      <c r="WHW55" s="75"/>
      <c r="WHX55" s="75"/>
      <c r="WHY55" s="75"/>
      <c r="WHZ55" s="75"/>
      <c r="WIA55" s="75"/>
      <c r="WIB55" s="75"/>
      <c r="WIC55" s="75"/>
      <c r="WID55" s="75"/>
      <c r="WIE55" s="75"/>
      <c r="WIF55" s="75"/>
      <c r="WIG55" s="75"/>
      <c r="WIH55" s="75"/>
      <c r="WII55" s="75"/>
      <c r="WIJ55" s="75"/>
      <c r="WIK55" s="75"/>
      <c r="WIL55" s="75"/>
      <c r="WIM55" s="75"/>
      <c r="WIN55" s="75"/>
      <c r="WIO55" s="75"/>
      <c r="WIP55" s="75"/>
      <c r="WIQ55" s="75"/>
      <c r="WIR55" s="75"/>
      <c r="WIS55" s="75"/>
      <c r="WIT55" s="75"/>
      <c r="WIU55" s="75"/>
      <c r="WIV55" s="75"/>
      <c r="WIW55" s="75"/>
      <c r="WIX55" s="75"/>
      <c r="WIY55" s="75"/>
      <c r="WIZ55" s="75"/>
      <c r="WJA55" s="75"/>
      <c r="WJB55" s="75"/>
      <c r="WJC55" s="75"/>
      <c r="WJD55" s="75"/>
      <c r="WJE55" s="75"/>
      <c r="WJF55" s="75"/>
      <c r="WJG55" s="75"/>
      <c r="WJH55" s="75"/>
      <c r="WJI55" s="75"/>
      <c r="WJJ55" s="75"/>
      <c r="WJK55" s="75"/>
      <c r="WJL55" s="75"/>
      <c r="WJM55" s="75"/>
      <c r="WJN55" s="75"/>
      <c r="WJO55" s="75"/>
      <c r="WJP55" s="75"/>
      <c r="WJQ55" s="75"/>
      <c r="WJR55" s="75"/>
      <c r="WJS55" s="75"/>
      <c r="WJT55" s="75"/>
      <c r="WJU55" s="75"/>
      <c r="WJV55" s="75"/>
      <c r="WJW55" s="75"/>
      <c r="WJX55" s="75"/>
      <c r="WJY55" s="75"/>
      <c r="WJZ55" s="75"/>
      <c r="WKA55" s="75"/>
      <c r="WKB55" s="75"/>
      <c r="WKC55" s="75"/>
      <c r="WKD55" s="75"/>
      <c r="WKE55" s="75"/>
      <c r="WKF55" s="75"/>
      <c r="WKG55" s="75"/>
      <c r="WKH55" s="75"/>
      <c r="WKI55" s="75"/>
      <c r="WKJ55" s="75"/>
      <c r="WKK55" s="75"/>
      <c r="WKL55" s="75"/>
      <c r="WKM55" s="75"/>
      <c r="WKN55" s="75"/>
      <c r="WKO55" s="75"/>
      <c r="WKP55" s="75"/>
      <c r="WKQ55" s="75"/>
      <c r="WKR55" s="75"/>
      <c r="WKS55" s="75"/>
      <c r="WKT55" s="75"/>
      <c r="WKU55" s="75"/>
      <c r="WKV55" s="75"/>
      <c r="WKW55" s="75"/>
      <c r="WKX55" s="75"/>
      <c r="WKY55" s="75"/>
      <c r="WKZ55" s="75"/>
      <c r="WLA55" s="75"/>
      <c r="WLB55" s="75"/>
      <c r="WLC55" s="75"/>
      <c r="WLD55" s="75"/>
      <c r="WLE55" s="75"/>
      <c r="WLF55" s="75"/>
      <c r="WLG55" s="75"/>
      <c r="WLH55" s="75"/>
      <c r="WLI55" s="75"/>
      <c r="WLJ55" s="75"/>
      <c r="WLK55" s="75"/>
      <c r="WLL55" s="75"/>
      <c r="WLM55" s="75"/>
      <c r="WLN55" s="75"/>
      <c r="WLO55" s="75"/>
      <c r="WLP55" s="75"/>
      <c r="WLQ55" s="75"/>
      <c r="WLR55" s="75"/>
      <c r="WLS55" s="75"/>
      <c r="WLT55" s="75"/>
      <c r="WLU55" s="75"/>
      <c r="WLV55" s="75"/>
      <c r="WLW55" s="75"/>
      <c r="WLX55" s="75"/>
      <c r="WLY55" s="75"/>
      <c r="WLZ55" s="75"/>
      <c r="WMA55" s="75"/>
      <c r="WMB55" s="75"/>
      <c r="WMC55" s="75"/>
      <c r="WMD55" s="75"/>
      <c r="WME55" s="75"/>
      <c r="WMF55" s="75"/>
      <c r="WMG55" s="75"/>
      <c r="WMH55" s="75"/>
      <c r="WMI55" s="75"/>
      <c r="WMJ55" s="75"/>
      <c r="WMK55" s="75"/>
      <c r="WML55" s="75"/>
      <c r="WMM55" s="75"/>
      <c r="WMN55" s="75"/>
      <c r="WMO55" s="75"/>
      <c r="WMP55" s="75"/>
      <c r="WMQ55" s="75"/>
      <c r="WMR55" s="75"/>
      <c r="WMS55" s="75"/>
      <c r="WMT55" s="75"/>
      <c r="WMU55" s="75"/>
      <c r="WMV55" s="75"/>
      <c r="WMW55" s="75"/>
      <c r="WMX55" s="75"/>
      <c r="WMY55" s="75"/>
      <c r="WMZ55" s="75"/>
      <c r="WNA55" s="75"/>
      <c r="WNB55" s="75"/>
      <c r="WNC55" s="75"/>
      <c r="WND55" s="75"/>
      <c r="WNE55" s="75"/>
      <c r="WNF55" s="75"/>
      <c r="WNG55" s="75"/>
      <c r="WNH55" s="75"/>
      <c r="WNI55" s="75"/>
      <c r="WNJ55" s="75"/>
      <c r="WNK55" s="75"/>
      <c r="WNL55" s="75"/>
      <c r="WNM55" s="75"/>
      <c r="WNN55" s="75"/>
      <c r="WNO55" s="75"/>
      <c r="WNP55" s="75"/>
      <c r="WNQ55" s="75"/>
      <c r="WNR55" s="75"/>
      <c r="WNS55" s="75"/>
      <c r="WNT55" s="75"/>
      <c r="WNU55" s="75"/>
      <c r="WNV55" s="75"/>
      <c r="WNW55" s="75"/>
      <c r="WNX55" s="75"/>
      <c r="WNY55" s="75"/>
      <c r="WNZ55" s="75"/>
      <c r="WOA55" s="75"/>
      <c r="WOB55" s="75"/>
      <c r="WOC55" s="75"/>
      <c r="WOD55" s="75"/>
      <c r="WOE55" s="75"/>
      <c r="WOF55" s="75"/>
      <c r="WOG55" s="75"/>
      <c r="WOH55" s="75"/>
      <c r="WOI55" s="75"/>
      <c r="WOJ55" s="75"/>
      <c r="WOK55" s="75"/>
      <c r="WOL55" s="75"/>
      <c r="WOM55" s="75"/>
      <c r="WON55" s="75"/>
      <c r="WOO55" s="75"/>
      <c r="WOP55" s="75"/>
      <c r="WOQ55" s="75"/>
      <c r="WOR55" s="75"/>
      <c r="WOS55" s="75"/>
      <c r="WOT55" s="75"/>
      <c r="WOU55" s="75"/>
      <c r="WOV55" s="75"/>
      <c r="WOW55" s="75"/>
      <c r="WOX55" s="75"/>
      <c r="WOY55" s="75"/>
      <c r="WOZ55" s="75"/>
      <c r="WPA55" s="75"/>
      <c r="WPB55" s="75"/>
      <c r="WPC55" s="75"/>
      <c r="WPD55" s="75"/>
      <c r="WPE55" s="75"/>
      <c r="WPF55" s="75"/>
      <c r="WPG55" s="75"/>
      <c r="WPH55" s="75"/>
      <c r="WPI55" s="75"/>
      <c r="WPJ55" s="75"/>
      <c r="WPK55" s="75"/>
      <c r="WPL55" s="75"/>
      <c r="WPM55" s="75"/>
      <c r="WPN55" s="75"/>
      <c r="WPO55" s="75"/>
      <c r="WPP55" s="75"/>
      <c r="WPQ55" s="75"/>
      <c r="WPR55" s="75"/>
      <c r="WPS55" s="75"/>
      <c r="WPT55" s="75"/>
      <c r="WPU55" s="75"/>
      <c r="WPV55" s="75"/>
      <c r="WPW55" s="75"/>
      <c r="WPX55" s="75"/>
      <c r="WPY55" s="75"/>
      <c r="WPZ55" s="75"/>
      <c r="WQA55" s="75"/>
      <c r="WQB55" s="75"/>
      <c r="WQC55" s="75"/>
      <c r="WQD55" s="75"/>
      <c r="WQE55" s="75"/>
      <c r="WQF55" s="75"/>
      <c r="WQG55" s="75"/>
      <c r="WQH55" s="75"/>
      <c r="WQI55" s="75"/>
      <c r="WQJ55" s="75"/>
      <c r="WQK55" s="75"/>
      <c r="WQL55" s="75"/>
      <c r="WQM55" s="75"/>
      <c r="WQN55" s="75"/>
      <c r="WQO55" s="75"/>
      <c r="WQP55" s="75"/>
      <c r="WQQ55" s="75"/>
      <c r="WQR55" s="75"/>
      <c r="WQS55" s="75"/>
      <c r="WQT55" s="75"/>
      <c r="WQU55" s="75"/>
      <c r="WQV55" s="75"/>
      <c r="WQW55" s="75"/>
      <c r="WQX55" s="75"/>
      <c r="WQY55" s="75"/>
      <c r="WQZ55" s="75"/>
      <c r="WRA55" s="75"/>
      <c r="WRB55" s="75"/>
      <c r="WRC55" s="75"/>
      <c r="WRD55" s="75"/>
      <c r="WRE55" s="75"/>
      <c r="WRF55" s="75"/>
      <c r="WRG55" s="75"/>
      <c r="WRH55" s="75"/>
      <c r="WRI55" s="75"/>
      <c r="WRJ55" s="75"/>
      <c r="WRK55" s="75"/>
      <c r="WRL55" s="75"/>
      <c r="WRM55" s="75"/>
      <c r="WRN55" s="75"/>
      <c r="WRO55" s="75"/>
      <c r="WRP55" s="75"/>
      <c r="WRQ55" s="75"/>
      <c r="WRR55" s="75"/>
      <c r="WRS55" s="75"/>
      <c r="WRT55" s="75"/>
      <c r="WRU55" s="75"/>
      <c r="WRV55" s="75"/>
      <c r="WRW55" s="75"/>
      <c r="WRX55" s="75"/>
      <c r="WRY55" s="75"/>
      <c r="WRZ55" s="75"/>
      <c r="WSA55" s="75"/>
      <c r="WSB55" s="75"/>
      <c r="WSC55" s="75"/>
      <c r="WSD55" s="75"/>
      <c r="WSE55" s="75"/>
      <c r="WSF55" s="75"/>
      <c r="WSG55" s="75"/>
      <c r="WSH55" s="75"/>
      <c r="WSI55" s="75"/>
      <c r="WSJ55" s="75"/>
      <c r="WSK55" s="75"/>
      <c r="WSL55" s="75"/>
      <c r="WSM55" s="75"/>
      <c r="WSN55" s="75"/>
      <c r="WSO55" s="75"/>
      <c r="WSP55" s="75"/>
      <c r="WSQ55" s="75"/>
      <c r="WSR55" s="75"/>
      <c r="WSS55" s="75"/>
      <c r="WST55" s="75"/>
      <c r="WSU55" s="75"/>
      <c r="WSV55" s="75"/>
      <c r="WSW55" s="75"/>
      <c r="WSX55" s="75"/>
      <c r="WSY55" s="75"/>
      <c r="WSZ55" s="75"/>
      <c r="WTA55" s="75"/>
      <c r="WTB55" s="75"/>
      <c r="WTC55" s="75"/>
      <c r="WTD55" s="75"/>
      <c r="WTE55" s="75"/>
      <c r="WTF55" s="75"/>
      <c r="WTG55" s="75"/>
      <c r="WTH55" s="75"/>
      <c r="WTI55" s="75"/>
      <c r="WTJ55" s="75"/>
      <c r="WTK55" s="75"/>
      <c r="WTL55" s="75"/>
      <c r="WTM55" s="75"/>
      <c r="WTN55" s="75"/>
      <c r="WTO55" s="75"/>
      <c r="WTP55" s="75"/>
      <c r="WTQ55" s="75"/>
      <c r="WTR55" s="75"/>
      <c r="WTS55" s="75"/>
      <c r="WTT55" s="75"/>
      <c r="WTU55" s="75"/>
      <c r="WTV55" s="75"/>
      <c r="WTW55" s="75"/>
      <c r="WTX55" s="75"/>
      <c r="WTY55" s="75"/>
      <c r="WTZ55" s="75"/>
      <c r="WUA55" s="75"/>
      <c r="WUB55" s="75"/>
      <c r="WUC55" s="75"/>
      <c r="WUD55" s="75"/>
      <c r="WUE55" s="75"/>
      <c r="WUF55" s="75"/>
      <c r="WUG55" s="75"/>
      <c r="WUH55" s="75"/>
      <c r="WUI55" s="75"/>
      <c r="WUJ55" s="75"/>
      <c r="WUK55" s="75"/>
      <c r="WUL55" s="75"/>
      <c r="WUM55" s="75"/>
      <c r="WUN55" s="75"/>
      <c r="WUO55" s="75"/>
      <c r="WUP55" s="75"/>
      <c r="WUQ55" s="75"/>
      <c r="WUR55" s="75"/>
      <c r="WUS55" s="75"/>
      <c r="WUT55" s="75"/>
      <c r="WUU55" s="75"/>
      <c r="WUV55" s="75"/>
      <c r="WUW55" s="75"/>
      <c r="WUX55" s="75"/>
      <c r="WUY55" s="75"/>
      <c r="WUZ55" s="75"/>
      <c r="WVA55" s="75"/>
      <c r="WVB55" s="75"/>
      <c r="WVC55" s="75"/>
      <c r="WVD55" s="75"/>
      <c r="WVE55" s="75"/>
      <c r="WVF55" s="75"/>
      <c r="WVG55" s="75"/>
      <c r="WVH55" s="75"/>
      <c r="WVI55" s="75"/>
      <c r="WVJ55" s="75"/>
      <c r="WVK55" s="75"/>
      <c r="WVL55" s="75"/>
      <c r="WVM55" s="75"/>
      <c r="WVN55" s="75"/>
      <c r="WVO55" s="75"/>
      <c r="WVP55" s="75"/>
      <c r="WVQ55" s="75"/>
      <c r="WVR55" s="75"/>
      <c r="WVS55" s="75"/>
      <c r="WVT55" s="75"/>
      <c r="WVU55" s="75"/>
      <c r="WVV55" s="75"/>
      <c r="WVW55" s="75"/>
      <c r="WVX55" s="75"/>
      <c r="WVY55" s="75"/>
      <c r="WVZ55" s="75"/>
      <c r="WWA55" s="75"/>
      <c r="WWB55" s="75"/>
      <c r="WWC55" s="75"/>
      <c r="WWD55" s="75"/>
      <c r="WWE55" s="75"/>
      <c r="WWF55" s="75"/>
      <c r="WWG55" s="75"/>
      <c r="WWH55" s="75"/>
      <c r="WWI55" s="75"/>
      <c r="WWJ55" s="75"/>
      <c r="WWK55" s="75"/>
      <c r="WWL55" s="75"/>
      <c r="WWM55" s="75"/>
      <c r="WWN55" s="75"/>
      <c r="WWO55" s="75"/>
      <c r="WWP55" s="75"/>
      <c r="WWQ55" s="75"/>
      <c r="WWR55" s="75"/>
      <c r="WWS55" s="75"/>
      <c r="WWT55" s="75"/>
      <c r="WWU55" s="75"/>
      <c r="WWV55" s="75"/>
      <c r="WWW55" s="75"/>
      <c r="WWX55" s="75"/>
      <c r="WWY55" s="75"/>
      <c r="WWZ55" s="75"/>
      <c r="WXA55" s="75"/>
      <c r="WXB55" s="75"/>
      <c r="WXC55" s="75"/>
      <c r="WXD55" s="75"/>
      <c r="WXE55" s="75"/>
      <c r="WXF55" s="75"/>
      <c r="WXG55" s="75"/>
      <c r="WXH55" s="75"/>
      <c r="WXI55" s="75"/>
      <c r="WXJ55" s="75"/>
      <c r="WXK55" s="75"/>
      <c r="WXL55" s="75"/>
      <c r="WXM55" s="75"/>
      <c r="WXN55" s="75"/>
      <c r="WXO55" s="75"/>
      <c r="WXP55" s="75"/>
      <c r="WXQ55" s="75"/>
      <c r="WXR55" s="75"/>
      <c r="WXS55" s="75"/>
      <c r="WXT55" s="75"/>
      <c r="WXU55" s="75"/>
      <c r="WXV55" s="75"/>
      <c r="WXW55" s="75"/>
      <c r="WXX55" s="75"/>
      <c r="WXY55" s="75"/>
      <c r="WXZ55" s="75"/>
      <c r="WYA55" s="75"/>
      <c r="WYB55" s="75"/>
      <c r="WYC55" s="75"/>
      <c r="WYD55" s="75"/>
      <c r="WYE55" s="75"/>
      <c r="WYF55" s="75"/>
      <c r="WYG55" s="75"/>
      <c r="WYH55" s="75"/>
      <c r="WYI55" s="75"/>
      <c r="WYJ55" s="75"/>
      <c r="WYK55" s="75"/>
      <c r="WYL55" s="75"/>
      <c r="WYM55" s="75"/>
      <c r="WYN55" s="75"/>
      <c r="WYO55" s="75"/>
      <c r="WYP55" s="75"/>
      <c r="WYQ55" s="75"/>
      <c r="WYR55" s="75"/>
      <c r="WYS55" s="75"/>
      <c r="WYT55" s="75"/>
      <c r="WYU55" s="75"/>
      <c r="WYV55" s="75"/>
      <c r="WYW55" s="75"/>
      <c r="WYX55" s="75"/>
      <c r="WYY55" s="75"/>
      <c r="WYZ55" s="75"/>
      <c r="WZA55" s="75"/>
      <c r="WZB55" s="75"/>
      <c r="WZC55" s="75"/>
      <c r="WZD55" s="75"/>
      <c r="WZE55" s="75"/>
      <c r="WZF55" s="75"/>
      <c r="WZG55" s="75"/>
      <c r="WZH55" s="75"/>
      <c r="WZI55" s="75"/>
      <c r="WZJ55" s="75"/>
      <c r="WZK55" s="75"/>
      <c r="WZL55" s="75"/>
      <c r="WZM55" s="75"/>
      <c r="WZN55" s="75"/>
      <c r="WZO55" s="75"/>
      <c r="WZP55" s="75"/>
      <c r="WZQ55" s="75"/>
      <c r="WZR55" s="75"/>
      <c r="WZS55" s="75"/>
      <c r="WZT55" s="75"/>
      <c r="WZU55" s="75"/>
      <c r="WZV55" s="75"/>
      <c r="WZW55" s="75"/>
      <c r="WZX55" s="75"/>
      <c r="WZY55" s="75"/>
      <c r="WZZ55" s="75"/>
      <c r="XAA55" s="75"/>
      <c r="XAB55" s="75"/>
      <c r="XAC55" s="75"/>
      <c r="XAD55" s="75"/>
      <c r="XAE55" s="75"/>
      <c r="XAF55" s="75"/>
      <c r="XAG55" s="75"/>
      <c r="XAH55" s="75"/>
      <c r="XAI55" s="75"/>
      <c r="XAJ55" s="75"/>
      <c r="XAK55" s="75"/>
      <c r="XAL55" s="75"/>
      <c r="XAM55" s="75"/>
      <c r="XAN55" s="75"/>
      <c r="XAO55" s="75"/>
      <c r="XAP55" s="75"/>
      <c r="XAQ55" s="75"/>
      <c r="XAR55" s="75"/>
      <c r="XAS55" s="75"/>
      <c r="XAT55" s="75"/>
      <c r="XAU55" s="75"/>
      <c r="XAV55" s="75"/>
      <c r="XAW55" s="75"/>
      <c r="XAX55" s="75"/>
      <c r="XAY55" s="75"/>
      <c r="XAZ55" s="75"/>
      <c r="XBA55" s="75"/>
      <c r="XBB55" s="75"/>
      <c r="XBC55" s="75"/>
      <c r="XBD55" s="75"/>
      <c r="XBE55" s="75"/>
      <c r="XBF55" s="75"/>
      <c r="XBG55" s="75"/>
      <c r="XBH55" s="75"/>
      <c r="XBI55" s="75"/>
      <c r="XBJ55" s="75"/>
      <c r="XBK55" s="75"/>
      <c r="XBL55" s="75"/>
      <c r="XBM55" s="75"/>
      <c r="XBN55" s="75"/>
      <c r="XBO55" s="75"/>
      <c r="XBP55" s="75"/>
      <c r="XBQ55" s="75"/>
      <c r="XBR55" s="75"/>
      <c r="XBS55" s="75"/>
      <c r="XBT55" s="75"/>
      <c r="XBU55" s="75"/>
      <c r="XBV55" s="75"/>
      <c r="XBW55" s="75"/>
      <c r="XBX55" s="75"/>
      <c r="XBY55" s="75"/>
      <c r="XBZ55" s="75"/>
      <c r="XCA55" s="75"/>
      <c r="XCB55" s="75"/>
      <c r="XCC55" s="75"/>
      <c r="XCD55" s="75"/>
      <c r="XCE55" s="75"/>
      <c r="XCF55" s="75"/>
      <c r="XCG55" s="75"/>
      <c r="XCH55" s="75"/>
      <c r="XCI55" s="75"/>
      <c r="XCJ55" s="75"/>
      <c r="XCK55" s="75"/>
      <c r="XCL55" s="75"/>
      <c r="XCM55" s="75"/>
      <c r="XCN55" s="75"/>
      <c r="XCO55" s="75"/>
      <c r="XCP55" s="75"/>
      <c r="XCQ55" s="75"/>
      <c r="XCR55" s="75"/>
      <c r="XCS55" s="75"/>
      <c r="XCT55" s="75"/>
      <c r="XCU55" s="75"/>
      <c r="XCV55" s="75"/>
      <c r="XCW55" s="75"/>
      <c r="XCX55" s="75"/>
      <c r="XCY55" s="75"/>
      <c r="XCZ55" s="75"/>
      <c r="XDA55" s="75"/>
      <c r="XDB55" s="75"/>
      <c r="XDC55" s="75"/>
      <c r="XDD55" s="75"/>
      <c r="XDE55" s="75"/>
      <c r="XDF55" s="75"/>
      <c r="XDG55" s="75"/>
      <c r="XDH55" s="75"/>
      <c r="XDI55" s="75"/>
      <c r="XDJ55" s="75"/>
      <c r="XDK55" s="75"/>
      <c r="XDL55" s="75"/>
      <c r="XDM55" s="75"/>
      <c r="XDN55" s="75"/>
      <c r="XDO55" s="75"/>
      <c r="XDP55" s="75"/>
      <c r="XDQ55" s="75"/>
      <c r="XDR55" s="75"/>
      <c r="XDS55" s="75"/>
      <c r="XDT55" s="75"/>
      <c r="XDU55" s="75"/>
      <c r="XDV55" s="75"/>
      <c r="XDW55" s="75"/>
      <c r="XDX55" s="75"/>
      <c r="XDY55" s="75"/>
      <c r="XDZ55" s="75"/>
      <c r="XEA55" s="75"/>
      <c r="XEB55" s="75"/>
      <c r="XEC55" s="75"/>
      <c r="XED55" s="75"/>
      <c r="XEE55" s="75"/>
      <c r="XEF55" s="75"/>
      <c r="XEG55" s="75"/>
      <c r="XEH55" s="75"/>
      <c r="XEI55" s="75"/>
      <c r="XEJ55" s="75"/>
      <c r="XEK55" s="75"/>
      <c r="XEL55" s="75"/>
      <c r="XEM55" s="75"/>
      <c r="XEN55" s="75"/>
      <c r="XEO55" s="75"/>
      <c r="XEP55" s="75"/>
      <c r="XEQ55" s="75"/>
      <c r="XER55" s="75"/>
      <c r="XES55" s="75"/>
      <c r="XET55" s="75"/>
      <c r="XEU55" s="75"/>
      <c r="XEV55" s="75"/>
      <c r="XEW55" s="75"/>
      <c r="XEX55" s="75"/>
      <c r="XEY55" s="75"/>
      <c r="XEZ55" s="75"/>
      <c r="XFA55" s="75"/>
      <c r="XFB55" s="75"/>
      <c r="XFC55" s="75"/>
      <c r="XFD55" s="75"/>
    </row>
    <row r="56" spans="1:16384" s="232" customFormat="1" ht="75" x14ac:dyDescent="0.25">
      <c r="B56" s="60" t="s">
        <v>706</v>
      </c>
      <c r="C56" s="62" t="s">
        <v>707</v>
      </c>
      <c r="D56" s="62" t="s">
        <v>505</v>
      </c>
      <c r="E56" s="62" t="s">
        <v>585</v>
      </c>
      <c r="F56" s="62" t="s">
        <v>708</v>
      </c>
      <c r="G56" s="62" t="s">
        <v>708</v>
      </c>
      <c r="H56" s="63" t="s">
        <v>17</v>
      </c>
      <c r="I56" s="63" t="s">
        <v>17</v>
      </c>
      <c r="J56" s="63" t="s">
        <v>9</v>
      </c>
      <c r="K56" s="242">
        <v>100</v>
      </c>
      <c r="L56" s="235" t="s">
        <v>1434</v>
      </c>
    </row>
    <row r="57" spans="1:16384" ht="45" x14ac:dyDescent="0.25">
      <c r="B57" s="60" t="s">
        <v>713</v>
      </c>
      <c r="C57" s="61" t="s">
        <v>714</v>
      </c>
      <c r="D57" s="61" t="s">
        <v>686</v>
      </c>
      <c r="E57" s="62" t="s">
        <v>674</v>
      </c>
      <c r="F57" s="62" t="s">
        <v>649</v>
      </c>
      <c r="G57" s="62" t="s">
        <v>649</v>
      </c>
      <c r="H57" s="63" t="s">
        <v>17</v>
      </c>
      <c r="I57" s="63" t="s">
        <v>17</v>
      </c>
      <c r="J57" s="63" t="s">
        <v>9</v>
      </c>
      <c r="K57" s="68">
        <v>100</v>
      </c>
      <c r="L57" s="77" t="s">
        <v>1435</v>
      </c>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c r="DV57" s="232"/>
      <c r="DW57" s="232"/>
      <c r="DX57" s="232"/>
      <c r="DY57" s="232"/>
      <c r="DZ57" s="232"/>
      <c r="EA57" s="232"/>
      <c r="EB57" s="232"/>
      <c r="EC57" s="232"/>
      <c r="ED57" s="232"/>
      <c r="EE57" s="232"/>
      <c r="EF57" s="232"/>
      <c r="EG57" s="232"/>
      <c r="EH57" s="232"/>
      <c r="EI57" s="232"/>
      <c r="EJ57" s="232"/>
      <c r="EK57" s="232"/>
      <c r="EL57" s="232"/>
      <c r="EM57" s="232"/>
      <c r="EN57" s="232"/>
      <c r="EO57" s="232"/>
      <c r="EP57" s="232"/>
      <c r="EQ57" s="232"/>
      <c r="ER57" s="232"/>
      <c r="ES57" s="232"/>
      <c r="ET57" s="232"/>
      <c r="EU57" s="232"/>
      <c r="EV57" s="232"/>
      <c r="EW57" s="232"/>
      <c r="EX57" s="232"/>
      <c r="EY57" s="232"/>
      <c r="EZ57" s="232"/>
      <c r="FA57" s="232"/>
      <c r="FB57" s="232"/>
      <c r="FC57" s="232"/>
      <c r="FD57" s="232"/>
      <c r="FE57" s="232"/>
      <c r="FF57" s="232"/>
      <c r="FG57" s="232"/>
      <c r="FH57" s="232"/>
      <c r="FI57" s="232"/>
      <c r="FJ57" s="232"/>
      <c r="FK57" s="232"/>
      <c r="FL57" s="232"/>
      <c r="FM57" s="232"/>
      <c r="FN57" s="232"/>
      <c r="FO57" s="232"/>
      <c r="FP57" s="232"/>
      <c r="FQ57" s="232"/>
      <c r="FR57" s="232"/>
      <c r="FS57" s="232"/>
      <c r="FT57" s="232"/>
      <c r="FU57" s="232"/>
      <c r="FV57" s="232"/>
      <c r="FW57" s="232"/>
      <c r="FX57" s="232"/>
      <c r="FY57" s="232"/>
      <c r="FZ57" s="232"/>
      <c r="GA57" s="232"/>
      <c r="GB57" s="232"/>
      <c r="GC57" s="232"/>
      <c r="GD57" s="232"/>
      <c r="GE57" s="232"/>
      <c r="GF57" s="232"/>
      <c r="GG57" s="232"/>
      <c r="GH57" s="232"/>
      <c r="GI57" s="232"/>
      <c r="GJ57" s="232"/>
      <c r="GK57" s="232"/>
      <c r="GL57" s="232"/>
      <c r="GM57" s="232"/>
      <c r="GN57" s="232"/>
      <c r="GO57" s="232"/>
      <c r="GP57" s="232"/>
      <c r="GQ57" s="232"/>
      <c r="GR57" s="232"/>
      <c r="GS57" s="232"/>
      <c r="GT57" s="232"/>
      <c r="GU57" s="232"/>
      <c r="GV57" s="232"/>
      <c r="GW57" s="232"/>
      <c r="GX57" s="232"/>
      <c r="GY57" s="232"/>
      <c r="GZ57" s="232"/>
      <c r="HA57" s="232"/>
      <c r="HB57" s="232"/>
      <c r="HC57" s="232"/>
      <c r="HD57" s="232"/>
      <c r="HE57" s="232"/>
      <c r="HF57" s="232"/>
      <c r="HG57" s="232"/>
      <c r="HH57" s="232"/>
      <c r="HI57" s="232"/>
      <c r="HJ57" s="232"/>
      <c r="HK57" s="232"/>
      <c r="HL57" s="232"/>
      <c r="HM57" s="232"/>
      <c r="HN57" s="232"/>
      <c r="HO57" s="232"/>
      <c r="HP57" s="232"/>
      <c r="HQ57" s="232"/>
      <c r="HR57" s="232"/>
      <c r="HS57" s="232"/>
      <c r="HT57" s="232"/>
      <c r="HU57" s="232"/>
      <c r="HV57" s="232"/>
      <c r="HW57" s="232"/>
      <c r="HX57" s="232"/>
      <c r="HY57" s="232"/>
      <c r="HZ57" s="232"/>
      <c r="IA57" s="232"/>
      <c r="IB57" s="232"/>
      <c r="IC57" s="232"/>
      <c r="ID57" s="232"/>
      <c r="IE57" s="232"/>
      <c r="IF57" s="232"/>
      <c r="IG57" s="232"/>
      <c r="IH57" s="232"/>
      <c r="II57" s="232"/>
      <c r="IJ57" s="232"/>
      <c r="IK57" s="232"/>
      <c r="IL57" s="232"/>
      <c r="IM57" s="232"/>
      <c r="IN57" s="232"/>
      <c r="IO57" s="232"/>
      <c r="IP57" s="232"/>
      <c r="IQ57" s="232"/>
      <c r="IR57" s="232"/>
      <c r="IS57" s="232"/>
      <c r="IT57" s="232"/>
      <c r="IU57" s="232"/>
      <c r="IV57" s="232"/>
      <c r="IW57" s="232"/>
      <c r="IX57" s="232"/>
      <c r="IY57" s="232"/>
      <c r="IZ57" s="232"/>
      <c r="JA57" s="232"/>
      <c r="JB57" s="232"/>
      <c r="JC57" s="232"/>
      <c r="JD57" s="232"/>
      <c r="JE57" s="232"/>
      <c r="JF57" s="232"/>
      <c r="JG57" s="232"/>
      <c r="JH57" s="232"/>
      <c r="JI57" s="232"/>
      <c r="JJ57" s="232"/>
      <c r="JK57" s="232"/>
      <c r="JL57" s="232"/>
      <c r="JM57" s="232"/>
      <c r="JN57" s="232"/>
      <c r="JO57" s="232"/>
      <c r="JP57" s="232"/>
      <c r="JQ57" s="232"/>
      <c r="JR57" s="232"/>
      <c r="JS57" s="232"/>
      <c r="JT57" s="232"/>
      <c r="JU57" s="232"/>
      <c r="JV57" s="232"/>
      <c r="JW57" s="232"/>
      <c r="JX57" s="232"/>
      <c r="JY57" s="232"/>
      <c r="JZ57" s="232"/>
      <c r="KA57" s="232"/>
      <c r="KB57" s="232"/>
      <c r="KC57" s="232"/>
      <c r="KD57" s="232"/>
      <c r="KE57" s="232"/>
      <c r="KF57" s="232"/>
      <c r="KG57" s="232"/>
      <c r="KH57" s="232"/>
      <c r="KI57" s="232"/>
      <c r="KJ57" s="232"/>
      <c r="KK57" s="232"/>
      <c r="KL57" s="232"/>
      <c r="KM57" s="232"/>
      <c r="KN57" s="232"/>
      <c r="KO57" s="232"/>
      <c r="KP57" s="232"/>
      <c r="KQ57" s="232"/>
      <c r="KR57" s="232"/>
      <c r="KS57" s="232"/>
      <c r="KT57" s="232"/>
      <c r="KU57" s="232"/>
      <c r="KV57" s="232"/>
      <c r="KW57" s="232"/>
      <c r="KX57" s="232"/>
      <c r="KY57" s="232"/>
      <c r="KZ57" s="232"/>
      <c r="LA57" s="232"/>
      <c r="LB57" s="232"/>
      <c r="LC57" s="232"/>
      <c r="LD57" s="232"/>
      <c r="LE57" s="232"/>
      <c r="LF57" s="232"/>
      <c r="LG57" s="232"/>
      <c r="LH57" s="232"/>
      <c r="LI57" s="232"/>
      <c r="LJ57" s="232"/>
      <c r="LK57" s="232"/>
      <c r="LL57" s="232"/>
      <c r="LM57" s="232"/>
      <c r="LN57" s="232"/>
      <c r="LO57" s="232"/>
      <c r="LP57" s="232"/>
      <c r="LQ57" s="232"/>
      <c r="LR57" s="232"/>
      <c r="LS57" s="232"/>
      <c r="LT57" s="232"/>
      <c r="LU57" s="232"/>
      <c r="LV57" s="232"/>
      <c r="LW57" s="232"/>
      <c r="LX57" s="232"/>
      <c r="LY57" s="232"/>
      <c r="LZ57" s="232"/>
      <c r="MA57" s="232"/>
      <c r="MB57" s="232"/>
      <c r="MC57" s="232"/>
      <c r="MD57" s="232"/>
      <c r="ME57" s="232"/>
      <c r="MF57" s="232"/>
      <c r="MG57" s="232"/>
      <c r="MH57" s="232"/>
      <c r="MI57" s="232"/>
      <c r="MJ57" s="232"/>
      <c r="MK57" s="232"/>
      <c r="ML57" s="232"/>
      <c r="MM57" s="232"/>
      <c r="MN57" s="232"/>
      <c r="MO57" s="232"/>
      <c r="MP57" s="232"/>
      <c r="MQ57" s="232"/>
      <c r="MR57" s="232"/>
      <c r="MS57" s="232"/>
      <c r="MT57" s="232"/>
      <c r="MU57" s="232"/>
      <c r="MV57" s="232"/>
      <c r="MW57" s="232"/>
      <c r="MX57" s="232"/>
      <c r="MY57" s="232"/>
      <c r="MZ57" s="232"/>
      <c r="NA57" s="232"/>
      <c r="NB57" s="232"/>
      <c r="NC57" s="232"/>
      <c r="ND57" s="232"/>
      <c r="NE57" s="232"/>
      <c r="NF57" s="232"/>
      <c r="NG57" s="232"/>
      <c r="NH57" s="232"/>
      <c r="NI57" s="232"/>
      <c r="NJ57" s="232"/>
      <c r="NK57" s="232"/>
      <c r="NL57" s="232"/>
      <c r="NM57" s="232"/>
      <c r="NN57" s="232"/>
      <c r="NO57" s="232"/>
      <c r="NP57" s="232"/>
      <c r="NQ57" s="232"/>
      <c r="NR57" s="232"/>
      <c r="NS57" s="232"/>
      <c r="NT57" s="232"/>
      <c r="NU57" s="232"/>
      <c r="NV57" s="232"/>
      <c r="NW57" s="232"/>
      <c r="NX57" s="232"/>
      <c r="NY57" s="232"/>
      <c r="NZ57" s="232"/>
      <c r="OA57" s="232"/>
      <c r="OB57" s="232"/>
      <c r="OC57" s="232"/>
      <c r="OD57" s="232"/>
      <c r="OE57" s="232"/>
      <c r="OF57" s="232"/>
      <c r="OG57" s="232"/>
      <c r="OH57" s="232"/>
      <c r="OI57" s="232"/>
      <c r="OJ57" s="232"/>
      <c r="OK57" s="232"/>
      <c r="OL57" s="232"/>
      <c r="OM57" s="232"/>
      <c r="ON57" s="232"/>
      <c r="OO57" s="232"/>
      <c r="OP57" s="232"/>
      <c r="OQ57" s="232"/>
      <c r="OR57" s="232"/>
      <c r="OS57" s="232"/>
      <c r="OT57" s="232"/>
      <c r="OU57" s="232"/>
      <c r="OV57" s="232"/>
      <c r="OW57" s="232"/>
      <c r="OX57" s="232"/>
      <c r="OY57" s="232"/>
      <c r="OZ57" s="232"/>
      <c r="PA57" s="232"/>
      <c r="PB57" s="232"/>
      <c r="PC57" s="232"/>
      <c r="PD57" s="232"/>
      <c r="PE57" s="232"/>
      <c r="PF57" s="232"/>
      <c r="PG57" s="232"/>
      <c r="PH57" s="232"/>
      <c r="PI57" s="232"/>
      <c r="PJ57" s="232"/>
      <c r="PK57" s="232"/>
      <c r="PL57" s="232"/>
      <c r="PM57" s="232"/>
      <c r="PN57" s="232"/>
      <c r="PO57" s="232"/>
      <c r="PP57" s="232"/>
      <c r="PQ57" s="232"/>
      <c r="PR57" s="232"/>
      <c r="PS57" s="232"/>
      <c r="PT57" s="232"/>
      <c r="PU57" s="232"/>
      <c r="PV57" s="232"/>
      <c r="PW57" s="232"/>
      <c r="PX57" s="232"/>
      <c r="PY57" s="232"/>
      <c r="PZ57" s="232"/>
      <c r="QA57" s="232"/>
      <c r="QB57" s="232"/>
      <c r="QC57" s="232"/>
      <c r="QD57" s="232"/>
      <c r="QE57" s="232"/>
      <c r="QF57" s="232"/>
      <c r="QG57" s="232"/>
      <c r="QH57" s="232"/>
      <c r="QI57" s="232"/>
      <c r="QJ57" s="232"/>
      <c r="QK57" s="232"/>
      <c r="QL57" s="232"/>
      <c r="QM57" s="232"/>
      <c r="QN57" s="232"/>
      <c r="QO57" s="232"/>
      <c r="QP57" s="232"/>
      <c r="QQ57" s="232"/>
      <c r="QR57" s="232"/>
      <c r="QS57" s="232"/>
      <c r="QT57" s="232"/>
      <c r="QU57" s="232"/>
      <c r="QV57" s="232"/>
      <c r="QW57" s="232"/>
      <c r="QX57" s="232"/>
      <c r="QY57" s="232"/>
      <c r="QZ57" s="232"/>
      <c r="RA57" s="232"/>
      <c r="RB57" s="232"/>
      <c r="RC57" s="232"/>
      <c r="RD57" s="232"/>
      <c r="RE57" s="232"/>
      <c r="RF57" s="232"/>
      <c r="RG57" s="232"/>
      <c r="RH57" s="232"/>
      <c r="RI57" s="232"/>
      <c r="RJ57" s="232"/>
      <c r="RK57" s="232"/>
      <c r="RL57" s="232"/>
      <c r="RM57" s="232"/>
      <c r="RN57" s="232"/>
      <c r="RO57" s="232"/>
      <c r="RP57" s="232"/>
      <c r="RQ57" s="232"/>
      <c r="RR57" s="232"/>
      <c r="RS57" s="232"/>
      <c r="RT57" s="232"/>
      <c r="RU57" s="232"/>
      <c r="RV57" s="232"/>
      <c r="RW57" s="232"/>
      <c r="RX57" s="232"/>
      <c r="RY57" s="232"/>
      <c r="RZ57" s="232"/>
      <c r="SA57" s="232"/>
      <c r="SB57" s="232"/>
      <c r="SC57" s="232"/>
      <c r="SD57" s="232"/>
      <c r="SE57" s="232"/>
      <c r="SF57" s="232"/>
      <c r="SG57" s="232"/>
      <c r="SH57" s="232"/>
      <c r="SI57" s="232"/>
      <c r="SJ57" s="232"/>
      <c r="SK57" s="232"/>
      <c r="SL57" s="232"/>
      <c r="SM57" s="232"/>
      <c r="SN57" s="232"/>
      <c r="SO57" s="232"/>
      <c r="SP57" s="232"/>
      <c r="SQ57" s="232"/>
      <c r="SR57" s="232"/>
      <c r="SS57" s="232"/>
      <c r="ST57" s="232"/>
      <c r="SU57" s="232"/>
      <c r="SV57" s="232"/>
      <c r="SW57" s="232"/>
      <c r="SX57" s="232"/>
      <c r="SY57" s="232"/>
      <c r="SZ57" s="232"/>
      <c r="TA57" s="232"/>
      <c r="TB57" s="232"/>
      <c r="TC57" s="232"/>
      <c r="TD57" s="232"/>
      <c r="TE57" s="232"/>
      <c r="TF57" s="232"/>
      <c r="TG57" s="232"/>
      <c r="TH57" s="232"/>
      <c r="TI57" s="232"/>
      <c r="TJ57" s="232"/>
      <c r="TK57" s="232"/>
      <c r="TL57" s="232"/>
      <c r="TM57" s="232"/>
      <c r="TN57" s="232"/>
      <c r="TO57" s="232"/>
      <c r="TP57" s="232"/>
      <c r="TQ57" s="232"/>
      <c r="TR57" s="232"/>
      <c r="TS57" s="232"/>
      <c r="TT57" s="232"/>
      <c r="TU57" s="232"/>
      <c r="TV57" s="232"/>
      <c r="TW57" s="232"/>
      <c r="TX57" s="232"/>
      <c r="TY57" s="232"/>
      <c r="TZ57" s="232"/>
      <c r="UA57" s="232"/>
      <c r="UB57" s="232"/>
      <c r="UC57" s="232"/>
      <c r="UD57" s="232"/>
      <c r="UE57" s="232"/>
      <c r="UF57" s="232"/>
      <c r="UG57" s="232"/>
      <c r="UH57" s="232"/>
      <c r="UI57" s="232"/>
      <c r="UJ57" s="232"/>
      <c r="UK57" s="232"/>
      <c r="UL57" s="232"/>
      <c r="UM57" s="232"/>
      <c r="UN57" s="232"/>
      <c r="UO57" s="232"/>
      <c r="UP57" s="232"/>
      <c r="UQ57" s="232"/>
      <c r="UR57" s="232"/>
      <c r="US57" s="232"/>
      <c r="UT57" s="232"/>
      <c r="UU57" s="232"/>
      <c r="UV57" s="232"/>
      <c r="UW57" s="232"/>
      <c r="UX57" s="232"/>
      <c r="UY57" s="232"/>
      <c r="UZ57" s="232"/>
      <c r="VA57" s="232"/>
      <c r="VB57" s="232"/>
      <c r="VC57" s="232"/>
      <c r="VD57" s="232"/>
      <c r="VE57" s="232"/>
      <c r="VF57" s="232"/>
      <c r="VG57" s="232"/>
      <c r="VH57" s="232"/>
      <c r="VI57" s="232"/>
      <c r="VJ57" s="232"/>
      <c r="VK57" s="232"/>
      <c r="VL57" s="232"/>
      <c r="VM57" s="232"/>
      <c r="VN57" s="232"/>
      <c r="VO57" s="232"/>
      <c r="VP57" s="232"/>
      <c r="VQ57" s="232"/>
      <c r="VR57" s="232"/>
      <c r="VS57" s="232"/>
      <c r="VT57" s="232"/>
      <c r="VU57" s="232"/>
      <c r="VV57" s="232"/>
      <c r="VW57" s="232"/>
      <c r="VX57" s="232"/>
      <c r="VY57" s="232"/>
      <c r="VZ57" s="232"/>
      <c r="WA57" s="232"/>
      <c r="WB57" s="232"/>
      <c r="WC57" s="232"/>
      <c r="WD57" s="232"/>
      <c r="WE57" s="232"/>
      <c r="WF57" s="232"/>
      <c r="WG57" s="232"/>
      <c r="WH57" s="232"/>
      <c r="WI57" s="232"/>
      <c r="WJ57" s="232"/>
      <c r="WK57" s="232"/>
      <c r="WL57" s="232"/>
      <c r="WM57" s="232"/>
      <c r="WN57" s="232"/>
      <c r="WO57" s="232"/>
      <c r="WP57" s="232"/>
      <c r="WQ57" s="232"/>
      <c r="WR57" s="232"/>
      <c r="WS57" s="232"/>
      <c r="WT57" s="232"/>
      <c r="WU57" s="232"/>
      <c r="WV57" s="232"/>
      <c r="WW57" s="232"/>
      <c r="WX57" s="232"/>
      <c r="WY57" s="232"/>
      <c r="WZ57" s="232"/>
      <c r="XA57" s="232"/>
      <c r="XB57" s="232"/>
      <c r="XC57" s="232"/>
      <c r="XD57" s="232"/>
      <c r="XE57" s="232"/>
      <c r="XF57" s="232"/>
      <c r="XG57" s="232"/>
      <c r="XH57" s="232"/>
      <c r="XI57" s="232"/>
      <c r="XJ57" s="232"/>
      <c r="XK57" s="232"/>
      <c r="XL57" s="232"/>
      <c r="XM57" s="232"/>
      <c r="XN57" s="232"/>
      <c r="XO57" s="232"/>
      <c r="XP57" s="232"/>
      <c r="XQ57" s="232"/>
      <c r="XR57" s="232"/>
      <c r="XS57" s="232"/>
      <c r="XT57" s="232"/>
      <c r="XU57" s="232"/>
      <c r="XV57" s="232"/>
      <c r="XW57" s="232"/>
      <c r="XX57" s="232"/>
      <c r="XY57" s="232"/>
      <c r="XZ57" s="232"/>
      <c r="YA57" s="232"/>
      <c r="YB57" s="232"/>
      <c r="YC57" s="232"/>
      <c r="YD57" s="232"/>
      <c r="YE57" s="232"/>
      <c r="YF57" s="232"/>
      <c r="YG57" s="232"/>
      <c r="YH57" s="232"/>
      <c r="YI57" s="232"/>
      <c r="YJ57" s="232"/>
      <c r="YK57" s="232"/>
      <c r="YL57" s="232"/>
      <c r="YM57" s="232"/>
      <c r="YN57" s="232"/>
      <c r="YO57" s="232"/>
      <c r="YP57" s="232"/>
      <c r="YQ57" s="232"/>
      <c r="YR57" s="232"/>
      <c r="YS57" s="232"/>
      <c r="YT57" s="232"/>
      <c r="YU57" s="232"/>
      <c r="YV57" s="232"/>
      <c r="YW57" s="232"/>
      <c r="YX57" s="232"/>
      <c r="YY57" s="232"/>
      <c r="YZ57" s="232"/>
      <c r="ZA57" s="232"/>
      <c r="ZB57" s="232"/>
      <c r="ZC57" s="232"/>
      <c r="ZD57" s="232"/>
      <c r="ZE57" s="232"/>
      <c r="ZF57" s="232"/>
      <c r="ZG57" s="232"/>
      <c r="ZH57" s="232"/>
      <c r="ZI57" s="232"/>
      <c r="ZJ57" s="232"/>
      <c r="ZK57" s="232"/>
      <c r="ZL57" s="232"/>
      <c r="ZM57" s="232"/>
      <c r="ZN57" s="232"/>
      <c r="ZO57" s="232"/>
      <c r="ZP57" s="232"/>
      <c r="ZQ57" s="232"/>
      <c r="ZR57" s="232"/>
      <c r="ZS57" s="232"/>
      <c r="ZT57" s="232"/>
      <c r="ZU57" s="232"/>
      <c r="ZV57" s="232"/>
      <c r="ZW57" s="232"/>
      <c r="ZX57" s="232"/>
      <c r="ZY57" s="232"/>
      <c r="ZZ57" s="232"/>
      <c r="AAA57" s="232"/>
      <c r="AAB57" s="232"/>
      <c r="AAC57" s="232"/>
      <c r="AAD57" s="232"/>
      <c r="AAE57" s="232"/>
      <c r="AAF57" s="232"/>
      <c r="AAG57" s="232"/>
      <c r="AAH57" s="232"/>
      <c r="AAI57" s="232"/>
      <c r="AAJ57" s="232"/>
      <c r="AAK57" s="232"/>
      <c r="AAL57" s="232"/>
      <c r="AAM57" s="232"/>
      <c r="AAN57" s="232"/>
      <c r="AAO57" s="232"/>
      <c r="AAP57" s="232"/>
      <c r="AAQ57" s="232"/>
      <c r="AAR57" s="232"/>
      <c r="AAS57" s="232"/>
      <c r="AAT57" s="232"/>
      <c r="AAU57" s="232"/>
      <c r="AAV57" s="232"/>
      <c r="AAW57" s="232"/>
      <c r="AAX57" s="232"/>
      <c r="AAY57" s="232"/>
      <c r="AAZ57" s="232"/>
      <c r="ABA57" s="232"/>
      <c r="ABB57" s="232"/>
      <c r="ABC57" s="232"/>
      <c r="ABD57" s="232"/>
      <c r="ABE57" s="232"/>
      <c r="ABF57" s="232"/>
      <c r="ABG57" s="232"/>
      <c r="ABH57" s="232"/>
      <c r="ABI57" s="232"/>
      <c r="ABJ57" s="232"/>
      <c r="ABK57" s="232"/>
      <c r="ABL57" s="232"/>
      <c r="ABM57" s="232"/>
      <c r="ABN57" s="232"/>
      <c r="ABO57" s="232"/>
      <c r="ABP57" s="232"/>
      <c r="ABQ57" s="232"/>
      <c r="ABR57" s="232"/>
      <c r="ABS57" s="232"/>
      <c r="ABT57" s="232"/>
      <c r="ABU57" s="232"/>
      <c r="ABV57" s="232"/>
      <c r="ABW57" s="232"/>
      <c r="ABX57" s="232"/>
      <c r="ABY57" s="232"/>
      <c r="ABZ57" s="232"/>
      <c r="ACA57" s="232"/>
      <c r="ACB57" s="232"/>
      <c r="ACC57" s="232"/>
      <c r="ACD57" s="232"/>
      <c r="ACE57" s="232"/>
      <c r="ACF57" s="232"/>
      <c r="ACG57" s="232"/>
      <c r="ACH57" s="232"/>
      <c r="ACI57" s="232"/>
      <c r="ACJ57" s="232"/>
      <c r="ACK57" s="232"/>
      <c r="ACL57" s="232"/>
      <c r="ACM57" s="232"/>
      <c r="ACN57" s="232"/>
      <c r="ACO57" s="232"/>
      <c r="ACP57" s="232"/>
      <c r="ACQ57" s="232"/>
      <c r="ACR57" s="232"/>
      <c r="ACS57" s="232"/>
      <c r="ACT57" s="232"/>
      <c r="ACU57" s="232"/>
      <c r="ACV57" s="232"/>
      <c r="ACW57" s="232"/>
      <c r="ACX57" s="232"/>
      <c r="ACY57" s="232"/>
      <c r="ACZ57" s="232"/>
      <c r="ADA57" s="232"/>
      <c r="ADB57" s="232"/>
      <c r="ADC57" s="232"/>
      <c r="ADD57" s="232"/>
      <c r="ADE57" s="232"/>
      <c r="ADF57" s="232"/>
      <c r="ADG57" s="232"/>
      <c r="ADH57" s="232"/>
      <c r="ADI57" s="232"/>
      <c r="ADJ57" s="232"/>
      <c r="ADK57" s="232"/>
      <c r="ADL57" s="232"/>
      <c r="ADM57" s="232"/>
      <c r="ADN57" s="232"/>
      <c r="ADO57" s="232"/>
      <c r="ADP57" s="232"/>
      <c r="ADQ57" s="232"/>
      <c r="ADR57" s="232"/>
      <c r="ADS57" s="232"/>
      <c r="ADT57" s="232"/>
      <c r="ADU57" s="232"/>
      <c r="ADV57" s="232"/>
      <c r="ADW57" s="232"/>
      <c r="ADX57" s="232"/>
      <c r="ADY57" s="232"/>
      <c r="ADZ57" s="232"/>
      <c r="AEA57" s="232"/>
      <c r="AEB57" s="232"/>
      <c r="AEC57" s="232"/>
      <c r="AED57" s="232"/>
      <c r="AEE57" s="232"/>
      <c r="AEF57" s="232"/>
      <c r="AEG57" s="232"/>
      <c r="AEH57" s="232"/>
      <c r="AEI57" s="232"/>
      <c r="AEJ57" s="232"/>
      <c r="AEK57" s="232"/>
      <c r="AEL57" s="232"/>
      <c r="AEM57" s="232"/>
      <c r="AEN57" s="232"/>
      <c r="AEO57" s="232"/>
      <c r="AEP57" s="232"/>
      <c r="AEQ57" s="232"/>
      <c r="AER57" s="232"/>
      <c r="AES57" s="232"/>
      <c r="AET57" s="232"/>
      <c r="AEU57" s="232"/>
      <c r="AEV57" s="232"/>
      <c r="AEW57" s="232"/>
      <c r="AEX57" s="232"/>
      <c r="AEY57" s="232"/>
      <c r="AEZ57" s="232"/>
      <c r="AFA57" s="232"/>
      <c r="AFB57" s="232"/>
      <c r="AFC57" s="232"/>
      <c r="AFD57" s="232"/>
      <c r="AFE57" s="232"/>
      <c r="AFF57" s="232"/>
      <c r="AFG57" s="232"/>
      <c r="AFH57" s="232"/>
      <c r="AFI57" s="232"/>
      <c r="AFJ57" s="232"/>
      <c r="AFK57" s="232"/>
      <c r="AFL57" s="232"/>
    </row>
    <row r="58" spans="1:16384" ht="30" x14ac:dyDescent="0.25">
      <c r="B58" s="60" t="s">
        <v>1436</v>
      </c>
      <c r="C58" s="61" t="s">
        <v>1437</v>
      </c>
      <c r="D58" s="230" t="s">
        <v>1263</v>
      </c>
      <c r="E58" s="62" t="s">
        <v>688</v>
      </c>
      <c r="F58" s="61" t="s">
        <v>649</v>
      </c>
      <c r="G58" s="61" t="s">
        <v>649</v>
      </c>
      <c r="H58" s="63" t="s">
        <v>17</v>
      </c>
      <c r="I58" s="63" t="s">
        <v>17</v>
      </c>
      <c r="J58" s="63" t="s">
        <v>9</v>
      </c>
      <c r="K58" s="63">
        <v>100</v>
      </c>
      <c r="L58" s="64" t="s">
        <v>1438</v>
      </c>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c r="DX58" s="232"/>
      <c r="DY58" s="232"/>
      <c r="DZ58" s="232"/>
      <c r="EA58" s="232"/>
      <c r="EB58" s="232"/>
      <c r="EC58" s="232"/>
      <c r="ED58" s="232"/>
      <c r="EE58" s="232"/>
      <c r="EF58" s="232"/>
      <c r="EG58" s="232"/>
      <c r="EH58" s="232"/>
      <c r="EI58" s="232"/>
      <c r="EJ58" s="232"/>
      <c r="EK58" s="232"/>
      <c r="EL58" s="232"/>
      <c r="EM58" s="232"/>
      <c r="EN58" s="232"/>
      <c r="EO58" s="232"/>
      <c r="EP58" s="232"/>
      <c r="EQ58" s="232"/>
      <c r="ER58" s="232"/>
      <c r="ES58" s="232"/>
      <c r="ET58" s="232"/>
      <c r="EU58" s="232"/>
      <c r="EV58" s="232"/>
      <c r="EW58" s="232"/>
      <c r="EX58" s="232"/>
      <c r="EY58" s="232"/>
      <c r="EZ58" s="232"/>
      <c r="FA58" s="232"/>
      <c r="FB58" s="232"/>
      <c r="FC58" s="232"/>
      <c r="FD58" s="232"/>
      <c r="FE58" s="232"/>
      <c r="FF58" s="232"/>
      <c r="FG58" s="232"/>
      <c r="FH58" s="232"/>
      <c r="FI58" s="232"/>
      <c r="FJ58" s="232"/>
      <c r="FK58" s="232"/>
      <c r="FL58" s="232"/>
      <c r="FM58" s="232"/>
      <c r="FN58" s="232"/>
      <c r="FO58" s="232"/>
      <c r="FP58" s="232"/>
      <c r="FQ58" s="232"/>
      <c r="FR58" s="232"/>
      <c r="FS58" s="232"/>
      <c r="FT58" s="232"/>
      <c r="FU58" s="232"/>
      <c r="FV58" s="232"/>
      <c r="FW58" s="232"/>
      <c r="FX58" s="232"/>
      <c r="FY58" s="232"/>
      <c r="FZ58" s="232"/>
      <c r="GA58" s="232"/>
      <c r="GB58" s="232"/>
      <c r="GC58" s="232"/>
      <c r="GD58" s="232"/>
      <c r="GE58" s="232"/>
      <c r="GF58" s="232"/>
      <c r="GG58" s="232"/>
      <c r="GH58" s="232"/>
      <c r="GI58" s="232"/>
      <c r="GJ58" s="232"/>
      <c r="GK58" s="232"/>
      <c r="GL58" s="232"/>
      <c r="GM58" s="232"/>
      <c r="GN58" s="232"/>
      <c r="GO58" s="232"/>
      <c r="GP58" s="232"/>
      <c r="GQ58" s="232"/>
      <c r="GR58" s="232"/>
      <c r="GS58" s="232"/>
      <c r="GT58" s="232"/>
      <c r="GU58" s="232"/>
      <c r="GV58" s="232"/>
      <c r="GW58" s="232"/>
      <c r="GX58" s="232"/>
      <c r="GY58" s="232"/>
      <c r="GZ58" s="232"/>
      <c r="HA58" s="232"/>
      <c r="HB58" s="232"/>
      <c r="HC58" s="232"/>
      <c r="HD58" s="232"/>
      <c r="HE58" s="232"/>
      <c r="HF58" s="232"/>
      <c r="HG58" s="232"/>
      <c r="HH58" s="232"/>
      <c r="HI58" s="232"/>
      <c r="HJ58" s="232"/>
      <c r="HK58" s="232"/>
      <c r="HL58" s="232"/>
      <c r="HM58" s="232"/>
      <c r="HN58" s="232"/>
      <c r="HO58" s="232"/>
      <c r="HP58" s="232"/>
      <c r="HQ58" s="232"/>
      <c r="HR58" s="232"/>
      <c r="HS58" s="232"/>
      <c r="HT58" s="232"/>
      <c r="HU58" s="232"/>
      <c r="HV58" s="232"/>
      <c r="HW58" s="232"/>
      <c r="HX58" s="232"/>
      <c r="HY58" s="232"/>
      <c r="HZ58" s="232"/>
      <c r="IA58" s="232"/>
      <c r="IB58" s="232"/>
      <c r="IC58" s="232"/>
      <c r="ID58" s="232"/>
      <c r="IE58" s="232"/>
      <c r="IF58" s="232"/>
      <c r="IG58" s="232"/>
      <c r="IH58" s="232"/>
      <c r="II58" s="232"/>
      <c r="IJ58" s="232"/>
      <c r="IK58" s="232"/>
      <c r="IL58" s="232"/>
      <c r="IM58" s="232"/>
      <c r="IN58" s="232"/>
      <c r="IO58" s="232"/>
      <c r="IP58" s="232"/>
      <c r="IQ58" s="232"/>
      <c r="IR58" s="232"/>
      <c r="IS58" s="232"/>
      <c r="IT58" s="232"/>
      <c r="IU58" s="232"/>
      <c r="IV58" s="232"/>
      <c r="IW58" s="232"/>
      <c r="IX58" s="232"/>
      <c r="IY58" s="232"/>
      <c r="IZ58" s="232"/>
      <c r="JA58" s="232"/>
      <c r="JB58" s="232"/>
      <c r="JC58" s="232"/>
      <c r="JD58" s="232"/>
      <c r="JE58" s="232"/>
      <c r="JF58" s="232"/>
      <c r="JG58" s="232"/>
      <c r="JH58" s="232"/>
      <c r="JI58" s="232"/>
      <c r="JJ58" s="232"/>
      <c r="JK58" s="232"/>
      <c r="JL58" s="232"/>
      <c r="JM58" s="232"/>
      <c r="JN58" s="232"/>
      <c r="JO58" s="232"/>
      <c r="JP58" s="232"/>
      <c r="JQ58" s="232"/>
      <c r="JR58" s="232"/>
      <c r="JS58" s="232"/>
      <c r="JT58" s="232"/>
      <c r="JU58" s="232"/>
      <c r="JV58" s="232"/>
      <c r="JW58" s="232"/>
      <c r="JX58" s="232"/>
      <c r="JY58" s="232"/>
      <c r="JZ58" s="232"/>
      <c r="KA58" s="232"/>
      <c r="KB58" s="232"/>
      <c r="KC58" s="232"/>
      <c r="KD58" s="232"/>
      <c r="KE58" s="232"/>
      <c r="KF58" s="232"/>
      <c r="KG58" s="232"/>
      <c r="KH58" s="232"/>
      <c r="KI58" s="232"/>
      <c r="KJ58" s="232"/>
      <c r="KK58" s="232"/>
      <c r="KL58" s="232"/>
      <c r="KM58" s="232"/>
      <c r="KN58" s="232"/>
      <c r="KO58" s="232"/>
      <c r="KP58" s="232"/>
      <c r="KQ58" s="232"/>
      <c r="KR58" s="232"/>
      <c r="KS58" s="232"/>
      <c r="KT58" s="232"/>
      <c r="KU58" s="232"/>
      <c r="KV58" s="232"/>
      <c r="KW58" s="232"/>
      <c r="KX58" s="232"/>
      <c r="KY58" s="232"/>
      <c r="KZ58" s="232"/>
      <c r="LA58" s="232"/>
      <c r="LB58" s="232"/>
      <c r="LC58" s="232"/>
      <c r="LD58" s="232"/>
      <c r="LE58" s="232"/>
      <c r="LF58" s="232"/>
      <c r="LG58" s="232"/>
      <c r="LH58" s="232"/>
      <c r="LI58" s="232"/>
      <c r="LJ58" s="232"/>
      <c r="LK58" s="232"/>
      <c r="LL58" s="232"/>
      <c r="LM58" s="232"/>
      <c r="LN58" s="232"/>
      <c r="LO58" s="232"/>
      <c r="LP58" s="232"/>
      <c r="LQ58" s="232"/>
      <c r="LR58" s="232"/>
      <c r="LS58" s="232"/>
      <c r="LT58" s="232"/>
      <c r="LU58" s="232"/>
      <c r="LV58" s="232"/>
      <c r="LW58" s="232"/>
      <c r="LX58" s="232"/>
      <c r="LY58" s="232"/>
      <c r="LZ58" s="232"/>
      <c r="MA58" s="232"/>
      <c r="MB58" s="232"/>
      <c r="MC58" s="232"/>
      <c r="MD58" s="232"/>
      <c r="ME58" s="232"/>
      <c r="MF58" s="232"/>
      <c r="MG58" s="232"/>
      <c r="MH58" s="232"/>
      <c r="MI58" s="232"/>
      <c r="MJ58" s="232"/>
      <c r="MK58" s="232"/>
      <c r="ML58" s="232"/>
      <c r="MM58" s="232"/>
      <c r="MN58" s="232"/>
      <c r="MO58" s="232"/>
      <c r="MP58" s="232"/>
      <c r="MQ58" s="232"/>
      <c r="MR58" s="232"/>
      <c r="MS58" s="232"/>
      <c r="MT58" s="232"/>
      <c r="MU58" s="232"/>
      <c r="MV58" s="232"/>
      <c r="MW58" s="232"/>
      <c r="MX58" s="232"/>
      <c r="MY58" s="232"/>
      <c r="MZ58" s="232"/>
      <c r="NA58" s="232"/>
      <c r="NB58" s="232"/>
      <c r="NC58" s="232"/>
      <c r="ND58" s="232"/>
      <c r="NE58" s="232"/>
      <c r="NF58" s="232"/>
      <c r="NG58" s="232"/>
      <c r="NH58" s="232"/>
      <c r="NI58" s="232"/>
      <c r="NJ58" s="232"/>
      <c r="NK58" s="232"/>
      <c r="NL58" s="232"/>
      <c r="NM58" s="232"/>
      <c r="NN58" s="232"/>
      <c r="NO58" s="232"/>
      <c r="NP58" s="232"/>
      <c r="NQ58" s="232"/>
      <c r="NR58" s="232"/>
      <c r="NS58" s="232"/>
      <c r="NT58" s="232"/>
      <c r="NU58" s="232"/>
      <c r="NV58" s="232"/>
      <c r="NW58" s="232"/>
      <c r="NX58" s="232"/>
      <c r="NY58" s="232"/>
      <c r="NZ58" s="232"/>
      <c r="OA58" s="232"/>
      <c r="OB58" s="232"/>
      <c r="OC58" s="232"/>
      <c r="OD58" s="232"/>
      <c r="OE58" s="232"/>
      <c r="OF58" s="232"/>
      <c r="OG58" s="232"/>
      <c r="OH58" s="232"/>
      <c r="OI58" s="232"/>
      <c r="OJ58" s="232"/>
      <c r="OK58" s="232"/>
      <c r="OL58" s="232"/>
      <c r="OM58" s="232"/>
      <c r="ON58" s="232"/>
      <c r="OO58" s="232"/>
      <c r="OP58" s="232"/>
      <c r="OQ58" s="232"/>
      <c r="OR58" s="232"/>
      <c r="OS58" s="232"/>
      <c r="OT58" s="232"/>
      <c r="OU58" s="232"/>
      <c r="OV58" s="232"/>
      <c r="OW58" s="232"/>
      <c r="OX58" s="232"/>
      <c r="OY58" s="232"/>
      <c r="OZ58" s="232"/>
      <c r="PA58" s="232"/>
      <c r="PB58" s="232"/>
      <c r="PC58" s="232"/>
      <c r="PD58" s="232"/>
      <c r="PE58" s="232"/>
      <c r="PF58" s="232"/>
      <c r="PG58" s="232"/>
      <c r="PH58" s="232"/>
      <c r="PI58" s="232"/>
      <c r="PJ58" s="232"/>
      <c r="PK58" s="232"/>
      <c r="PL58" s="232"/>
      <c r="PM58" s="232"/>
      <c r="PN58" s="232"/>
      <c r="PO58" s="232"/>
      <c r="PP58" s="232"/>
      <c r="PQ58" s="232"/>
      <c r="PR58" s="232"/>
      <c r="PS58" s="232"/>
      <c r="PT58" s="232"/>
      <c r="PU58" s="232"/>
      <c r="PV58" s="232"/>
      <c r="PW58" s="232"/>
      <c r="PX58" s="232"/>
      <c r="PY58" s="232"/>
      <c r="PZ58" s="232"/>
      <c r="QA58" s="232"/>
      <c r="QB58" s="232"/>
      <c r="QC58" s="232"/>
      <c r="QD58" s="232"/>
      <c r="QE58" s="232"/>
      <c r="QF58" s="232"/>
      <c r="QG58" s="232"/>
      <c r="QH58" s="232"/>
      <c r="QI58" s="232"/>
      <c r="QJ58" s="232"/>
      <c r="QK58" s="232"/>
      <c r="QL58" s="232"/>
      <c r="QM58" s="232"/>
      <c r="QN58" s="232"/>
      <c r="QO58" s="232"/>
      <c r="QP58" s="232"/>
      <c r="QQ58" s="232"/>
      <c r="QR58" s="232"/>
      <c r="QS58" s="232"/>
      <c r="QT58" s="232"/>
      <c r="QU58" s="232"/>
      <c r="QV58" s="232"/>
      <c r="QW58" s="232"/>
      <c r="QX58" s="232"/>
      <c r="QY58" s="232"/>
      <c r="QZ58" s="232"/>
      <c r="RA58" s="232"/>
      <c r="RB58" s="232"/>
      <c r="RC58" s="232"/>
      <c r="RD58" s="232"/>
      <c r="RE58" s="232"/>
      <c r="RF58" s="232"/>
      <c r="RG58" s="232"/>
      <c r="RH58" s="232"/>
      <c r="RI58" s="232"/>
      <c r="RJ58" s="232"/>
      <c r="RK58" s="232"/>
      <c r="RL58" s="232"/>
      <c r="RM58" s="232"/>
      <c r="RN58" s="232"/>
      <c r="RO58" s="232"/>
      <c r="RP58" s="232"/>
      <c r="RQ58" s="232"/>
      <c r="RR58" s="232"/>
      <c r="RS58" s="232"/>
      <c r="RT58" s="232"/>
      <c r="RU58" s="232"/>
      <c r="RV58" s="232"/>
      <c r="RW58" s="232"/>
      <c r="RX58" s="232"/>
      <c r="RY58" s="232"/>
      <c r="RZ58" s="232"/>
      <c r="SA58" s="232"/>
      <c r="SB58" s="232"/>
      <c r="SC58" s="232"/>
      <c r="SD58" s="232"/>
      <c r="SE58" s="232"/>
      <c r="SF58" s="232"/>
      <c r="SG58" s="232"/>
      <c r="SH58" s="232"/>
      <c r="SI58" s="232"/>
      <c r="SJ58" s="232"/>
      <c r="SK58" s="232"/>
      <c r="SL58" s="232"/>
      <c r="SM58" s="232"/>
      <c r="SN58" s="232"/>
      <c r="SO58" s="232"/>
      <c r="SP58" s="232"/>
      <c r="SQ58" s="232"/>
      <c r="SR58" s="232"/>
      <c r="SS58" s="232"/>
      <c r="ST58" s="232"/>
      <c r="SU58" s="232"/>
      <c r="SV58" s="232"/>
      <c r="SW58" s="232"/>
      <c r="SX58" s="232"/>
      <c r="SY58" s="232"/>
      <c r="SZ58" s="232"/>
      <c r="TA58" s="232"/>
      <c r="TB58" s="232"/>
      <c r="TC58" s="232"/>
      <c r="TD58" s="232"/>
      <c r="TE58" s="232"/>
      <c r="TF58" s="232"/>
      <c r="TG58" s="232"/>
      <c r="TH58" s="232"/>
      <c r="TI58" s="232"/>
      <c r="TJ58" s="232"/>
      <c r="TK58" s="232"/>
      <c r="TL58" s="232"/>
      <c r="TM58" s="232"/>
      <c r="TN58" s="232"/>
      <c r="TO58" s="232"/>
      <c r="TP58" s="232"/>
      <c r="TQ58" s="232"/>
      <c r="TR58" s="232"/>
      <c r="TS58" s="232"/>
      <c r="TT58" s="232"/>
      <c r="TU58" s="232"/>
      <c r="TV58" s="232"/>
      <c r="TW58" s="232"/>
      <c r="TX58" s="232"/>
      <c r="TY58" s="232"/>
      <c r="TZ58" s="232"/>
      <c r="UA58" s="232"/>
      <c r="UB58" s="232"/>
      <c r="UC58" s="232"/>
      <c r="UD58" s="232"/>
      <c r="UE58" s="232"/>
      <c r="UF58" s="232"/>
      <c r="UG58" s="232"/>
      <c r="UH58" s="232"/>
      <c r="UI58" s="232"/>
      <c r="UJ58" s="232"/>
      <c r="UK58" s="232"/>
      <c r="UL58" s="232"/>
      <c r="UM58" s="232"/>
      <c r="UN58" s="232"/>
      <c r="UO58" s="232"/>
      <c r="UP58" s="232"/>
      <c r="UQ58" s="232"/>
      <c r="UR58" s="232"/>
      <c r="US58" s="232"/>
      <c r="UT58" s="232"/>
      <c r="UU58" s="232"/>
      <c r="UV58" s="232"/>
      <c r="UW58" s="232"/>
      <c r="UX58" s="232"/>
      <c r="UY58" s="232"/>
      <c r="UZ58" s="232"/>
      <c r="VA58" s="232"/>
      <c r="VB58" s="232"/>
      <c r="VC58" s="232"/>
      <c r="VD58" s="232"/>
      <c r="VE58" s="232"/>
      <c r="VF58" s="232"/>
      <c r="VG58" s="232"/>
      <c r="VH58" s="232"/>
      <c r="VI58" s="232"/>
      <c r="VJ58" s="232"/>
      <c r="VK58" s="232"/>
      <c r="VL58" s="232"/>
      <c r="VM58" s="232"/>
      <c r="VN58" s="232"/>
      <c r="VO58" s="232"/>
      <c r="VP58" s="232"/>
      <c r="VQ58" s="232"/>
      <c r="VR58" s="232"/>
      <c r="VS58" s="232"/>
      <c r="VT58" s="232"/>
      <c r="VU58" s="232"/>
      <c r="VV58" s="232"/>
      <c r="VW58" s="232"/>
      <c r="VX58" s="232"/>
      <c r="VY58" s="232"/>
      <c r="VZ58" s="232"/>
      <c r="WA58" s="232"/>
      <c r="WB58" s="232"/>
      <c r="WC58" s="232"/>
      <c r="WD58" s="232"/>
      <c r="WE58" s="232"/>
      <c r="WF58" s="232"/>
      <c r="WG58" s="232"/>
      <c r="WH58" s="232"/>
      <c r="WI58" s="232"/>
      <c r="WJ58" s="232"/>
      <c r="WK58" s="232"/>
      <c r="WL58" s="232"/>
      <c r="WM58" s="232"/>
      <c r="WN58" s="232"/>
      <c r="WO58" s="232"/>
      <c r="WP58" s="232"/>
      <c r="WQ58" s="232"/>
      <c r="WR58" s="232"/>
      <c r="WS58" s="232"/>
      <c r="WT58" s="232"/>
      <c r="WU58" s="232"/>
      <c r="WV58" s="232"/>
      <c r="WW58" s="232"/>
      <c r="WX58" s="232"/>
      <c r="WY58" s="232"/>
      <c r="WZ58" s="232"/>
      <c r="XA58" s="232"/>
      <c r="XB58" s="232"/>
      <c r="XC58" s="232"/>
      <c r="XD58" s="232"/>
      <c r="XE58" s="232"/>
      <c r="XF58" s="232"/>
      <c r="XG58" s="232"/>
      <c r="XH58" s="232"/>
      <c r="XI58" s="232"/>
      <c r="XJ58" s="232"/>
      <c r="XK58" s="232"/>
      <c r="XL58" s="232"/>
      <c r="XM58" s="232"/>
      <c r="XN58" s="232"/>
      <c r="XO58" s="232"/>
      <c r="XP58" s="232"/>
      <c r="XQ58" s="232"/>
      <c r="XR58" s="232"/>
      <c r="XS58" s="232"/>
      <c r="XT58" s="232"/>
      <c r="XU58" s="232"/>
      <c r="XV58" s="232"/>
      <c r="XW58" s="232"/>
      <c r="XX58" s="232"/>
      <c r="XY58" s="232"/>
      <c r="XZ58" s="232"/>
      <c r="YA58" s="232"/>
      <c r="YB58" s="232"/>
      <c r="YC58" s="232"/>
      <c r="YD58" s="232"/>
      <c r="YE58" s="232"/>
      <c r="YF58" s="232"/>
      <c r="YG58" s="232"/>
      <c r="YH58" s="232"/>
      <c r="YI58" s="232"/>
      <c r="YJ58" s="232"/>
      <c r="YK58" s="232"/>
      <c r="YL58" s="232"/>
      <c r="YM58" s="232"/>
      <c r="YN58" s="232"/>
      <c r="YO58" s="232"/>
      <c r="YP58" s="232"/>
      <c r="YQ58" s="232"/>
      <c r="YR58" s="232"/>
      <c r="YS58" s="232"/>
      <c r="YT58" s="232"/>
      <c r="YU58" s="232"/>
      <c r="YV58" s="232"/>
      <c r="YW58" s="232"/>
      <c r="YX58" s="232"/>
      <c r="YY58" s="232"/>
      <c r="YZ58" s="232"/>
      <c r="ZA58" s="232"/>
      <c r="ZB58" s="232"/>
      <c r="ZC58" s="232"/>
      <c r="ZD58" s="232"/>
      <c r="ZE58" s="232"/>
      <c r="ZF58" s="232"/>
      <c r="ZG58" s="232"/>
      <c r="ZH58" s="232"/>
      <c r="ZI58" s="232"/>
      <c r="ZJ58" s="232"/>
      <c r="ZK58" s="232"/>
      <c r="ZL58" s="232"/>
      <c r="ZM58" s="232"/>
      <c r="ZN58" s="232"/>
      <c r="ZO58" s="232"/>
      <c r="ZP58" s="232"/>
      <c r="ZQ58" s="232"/>
      <c r="ZR58" s="232"/>
      <c r="ZS58" s="232"/>
      <c r="ZT58" s="232"/>
      <c r="ZU58" s="232"/>
      <c r="ZV58" s="232"/>
      <c r="ZW58" s="232"/>
      <c r="ZX58" s="232"/>
      <c r="ZY58" s="232"/>
      <c r="ZZ58" s="232"/>
      <c r="AAA58" s="232"/>
      <c r="AAB58" s="232"/>
      <c r="AAC58" s="232"/>
      <c r="AAD58" s="232"/>
      <c r="AAE58" s="232"/>
      <c r="AAF58" s="232"/>
      <c r="AAG58" s="232"/>
      <c r="AAH58" s="232"/>
      <c r="AAI58" s="232"/>
      <c r="AAJ58" s="232"/>
      <c r="AAK58" s="232"/>
      <c r="AAL58" s="232"/>
      <c r="AAM58" s="232"/>
      <c r="AAN58" s="232"/>
      <c r="AAO58" s="232"/>
      <c r="AAP58" s="232"/>
      <c r="AAQ58" s="232"/>
      <c r="AAR58" s="232"/>
      <c r="AAS58" s="232"/>
      <c r="AAT58" s="232"/>
      <c r="AAU58" s="232"/>
      <c r="AAV58" s="232"/>
      <c r="AAW58" s="232"/>
      <c r="AAX58" s="232"/>
      <c r="AAY58" s="232"/>
      <c r="AAZ58" s="232"/>
      <c r="ABA58" s="232"/>
      <c r="ABB58" s="232"/>
      <c r="ABC58" s="232"/>
      <c r="ABD58" s="232"/>
      <c r="ABE58" s="232"/>
      <c r="ABF58" s="232"/>
      <c r="ABG58" s="232"/>
      <c r="ABH58" s="232"/>
      <c r="ABI58" s="232"/>
      <c r="ABJ58" s="232"/>
      <c r="ABK58" s="232"/>
      <c r="ABL58" s="232"/>
      <c r="ABM58" s="232"/>
      <c r="ABN58" s="232"/>
      <c r="ABO58" s="232"/>
      <c r="ABP58" s="232"/>
      <c r="ABQ58" s="232"/>
      <c r="ABR58" s="232"/>
      <c r="ABS58" s="232"/>
      <c r="ABT58" s="232"/>
      <c r="ABU58" s="232"/>
      <c r="ABV58" s="232"/>
      <c r="ABW58" s="232"/>
      <c r="ABX58" s="232"/>
      <c r="ABY58" s="232"/>
      <c r="ABZ58" s="232"/>
      <c r="ACA58" s="232"/>
      <c r="ACB58" s="232"/>
      <c r="ACC58" s="232"/>
      <c r="ACD58" s="232"/>
      <c r="ACE58" s="232"/>
      <c r="ACF58" s="232"/>
      <c r="ACG58" s="232"/>
      <c r="ACH58" s="232"/>
      <c r="ACI58" s="232"/>
      <c r="ACJ58" s="232"/>
      <c r="ACK58" s="232"/>
      <c r="ACL58" s="232"/>
      <c r="ACM58" s="232"/>
      <c r="ACN58" s="232"/>
      <c r="ACO58" s="232"/>
      <c r="ACP58" s="232"/>
      <c r="ACQ58" s="232"/>
      <c r="ACR58" s="232"/>
      <c r="ACS58" s="232"/>
      <c r="ACT58" s="232"/>
      <c r="ACU58" s="232"/>
      <c r="ACV58" s="232"/>
      <c r="ACW58" s="232"/>
      <c r="ACX58" s="232"/>
      <c r="ACY58" s="232"/>
      <c r="ACZ58" s="232"/>
      <c r="ADA58" s="232"/>
      <c r="ADB58" s="232"/>
      <c r="ADC58" s="232"/>
      <c r="ADD58" s="232"/>
      <c r="ADE58" s="232"/>
      <c r="ADF58" s="232"/>
      <c r="ADG58" s="232"/>
      <c r="ADH58" s="232"/>
      <c r="ADI58" s="232"/>
      <c r="ADJ58" s="232"/>
      <c r="ADK58" s="232"/>
      <c r="ADL58" s="232"/>
      <c r="ADM58" s="232"/>
      <c r="ADN58" s="232"/>
      <c r="ADO58" s="232"/>
      <c r="ADP58" s="232"/>
      <c r="ADQ58" s="232"/>
      <c r="ADR58" s="232"/>
      <c r="ADS58" s="232"/>
      <c r="ADT58" s="232"/>
      <c r="ADU58" s="232"/>
      <c r="ADV58" s="232"/>
      <c r="ADW58" s="232"/>
      <c r="ADX58" s="232"/>
      <c r="ADY58" s="232"/>
      <c r="ADZ58" s="232"/>
      <c r="AEA58" s="232"/>
      <c r="AEB58" s="232"/>
      <c r="AEC58" s="232"/>
      <c r="AED58" s="232"/>
      <c r="AEE58" s="232"/>
      <c r="AEF58" s="232"/>
      <c r="AEG58" s="232"/>
      <c r="AEH58" s="232"/>
      <c r="AEI58" s="232"/>
      <c r="AEJ58" s="232"/>
      <c r="AEK58" s="232"/>
      <c r="AEL58" s="232"/>
      <c r="AEM58" s="232"/>
      <c r="AEN58" s="232"/>
      <c r="AEO58" s="232"/>
      <c r="AEP58" s="232"/>
      <c r="AEQ58" s="232"/>
      <c r="AER58" s="232"/>
      <c r="AES58" s="232"/>
      <c r="AET58" s="232"/>
      <c r="AEU58" s="232"/>
      <c r="AEV58" s="232"/>
      <c r="AEW58" s="232"/>
      <c r="AEX58" s="232"/>
      <c r="AEY58" s="232"/>
      <c r="AEZ58" s="232"/>
      <c r="AFA58" s="232"/>
      <c r="AFB58" s="232"/>
      <c r="AFC58" s="232"/>
      <c r="AFD58" s="232"/>
      <c r="AFE58" s="232"/>
      <c r="AFF58" s="232"/>
      <c r="AFG58" s="232"/>
      <c r="AFH58" s="232"/>
      <c r="AFI58" s="232"/>
      <c r="AFJ58" s="232"/>
      <c r="AFK58" s="232"/>
      <c r="AFL58" s="232"/>
    </row>
    <row r="59" spans="1:16384" ht="75" x14ac:dyDescent="0.25">
      <c r="B59" s="60" t="s">
        <v>709</v>
      </c>
      <c r="C59" s="62" t="s">
        <v>710</v>
      </c>
      <c r="D59" s="62" t="s">
        <v>505</v>
      </c>
      <c r="E59" s="62" t="s">
        <v>585</v>
      </c>
      <c r="F59" s="61" t="s">
        <v>664</v>
      </c>
      <c r="G59" s="61" t="s">
        <v>649</v>
      </c>
      <c r="H59" s="63" t="s">
        <v>17</v>
      </c>
      <c r="I59" s="63" t="s">
        <v>17</v>
      </c>
      <c r="J59" s="63" t="s">
        <v>9</v>
      </c>
      <c r="K59" s="63">
        <v>100</v>
      </c>
      <c r="L59" s="64" t="s">
        <v>1439</v>
      </c>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c r="FV59" s="232"/>
      <c r="FW59" s="232"/>
      <c r="FX59" s="232"/>
      <c r="FY59" s="232"/>
      <c r="FZ59" s="232"/>
      <c r="GA59" s="232"/>
      <c r="GB59" s="232"/>
      <c r="GC59" s="232"/>
      <c r="GD59" s="232"/>
      <c r="GE59" s="232"/>
      <c r="GF59" s="232"/>
      <c r="GG59" s="232"/>
      <c r="GH59" s="232"/>
      <c r="GI59" s="232"/>
      <c r="GJ59" s="232"/>
      <c r="GK59" s="232"/>
      <c r="GL59" s="232"/>
      <c r="GM59" s="232"/>
      <c r="GN59" s="232"/>
      <c r="GO59" s="232"/>
      <c r="GP59" s="232"/>
      <c r="GQ59" s="232"/>
      <c r="GR59" s="232"/>
      <c r="GS59" s="232"/>
      <c r="GT59" s="232"/>
      <c r="GU59" s="232"/>
      <c r="GV59" s="232"/>
      <c r="GW59" s="232"/>
      <c r="GX59" s="232"/>
      <c r="GY59" s="232"/>
      <c r="GZ59" s="232"/>
      <c r="HA59" s="232"/>
      <c r="HB59" s="232"/>
      <c r="HC59" s="232"/>
      <c r="HD59" s="232"/>
      <c r="HE59" s="232"/>
      <c r="HF59" s="232"/>
      <c r="HG59" s="232"/>
      <c r="HH59" s="232"/>
      <c r="HI59" s="232"/>
      <c r="HJ59" s="232"/>
      <c r="HK59" s="232"/>
      <c r="HL59" s="232"/>
      <c r="HM59" s="232"/>
      <c r="HN59" s="232"/>
      <c r="HO59" s="232"/>
      <c r="HP59" s="232"/>
      <c r="HQ59" s="232"/>
      <c r="HR59" s="232"/>
      <c r="HS59" s="232"/>
      <c r="HT59" s="232"/>
      <c r="HU59" s="232"/>
      <c r="HV59" s="232"/>
      <c r="HW59" s="232"/>
      <c r="HX59" s="232"/>
      <c r="HY59" s="232"/>
      <c r="HZ59" s="232"/>
      <c r="IA59" s="232"/>
      <c r="IB59" s="232"/>
      <c r="IC59" s="232"/>
      <c r="ID59" s="232"/>
      <c r="IE59" s="232"/>
      <c r="IF59" s="232"/>
      <c r="IG59" s="232"/>
      <c r="IH59" s="232"/>
      <c r="II59" s="232"/>
      <c r="IJ59" s="232"/>
      <c r="IK59" s="232"/>
      <c r="IL59" s="232"/>
      <c r="IM59" s="232"/>
      <c r="IN59" s="232"/>
      <c r="IO59" s="232"/>
      <c r="IP59" s="232"/>
      <c r="IQ59" s="232"/>
      <c r="IR59" s="232"/>
      <c r="IS59" s="232"/>
      <c r="IT59" s="232"/>
      <c r="IU59" s="232"/>
      <c r="IV59" s="232"/>
      <c r="IW59" s="232"/>
      <c r="IX59" s="232"/>
      <c r="IY59" s="232"/>
      <c r="IZ59" s="232"/>
      <c r="JA59" s="232"/>
      <c r="JB59" s="232"/>
      <c r="JC59" s="232"/>
      <c r="JD59" s="232"/>
      <c r="JE59" s="232"/>
      <c r="JF59" s="232"/>
      <c r="JG59" s="232"/>
      <c r="JH59" s="232"/>
      <c r="JI59" s="232"/>
      <c r="JJ59" s="232"/>
      <c r="JK59" s="232"/>
      <c r="JL59" s="232"/>
      <c r="JM59" s="232"/>
      <c r="JN59" s="232"/>
      <c r="JO59" s="232"/>
      <c r="JP59" s="232"/>
      <c r="JQ59" s="232"/>
      <c r="JR59" s="232"/>
      <c r="JS59" s="232"/>
      <c r="JT59" s="232"/>
      <c r="JU59" s="232"/>
      <c r="JV59" s="232"/>
      <c r="JW59" s="232"/>
      <c r="JX59" s="232"/>
      <c r="JY59" s="232"/>
      <c r="JZ59" s="232"/>
      <c r="KA59" s="232"/>
      <c r="KB59" s="232"/>
      <c r="KC59" s="232"/>
      <c r="KD59" s="232"/>
      <c r="KE59" s="232"/>
      <c r="KF59" s="232"/>
      <c r="KG59" s="232"/>
      <c r="KH59" s="232"/>
      <c r="KI59" s="232"/>
      <c r="KJ59" s="232"/>
      <c r="KK59" s="232"/>
      <c r="KL59" s="232"/>
      <c r="KM59" s="232"/>
      <c r="KN59" s="232"/>
      <c r="KO59" s="232"/>
      <c r="KP59" s="232"/>
      <c r="KQ59" s="232"/>
      <c r="KR59" s="232"/>
      <c r="KS59" s="232"/>
      <c r="KT59" s="232"/>
      <c r="KU59" s="232"/>
      <c r="KV59" s="232"/>
      <c r="KW59" s="232"/>
      <c r="KX59" s="232"/>
      <c r="KY59" s="232"/>
      <c r="KZ59" s="232"/>
      <c r="LA59" s="232"/>
      <c r="LB59" s="232"/>
      <c r="LC59" s="232"/>
      <c r="LD59" s="232"/>
      <c r="LE59" s="232"/>
      <c r="LF59" s="232"/>
      <c r="LG59" s="232"/>
      <c r="LH59" s="232"/>
      <c r="LI59" s="232"/>
      <c r="LJ59" s="232"/>
      <c r="LK59" s="232"/>
      <c r="LL59" s="232"/>
      <c r="LM59" s="232"/>
      <c r="LN59" s="232"/>
      <c r="LO59" s="232"/>
      <c r="LP59" s="232"/>
      <c r="LQ59" s="232"/>
      <c r="LR59" s="232"/>
      <c r="LS59" s="232"/>
      <c r="LT59" s="232"/>
      <c r="LU59" s="232"/>
      <c r="LV59" s="232"/>
      <c r="LW59" s="232"/>
      <c r="LX59" s="232"/>
      <c r="LY59" s="232"/>
      <c r="LZ59" s="232"/>
      <c r="MA59" s="232"/>
      <c r="MB59" s="232"/>
      <c r="MC59" s="232"/>
      <c r="MD59" s="232"/>
      <c r="ME59" s="232"/>
      <c r="MF59" s="232"/>
      <c r="MG59" s="232"/>
      <c r="MH59" s="232"/>
      <c r="MI59" s="232"/>
      <c r="MJ59" s="232"/>
      <c r="MK59" s="232"/>
      <c r="ML59" s="232"/>
      <c r="MM59" s="232"/>
      <c r="MN59" s="232"/>
      <c r="MO59" s="232"/>
      <c r="MP59" s="232"/>
      <c r="MQ59" s="232"/>
      <c r="MR59" s="232"/>
      <c r="MS59" s="232"/>
      <c r="MT59" s="232"/>
      <c r="MU59" s="232"/>
      <c r="MV59" s="232"/>
      <c r="MW59" s="232"/>
      <c r="MX59" s="232"/>
      <c r="MY59" s="232"/>
      <c r="MZ59" s="232"/>
      <c r="NA59" s="232"/>
      <c r="NB59" s="232"/>
      <c r="NC59" s="232"/>
      <c r="ND59" s="232"/>
      <c r="NE59" s="232"/>
      <c r="NF59" s="232"/>
      <c r="NG59" s="232"/>
      <c r="NH59" s="232"/>
      <c r="NI59" s="232"/>
      <c r="NJ59" s="232"/>
      <c r="NK59" s="232"/>
      <c r="NL59" s="232"/>
      <c r="NM59" s="232"/>
      <c r="NN59" s="232"/>
      <c r="NO59" s="232"/>
      <c r="NP59" s="232"/>
      <c r="NQ59" s="232"/>
      <c r="NR59" s="232"/>
      <c r="NS59" s="232"/>
      <c r="NT59" s="232"/>
      <c r="NU59" s="232"/>
      <c r="NV59" s="232"/>
      <c r="NW59" s="232"/>
      <c r="NX59" s="232"/>
      <c r="NY59" s="232"/>
      <c r="NZ59" s="232"/>
      <c r="OA59" s="232"/>
      <c r="OB59" s="232"/>
      <c r="OC59" s="232"/>
      <c r="OD59" s="232"/>
      <c r="OE59" s="232"/>
      <c r="OF59" s="232"/>
      <c r="OG59" s="232"/>
      <c r="OH59" s="232"/>
      <c r="OI59" s="232"/>
      <c r="OJ59" s="232"/>
      <c r="OK59" s="232"/>
      <c r="OL59" s="232"/>
      <c r="OM59" s="232"/>
      <c r="ON59" s="232"/>
      <c r="OO59" s="232"/>
      <c r="OP59" s="232"/>
      <c r="OQ59" s="232"/>
      <c r="OR59" s="232"/>
      <c r="OS59" s="232"/>
      <c r="OT59" s="232"/>
      <c r="OU59" s="232"/>
      <c r="OV59" s="232"/>
      <c r="OW59" s="232"/>
      <c r="OX59" s="232"/>
      <c r="OY59" s="232"/>
      <c r="OZ59" s="232"/>
      <c r="PA59" s="232"/>
      <c r="PB59" s="232"/>
      <c r="PC59" s="232"/>
      <c r="PD59" s="232"/>
      <c r="PE59" s="232"/>
      <c r="PF59" s="232"/>
      <c r="PG59" s="232"/>
      <c r="PH59" s="232"/>
      <c r="PI59" s="232"/>
      <c r="PJ59" s="232"/>
      <c r="PK59" s="232"/>
      <c r="PL59" s="232"/>
      <c r="PM59" s="232"/>
      <c r="PN59" s="232"/>
      <c r="PO59" s="232"/>
      <c r="PP59" s="232"/>
      <c r="PQ59" s="232"/>
      <c r="PR59" s="232"/>
      <c r="PS59" s="232"/>
      <c r="PT59" s="232"/>
      <c r="PU59" s="232"/>
      <c r="PV59" s="232"/>
      <c r="PW59" s="232"/>
      <c r="PX59" s="232"/>
      <c r="PY59" s="232"/>
      <c r="PZ59" s="232"/>
      <c r="QA59" s="232"/>
      <c r="QB59" s="232"/>
      <c r="QC59" s="232"/>
      <c r="QD59" s="232"/>
      <c r="QE59" s="232"/>
      <c r="QF59" s="232"/>
      <c r="QG59" s="232"/>
      <c r="QH59" s="232"/>
      <c r="QI59" s="232"/>
      <c r="QJ59" s="232"/>
      <c r="QK59" s="232"/>
      <c r="QL59" s="232"/>
      <c r="QM59" s="232"/>
      <c r="QN59" s="232"/>
      <c r="QO59" s="232"/>
      <c r="QP59" s="232"/>
      <c r="QQ59" s="232"/>
      <c r="QR59" s="232"/>
      <c r="QS59" s="232"/>
      <c r="QT59" s="232"/>
      <c r="QU59" s="232"/>
      <c r="QV59" s="232"/>
      <c r="QW59" s="232"/>
      <c r="QX59" s="232"/>
      <c r="QY59" s="232"/>
      <c r="QZ59" s="232"/>
      <c r="RA59" s="232"/>
      <c r="RB59" s="232"/>
      <c r="RC59" s="232"/>
      <c r="RD59" s="232"/>
      <c r="RE59" s="232"/>
      <c r="RF59" s="232"/>
      <c r="RG59" s="232"/>
      <c r="RH59" s="232"/>
      <c r="RI59" s="232"/>
      <c r="RJ59" s="232"/>
      <c r="RK59" s="232"/>
      <c r="RL59" s="232"/>
      <c r="RM59" s="232"/>
      <c r="RN59" s="232"/>
      <c r="RO59" s="232"/>
      <c r="RP59" s="232"/>
      <c r="RQ59" s="232"/>
      <c r="RR59" s="232"/>
      <c r="RS59" s="232"/>
      <c r="RT59" s="232"/>
      <c r="RU59" s="232"/>
      <c r="RV59" s="232"/>
      <c r="RW59" s="232"/>
      <c r="RX59" s="232"/>
      <c r="RY59" s="232"/>
      <c r="RZ59" s="232"/>
      <c r="SA59" s="232"/>
      <c r="SB59" s="232"/>
      <c r="SC59" s="232"/>
      <c r="SD59" s="232"/>
      <c r="SE59" s="232"/>
      <c r="SF59" s="232"/>
      <c r="SG59" s="232"/>
      <c r="SH59" s="232"/>
      <c r="SI59" s="232"/>
      <c r="SJ59" s="232"/>
      <c r="SK59" s="232"/>
      <c r="SL59" s="232"/>
      <c r="SM59" s="232"/>
      <c r="SN59" s="232"/>
      <c r="SO59" s="232"/>
      <c r="SP59" s="232"/>
      <c r="SQ59" s="232"/>
      <c r="SR59" s="232"/>
      <c r="SS59" s="232"/>
      <c r="ST59" s="232"/>
      <c r="SU59" s="232"/>
      <c r="SV59" s="232"/>
      <c r="SW59" s="232"/>
      <c r="SX59" s="232"/>
      <c r="SY59" s="232"/>
      <c r="SZ59" s="232"/>
      <c r="TA59" s="232"/>
      <c r="TB59" s="232"/>
      <c r="TC59" s="232"/>
      <c r="TD59" s="232"/>
      <c r="TE59" s="232"/>
      <c r="TF59" s="232"/>
      <c r="TG59" s="232"/>
      <c r="TH59" s="232"/>
      <c r="TI59" s="232"/>
      <c r="TJ59" s="232"/>
      <c r="TK59" s="232"/>
      <c r="TL59" s="232"/>
      <c r="TM59" s="232"/>
      <c r="TN59" s="232"/>
      <c r="TO59" s="232"/>
      <c r="TP59" s="232"/>
      <c r="TQ59" s="232"/>
      <c r="TR59" s="232"/>
      <c r="TS59" s="232"/>
      <c r="TT59" s="232"/>
      <c r="TU59" s="232"/>
      <c r="TV59" s="232"/>
      <c r="TW59" s="232"/>
      <c r="TX59" s="232"/>
      <c r="TY59" s="232"/>
      <c r="TZ59" s="232"/>
      <c r="UA59" s="232"/>
      <c r="UB59" s="232"/>
      <c r="UC59" s="232"/>
      <c r="UD59" s="232"/>
      <c r="UE59" s="232"/>
      <c r="UF59" s="232"/>
      <c r="UG59" s="232"/>
      <c r="UH59" s="232"/>
      <c r="UI59" s="232"/>
      <c r="UJ59" s="232"/>
      <c r="UK59" s="232"/>
      <c r="UL59" s="232"/>
      <c r="UM59" s="232"/>
      <c r="UN59" s="232"/>
      <c r="UO59" s="232"/>
      <c r="UP59" s="232"/>
      <c r="UQ59" s="232"/>
      <c r="UR59" s="232"/>
      <c r="US59" s="232"/>
      <c r="UT59" s="232"/>
      <c r="UU59" s="232"/>
      <c r="UV59" s="232"/>
      <c r="UW59" s="232"/>
      <c r="UX59" s="232"/>
      <c r="UY59" s="232"/>
      <c r="UZ59" s="232"/>
      <c r="VA59" s="232"/>
      <c r="VB59" s="232"/>
      <c r="VC59" s="232"/>
      <c r="VD59" s="232"/>
      <c r="VE59" s="232"/>
      <c r="VF59" s="232"/>
      <c r="VG59" s="232"/>
      <c r="VH59" s="232"/>
      <c r="VI59" s="232"/>
      <c r="VJ59" s="232"/>
      <c r="VK59" s="232"/>
      <c r="VL59" s="232"/>
      <c r="VM59" s="232"/>
      <c r="VN59" s="232"/>
      <c r="VO59" s="232"/>
      <c r="VP59" s="232"/>
      <c r="VQ59" s="232"/>
      <c r="VR59" s="232"/>
      <c r="VS59" s="232"/>
      <c r="VT59" s="232"/>
      <c r="VU59" s="232"/>
      <c r="VV59" s="232"/>
      <c r="VW59" s="232"/>
      <c r="VX59" s="232"/>
      <c r="VY59" s="232"/>
      <c r="VZ59" s="232"/>
      <c r="WA59" s="232"/>
      <c r="WB59" s="232"/>
      <c r="WC59" s="232"/>
      <c r="WD59" s="232"/>
      <c r="WE59" s="232"/>
      <c r="WF59" s="232"/>
      <c r="WG59" s="232"/>
      <c r="WH59" s="232"/>
      <c r="WI59" s="232"/>
      <c r="WJ59" s="232"/>
      <c r="WK59" s="232"/>
      <c r="WL59" s="232"/>
      <c r="WM59" s="232"/>
      <c r="WN59" s="232"/>
      <c r="WO59" s="232"/>
      <c r="WP59" s="232"/>
      <c r="WQ59" s="232"/>
      <c r="WR59" s="232"/>
      <c r="WS59" s="232"/>
      <c r="WT59" s="232"/>
      <c r="WU59" s="232"/>
      <c r="WV59" s="232"/>
      <c r="WW59" s="232"/>
      <c r="WX59" s="232"/>
      <c r="WY59" s="232"/>
      <c r="WZ59" s="232"/>
      <c r="XA59" s="232"/>
      <c r="XB59" s="232"/>
      <c r="XC59" s="232"/>
      <c r="XD59" s="232"/>
      <c r="XE59" s="232"/>
      <c r="XF59" s="232"/>
      <c r="XG59" s="232"/>
      <c r="XH59" s="232"/>
      <c r="XI59" s="232"/>
      <c r="XJ59" s="232"/>
      <c r="XK59" s="232"/>
      <c r="XL59" s="232"/>
      <c r="XM59" s="232"/>
      <c r="XN59" s="232"/>
      <c r="XO59" s="232"/>
      <c r="XP59" s="232"/>
      <c r="XQ59" s="232"/>
      <c r="XR59" s="232"/>
      <c r="XS59" s="232"/>
      <c r="XT59" s="232"/>
      <c r="XU59" s="232"/>
      <c r="XV59" s="232"/>
      <c r="XW59" s="232"/>
      <c r="XX59" s="232"/>
      <c r="XY59" s="232"/>
      <c r="XZ59" s="232"/>
      <c r="YA59" s="232"/>
      <c r="YB59" s="232"/>
      <c r="YC59" s="232"/>
      <c r="YD59" s="232"/>
      <c r="YE59" s="232"/>
      <c r="YF59" s="232"/>
      <c r="YG59" s="232"/>
      <c r="YH59" s="232"/>
      <c r="YI59" s="232"/>
      <c r="YJ59" s="232"/>
      <c r="YK59" s="232"/>
      <c r="YL59" s="232"/>
      <c r="YM59" s="232"/>
      <c r="YN59" s="232"/>
      <c r="YO59" s="232"/>
      <c r="YP59" s="232"/>
      <c r="YQ59" s="232"/>
      <c r="YR59" s="232"/>
      <c r="YS59" s="232"/>
      <c r="YT59" s="232"/>
      <c r="YU59" s="232"/>
      <c r="YV59" s="232"/>
      <c r="YW59" s="232"/>
      <c r="YX59" s="232"/>
      <c r="YY59" s="232"/>
      <c r="YZ59" s="232"/>
      <c r="ZA59" s="232"/>
      <c r="ZB59" s="232"/>
      <c r="ZC59" s="232"/>
      <c r="ZD59" s="232"/>
      <c r="ZE59" s="232"/>
      <c r="ZF59" s="232"/>
      <c r="ZG59" s="232"/>
      <c r="ZH59" s="232"/>
      <c r="ZI59" s="232"/>
      <c r="ZJ59" s="232"/>
      <c r="ZK59" s="232"/>
      <c r="ZL59" s="232"/>
      <c r="ZM59" s="232"/>
      <c r="ZN59" s="232"/>
      <c r="ZO59" s="232"/>
      <c r="ZP59" s="232"/>
      <c r="ZQ59" s="232"/>
      <c r="ZR59" s="232"/>
      <c r="ZS59" s="232"/>
      <c r="ZT59" s="232"/>
      <c r="ZU59" s="232"/>
      <c r="ZV59" s="232"/>
      <c r="ZW59" s="232"/>
      <c r="ZX59" s="232"/>
      <c r="ZY59" s="232"/>
      <c r="ZZ59" s="232"/>
      <c r="AAA59" s="232"/>
      <c r="AAB59" s="232"/>
      <c r="AAC59" s="232"/>
      <c r="AAD59" s="232"/>
      <c r="AAE59" s="232"/>
      <c r="AAF59" s="232"/>
      <c r="AAG59" s="232"/>
      <c r="AAH59" s="232"/>
      <c r="AAI59" s="232"/>
      <c r="AAJ59" s="232"/>
      <c r="AAK59" s="232"/>
      <c r="AAL59" s="232"/>
      <c r="AAM59" s="232"/>
      <c r="AAN59" s="232"/>
      <c r="AAO59" s="232"/>
      <c r="AAP59" s="232"/>
      <c r="AAQ59" s="232"/>
      <c r="AAR59" s="232"/>
      <c r="AAS59" s="232"/>
      <c r="AAT59" s="232"/>
      <c r="AAU59" s="232"/>
      <c r="AAV59" s="232"/>
      <c r="AAW59" s="232"/>
      <c r="AAX59" s="232"/>
      <c r="AAY59" s="232"/>
      <c r="AAZ59" s="232"/>
      <c r="ABA59" s="232"/>
      <c r="ABB59" s="232"/>
      <c r="ABC59" s="232"/>
      <c r="ABD59" s="232"/>
      <c r="ABE59" s="232"/>
      <c r="ABF59" s="232"/>
      <c r="ABG59" s="232"/>
      <c r="ABH59" s="232"/>
      <c r="ABI59" s="232"/>
      <c r="ABJ59" s="232"/>
      <c r="ABK59" s="232"/>
      <c r="ABL59" s="232"/>
      <c r="ABM59" s="232"/>
      <c r="ABN59" s="232"/>
      <c r="ABO59" s="232"/>
      <c r="ABP59" s="232"/>
      <c r="ABQ59" s="232"/>
      <c r="ABR59" s="232"/>
      <c r="ABS59" s="232"/>
      <c r="ABT59" s="232"/>
      <c r="ABU59" s="232"/>
      <c r="ABV59" s="232"/>
      <c r="ABW59" s="232"/>
      <c r="ABX59" s="232"/>
      <c r="ABY59" s="232"/>
      <c r="ABZ59" s="232"/>
      <c r="ACA59" s="232"/>
      <c r="ACB59" s="232"/>
      <c r="ACC59" s="232"/>
      <c r="ACD59" s="232"/>
      <c r="ACE59" s="232"/>
      <c r="ACF59" s="232"/>
      <c r="ACG59" s="232"/>
      <c r="ACH59" s="232"/>
      <c r="ACI59" s="232"/>
      <c r="ACJ59" s="232"/>
      <c r="ACK59" s="232"/>
      <c r="ACL59" s="232"/>
      <c r="ACM59" s="232"/>
      <c r="ACN59" s="232"/>
      <c r="ACO59" s="232"/>
      <c r="ACP59" s="232"/>
      <c r="ACQ59" s="232"/>
      <c r="ACR59" s="232"/>
      <c r="ACS59" s="232"/>
      <c r="ACT59" s="232"/>
      <c r="ACU59" s="232"/>
      <c r="ACV59" s="232"/>
      <c r="ACW59" s="232"/>
      <c r="ACX59" s="232"/>
      <c r="ACY59" s="232"/>
      <c r="ACZ59" s="232"/>
      <c r="ADA59" s="232"/>
      <c r="ADB59" s="232"/>
      <c r="ADC59" s="232"/>
      <c r="ADD59" s="232"/>
      <c r="ADE59" s="232"/>
      <c r="ADF59" s="232"/>
      <c r="ADG59" s="232"/>
      <c r="ADH59" s="232"/>
      <c r="ADI59" s="232"/>
      <c r="ADJ59" s="232"/>
      <c r="ADK59" s="232"/>
      <c r="ADL59" s="232"/>
      <c r="ADM59" s="232"/>
      <c r="ADN59" s="232"/>
      <c r="ADO59" s="232"/>
      <c r="ADP59" s="232"/>
      <c r="ADQ59" s="232"/>
      <c r="ADR59" s="232"/>
      <c r="ADS59" s="232"/>
      <c r="ADT59" s="232"/>
      <c r="ADU59" s="232"/>
      <c r="ADV59" s="232"/>
      <c r="ADW59" s="232"/>
      <c r="ADX59" s="232"/>
      <c r="ADY59" s="232"/>
      <c r="ADZ59" s="232"/>
      <c r="AEA59" s="232"/>
      <c r="AEB59" s="232"/>
      <c r="AEC59" s="232"/>
      <c r="AED59" s="232"/>
      <c r="AEE59" s="232"/>
      <c r="AEF59" s="232"/>
      <c r="AEG59" s="232"/>
      <c r="AEH59" s="232"/>
      <c r="AEI59" s="232"/>
      <c r="AEJ59" s="232"/>
      <c r="AEK59" s="232"/>
      <c r="AEL59" s="232"/>
      <c r="AEM59" s="232"/>
      <c r="AEN59" s="232"/>
      <c r="AEO59" s="232"/>
      <c r="AEP59" s="232"/>
      <c r="AEQ59" s="232"/>
      <c r="AER59" s="232"/>
      <c r="AES59" s="232"/>
      <c r="AET59" s="232"/>
      <c r="AEU59" s="232"/>
      <c r="AEV59" s="232"/>
      <c r="AEW59" s="232"/>
      <c r="AEX59" s="232"/>
      <c r="AEY59" s="232"/>
      <c r="AEZ59" s="232"/>
      <c r="AFA59" s="232"/>
      <c r="AFB59" s="232"/>
      <c r="AFC59" s="232"/>
      <c r="AFD59" s="232"/>
      <c r="AFE59" s="232"/>
      <c r="AFF59" s="232"/>
      <c r="AFG59" s="232"/>
      <c r="AFH59" s="232"/>
      <c r="AFI59" s="232"/>
      <c r="AFJ59" s="232"/>
      <c r="AFK59" s="232"/>
      <c r="AFL59" s="232"/>
    </row>
    <row r="60" spans="1:16384" ht="45" x14ac:dyDescent="0.25">
      <c r="B60" s="60" t="s">
        <v>1440</v>
      </c>
      <c r="C60" s="62" t="s">
        <v>1441</v>
      </c>
      <c r="D60" s="62" t="s">
        <v>711</v>
      </c>
      <c r="E60" s="62" t="s">
        <v>712</v>
      </c>
      <c r="F60" s="78" t="s">
        <v>664</v>
      </c>
      <c r="G60" s="78" t="s">
        <v>664</v>
      </c>
      <c r="H60" s="63" t="s">
        <v>17</v>
      </c>
      <c r="I60" s="63" t="s">
        <v>17</v>
      </c>
      <c r="J60" s="63" t="s">
        <v>9</v>
      </c>
      <c r="K60" s="63">
        <v>100</v>
      </c>
      <c r="L60" s="64" t="s">
        <v>1442</v>
      </c>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c r="FV60" s="232"/>
      <c r="FW60" s="232"/>
      <c r="FX60" s="232"/>
      <c r="FY60" s="232"/>
      <c r="FZ60" s="232"/>
      <c r="GA60" s="232"/>
      <c r="GB60" s="232"/>
      <c r="GC60" s="232"/>
      <c r="GD60" s="232"/>
      <c r="GE60" s="232"/>
      <c r="GF60" s="232"/>
      <c r="GG60" s="232"/>
      <c r="GH60" s="232"/>
      <c r="GI60" s="232"/>
      <c r="GJ60" s="232"/>
      <c r="GK60" s="232"/>
      <c r="GL60" s="232"/>
      <c r="GM60" s="232"/>
      <c r="GN60" s="232"/>
      <c r="GO60" s="232"/>
      <c r="GP60" s="232"/>
      <c r="GQ60" s="232"/>
      <c r="GR60" s="232"/>
      <c r="GS60" s="232"/>
      <c r="GT60" s="232"/>
      <c r="GU60" s="232"/>
      <c r="GV60" s="232"/>
      <c r="GW60" s="232"/>
      <c r="GX60" s="232"/>
      <c r="GY60" s="232"/>
      <c r="GZ60" s="232"/>
      <c r="HA60" s="232"/>
      <c r="HB60" s="232"/>
      <c r="HC60" s="232"/>
      <c r="HD60" s="232"/>
      <c r="HE60" s="232"/>
      <c r="HF60" s="232"/>
      <c r="HG60" s="232"/>
      <c r="HH60" s="232"/>
      <c r="HI60" s="232"/>
      <c r="HJ60" s="232"/>
      <c r="HK60" s="232"/>
      <c r="HL60" s="232"/>
      <c r="HM60" s="232"/>
      <c r="HN60" s="232"/>
      <c r="HO60" s="232"/>
      <c r="HP60" s="232"/>
      <c r="HQ60" s="232"/>
      <c r="HR60" s="232"/>
      <c r="HS60" s="232"/>
      <c r="HT60" s="232"/>
      <c r="HU60" s="232"/>
      <c r="HV60" s="232"/>
      <c r="HW60" s="232"/>
      <c r="HX60" s="232"/>
      <c r="HY60" s="232"/>
      <c r="HZ60" s="232"/>
      <c r="IA60" s="232"/>
      <c r="IB60" s="232"/>
      <c r="IC60" s="232"/>
      <c r="ID60" s="232"/>
      <c r="IE60" s="232"/>
      <c r="IF60" s="232"/>
      <c r="IG60" s="232"/>
      <c r="IH60" s="232"/>
      <c r="II60" s="232"/>
      <c r="IJ60" s="232"/>
      <c r="IK60" s="232"/>
      <c r="IL60" s="232"/>
      <c r="IM60" s="232"/>
      <c r="IN60" s="232"/>
      <c r="IO60" s="232"/>
      <c r="IP60" s="232"/>
      <c r="IQ60" s="232"/>
      <c r="IR60" s="232"/>
      <c r="IS60" s="232"/>
      <c r="IT60" s="232"/>
      <c r="IU60" s="232"/>
      <c r="IV60" s="232"/>
      <c r="IW60" s="232"/>
      <c r="IX60" s="232"/>
      <c r="IY60" s="232"/>
      <c r="IZ60" s="232"/>
      <c r="JA60" s="232"/>
      <c r="JB60" s="232"/>
      <c r="JC60" s="232"/>
      <c r="JD60" s="232"/>
      <c r="JE60" s="232"/>
      <c r="JF60" s="232"/>
      <c r="JG60" s="232"/>
      <c r="JH60" s="232"/>
      <c r="JI60" s="232"/>
      <c r="JJ60" s="232"/>
      <c r="JK60" s="232"/>
      <c r="JL60" s="232"/>
      <c r="JM60" s="232"/>
      <c r="JN60" s="232"/>
      <c r="JO60" s="232"/>
      <c r="JP60" s="232"/>
      <c r="JQ60" s="232"/>
      <c r="JR60" s="232"/>
      <c r="JS60" s="232"/>
      <c r="JT60" s="232"/>
      <c r="JU60" s="232"/>
      <c r="JV60" s="232"/>
      <c r="JW60" s="232"/>
      <c r="JX60" s="232"/>
      <c r="JY60" s="232"/>
      <c r="JZ60" s="232"/>
      <c r="KA60" s="232"/>
      <c r="KB60" s="232"/>
      <c r="KC60" s="232"/>
      <c r="KD60" s="232"/>
      <c r="KE60" s="232"/>
      <c r="KF60" s="232"/>
      <c r="KG60" s="232"/>
      <c r="KH60" s="232"/>
      <c r="KI60" s="232"/>
      <c r="KJ60" s="232"/>
      <c r="KK60" s="232"/>
      <c r="KL60" s="232"/>
      <c r="KM60" s="232"/>
      <c r="KN60" s="232"/>
      <c r="KO60" s="232"/>
      <c r="KP60" s="232"/>
      <c r="KQ60" s="232"/>
      <c r="KR60" s="232"/>
      <c r="KS60" s="232"/>
      <c r="KT60" s="232"/>
      <c r="KU60" s="232"/>
      <c r="KV60" s="232"/>
      <c r="KW60" s="232"/>
      <c r="KX60" s="232"/>
      <c r="KY60" s="232"/>
      <c r="KZ60" s="232"/>
      <c r="LA60" s="232"/>
      <c r="LB60" s="232"/>
      <c r="LC60" s="232"/>
      <c r="LD60" s="232"/>
      <c r="LE60" s="232"/>
      <c r="LF60" s="232"/>
      <c r="LG60" s="232"/>
      <c r="LH60" s="232"/>
      <c r="LI60" s="232"/>
      <c r="LJ60" s="232"/>
      <c r="LK60" s="232"/>
      <c r="LL60" s="232"/>
      <c r="LM60" s="232"/>
      <c r="LN60" s="232"/>
      <c r="LO60" s="232"/>
      <c r="LP60" s="232"/>
      <c r="LQ60" s="232"/>
      <c r="LR60" s="232"/>
      <c r="LS60" s="232"/>
      <c r="LT60" s="232"/>
      <c r="LU60" s="232"/>
      <c r="LV60" s="232"/>
      <c r="LW60" s="232"/>
      <c r="LX60" s="232"/>
      <c r="LY60" s="232"/>
      <c r="LZ60" s="232"/>
      <c r="MA60" s="232"/>
      <c r="MB60" s="232"/>
      <c r="MC60" s="232"/>
      <c r="MD60" s="232"/>
      <c r="ME60" s="232"/>
      <c r="MF60" s="232"/>
      <c r="MG60" s="232"/>
      <c r="MH60" s="232"/>
      <c r="MI60" s="232"/>
      <c r="MJ60" s="232"/>
      <c r="MK60" s="232"/>
      <c r="ML60" s="232"/>
      <c r="MM60" s="232"/>
      <c r="MN60" s="232"/>
      <c r="MO60" s="232"/>
      <c r="MP60" s="232"/>
      <c r="MQ60" s="232"/>
      <c r="MR60" s="232"/>
      <c r="MS60" s="232"/>
      <c r="MT60" s="232"/>
      <c r="MU60" s="232"/>
      <c r="MV60" s="232"/>
      <c r="MW60" s="232"/>
      <c r="MX60" s="232"/>
      <c r="MY60" s="232"/>
      <c r="MZ60" s="232"/>
      <c r="NA60" s="232"/>
      <c r="NB60" s="232"/>
      <c r="NC60" s="232"/>
      <c r="ND60" s="232"/>
      <c r="NE60" s="232"/>
      <c r="NF60" s="232"/>
      <c r="NG60" s="232"/>
      <c r="NH60" s="232"/>
      <c r="NI60" s="232"/>
      <c r="NJ60" s="232"/>
      <c r="NK60" s="232"/>
      <c r="NL60" s="232"/>
      <c r="NM60" s="232"/>
      <c r="NN60" s="232"/>
      <c r="NO60" s="232"/>
      <c r="NP60" s="232"/>
      <c r="NQ60" s="232"/>
      <c r="NR60" s="232"/>
      <c r="NS60" s="232"/>
      <c r="NT60" s="232"/>
      <c r="NU60" s="232"/>
      <c r="NV60" s="232"/>
      <c r="NW60" s="232"/>
      <c r="NX60" s="232"/>
      <c r="NY60" s="232"/>
      <c r="NZ60" s="232"/>
      <c r="OA60" s="232"/>
      <c r="OB60" s="232"/>
      <c r="OC60" s="232"/>
      <c r="OD60" s="232"/>
      <c r="OE60" s="232"/>
      <c r="OF60" s="232"/>
      <c r="OG60" s="232"/>
      <c r="OH60" s="232"/>
      <c r="OI60" s="232"/>
      <c r="OJ60" s="232"/>
      <c r="OK60" s="232"/>
      <c r="OL60" s="232"/>
      <c r="OM60" s="232"/>
      <c r="ON60" s="232"/>
      <c r="OO60" s="232"/>
      <c r="OP60" s="232"/>
      <c r="OQ60" s="232"/>
      <c r="OR60" s="232"/>
      <c r="OS60" s="232"/>
      <c r="OT60" s="232"/>
      <c r="OU60" s="232"/>
      <c r="OV60" s="232"/>
      <c r="OW60" s="232"/>
      <c r="OX60" s="232"/>
      <c r="OY60" s="232"/>
      <c r="OZ60" s="232"/>
      <c r="PA60" s="232"/>
      <c r="PB60" s="232"/>
      <c r="PC60" s="232"/>
      <c r="PD60" s="232"/>
      <c r="PE60" s="232"/>
      <c r="PF60" s="232"/>
      <c r="PG60" s="232"/>
      <c r="PH60" s="232"/>
      <c r="PI60" s="232"/>
      <c r="PJ60" s="232"/>
      <c r="PK60" s="232"/>
      <c r="PL60" s="232"/>
      <c r="PM60" s="232"/>
      <c r="PN60" s="232"/>
      <c r="PO60" s="232"/>
      <c r="PP60" s="232"/>
      <c r="PQ60" s="232"/>
      <c r="PR60" s="232"/>
      <c r="PS60" s="232"/>
      <c r="PT60" s="232"/>
      <c r="PU60" s="232"/>
      <c r="PV60" s="232"/>
      <c r="PW60" s="232"/>
      <c r="PX60" s="232"/>
      <c r="PY60" s="232"/>
      <c r="PZ60" s="232"/>
      <c r="QA60" s="232"/>
      <c r="QB60" s="232"/>
      <c r="QC60" s="232"/>
      <c r="QD60" s="232"/>
      <c r="QE60" s="232"/>
      <c r="QF60" s="232"/>
      <c r="QG60" s="232"/>
      <c r="QH60" s="232"/>
      <c r="QI60" s="232"/>
      <c r="QJ60" s="232"/>
      <c r="QK60" s="232"/>
      <c r="QL60" s="232"/>
      <c r="QM60" s="232"/>
      <c r="QN60" s="232"/>
      <c r="QO60" s="232"/>
      <c r="QP60" s="232"/>
      <c r="QQ60" s="232"/>
      <c r="QR60" s="232"/>
      <c r="QS60" s="232"/>
      <c r="QT60" s="232"/>
      <c r="QU60" s="232"/>
      <c r="QV60" s="232"/>
      <c r="QW60" s="232"/>
      <c r="QX60" s="232"/>
      <c r="QY60" s="232"/>
      <c r="QZ60" s="232"/>
      <c r="RA60" s="232"/>
      <c r="RB60" s="232"/>
      <c r="RC60" s="232"/>
      <c r="RD60" s="232"/>
      <c r="RE60" s="232"/>
      <c r="RF60" s="232"/>
      <c r="RG60" s="232"/>
      <c r="RH60" s="232"/>
      <c r="RI60" s="232"/>
      <c r="RJ60" s="232"/>
      <c r="RK60" s="232"/>
      <c r="RL60" s="232"/>
      <c r="RM60" s="232"/>
      <c r="RN60" s="232"/>
      <c r="RO60" s="232"/>
      <c r="RP60" s="232"/>
      <c r="RQ60" s="232"/>
      <c r="RR60" s="232"/>
      <c r="RS60" s="232"/>
      <c r="RT60" s="232"/>
      <c r="RU60" s="232"/>
      <c r="RV60" s="232"/>
      <c r="RW60" s="232"/>
      <c r="RX60" s="232"/>
      <c r="RY60" s="232"/>
      <c r="RZ60" s="232"/>
      <c r="SA60" s="232"/>
      <c r="SB60" s="232"/>
      <c r="SC60" s="232"/>
      <c r="SD60" s="232"/>
      <c r="SE60" s="232"/>
      <c r="SF60" s="232"/>
      <c r="SG60" s="232"/>
      <c r="SH60" s="232"/>
      <c r="SI60" s="232"/>
      <c r="SJ60" s="232"/>
      <c r="SK60" s="232"/>
      <c r="SL60" s="232"/>
      <c r="SM60" s="232"/>
      <c r="SN60" s="232"/>
      <c r="SO60" s="232"/>
      <c r="SP60" s="232"/>
      <c r="SQ60" s="232"/>
      <c r="SR60" s="232"/>
      <c r="SS60" s="232"/>
      <c r="ST60" s="232"/>
      <c r="SU60" s="232"/>
      <c r="SV60" s="232"/>
      <c r="SW60" s="232"/>
      <c r="SX60" s="232"/>
      <c r="SY60" s="232"/>
      <c r="SZ60" s="232"/>
      <c r="TA60" s="232"/>
      <c r="TB60" s="232"/>
      <c r="TC60" s="232"/>
      <c r="TD60" s="232"/>
      <c r="TE60" s="232"/>
      <c r="TF60" s="232"/>
      <c r="TG60" s="232"/>
      <c r="TH60" s="232"/>
      <c r="TI60" s="232"/>
      <c r="TJ60" s="232"/>
      <c r="TK60" s="232"/>
      <c r="TL60" s="232"/>
      <c r="TM60" s="232"/>
      <c r="TN60" s="232"/>
      <c r="TO60" s="232"/>
      <c r="TP60" s="232"/>
      <c r="TQ60" s="232"/>
      <c r="TR60" s="232"/>
      <c r="TS60" s="232"/>
      <c r="TT60" s="232"/>
      <c r="TU60" s="232"/>
      <c r="TV60" s="232"/>
      <c r="TW60" s="232"/>
      <c r="TX60" s="232"/>
      <c r="TY60" s="232"/>
      <c r="TZ60" s="232"/>
      <c r="UA60" s="232"/>
      <c r="UB60" s="232"/>
      <c r="UC60" s="232"/>
      <c r="UD60" s="232"/>
      <c r="UE60" s="232"/>
      <c r="UF60" s="232"/>
      <c r="UG60" s="232"/>
      <c r="UH60" s="232"/>
      <c r="UI60" s="232"/>
      <c r="UJ60" s="232"/>
      <c r="UK60" s="232"/>
      <c r="UL60" s="232"/>
      <c r="UM60" s="232"/>
      <c r="UN60" s="232"/>
      <c r="UO60" s="232"/>
      <c r="UP60" s="232"/>
      <c r="UQ60" s="232"/>
      <c r="UR60" s="232"/>
      <c r="US60" s="232"/>
      <c r="UT60" s="232"/>
      <c r="UU60" s="232"/>
      <c r="UV60" s="232"/>
      <c r="UW60" s="232"/>
      <c r="UX60" s="232"/>
      <c r="UY60" s="232"/>
      <c r="UZ60" s="232"/>
      <c r="VA60" s="232"/>
      <c r="VB60" s="232"/>
      <c r="VC60" s="232"/>
      <c r="VD60" s="232"/>
      <c r="VE60" s="232"/>
      <c r="VF60" s="232"/>
      <c r="VG60" s="232"/>
      <c r="VH60" s="232"/>
      <c r="VI60" s="232"/>
      <c r="VJ60" s="232"/>
      <c r="VK60" s="232"/>
      <c r="VL60" s="232"/>
      <c r="VM60" s="232"/>
      <c r="VN60" s="232"/>
      <c r="VO60" s="232"/>
      <c r="VP60" s="232"/>
      <c r="VQ60" s="232"/>
      <c r="VR60" s="232"/>
      <c r="VS60" s="232"/>
      <c r="VT60" s="232"/>
      <c r="VU60" s="232"/>
      <c r="VV60" s="232"/>
      <c r="VW60" s="232"/>
      <c r="VX60" s="232"/>
      <c r="VY60" s="232"/>
      <c r="VZ60" s="232"/>
      <c r="WA60" s="232"/>
      <c r="WB60" s="232"/>
      <c r="WC60" s="232"/>
      <c r="WD60" s="232"/>
      <c r="WE60" s="232"/>
      <c r="WF60" s="232"/>
      <c r="WG60" s="232"/>
      <c r="WH60" s="232"/>
      <c r="WI60" s="232"/>
      <c r="WJ60" s="232"/>
      <c r="WK60" s="232"/>
      <c r="WL60" s="232"/>
      <c r="WM60" s="232"/>
      <c r="WN60" s="232"/>
      <c r="WO60" s="232"/>
      <c r="WP60" s="232"/>
      <c r="WQ60" s="232"/>
      <c r="WR60" s="232"/>
      <c r="WS60" s="232"/>
      <c r="WT60" s="232"/>
      <c r="WU60" s="232"/>
      <c r="WV60" s="232"/>
      <c r="WW60" s="232"/>
      <c r="WX60" s="232"/>
      <c r="WY60" s="232"/>
      <c r="WZ60" s="232"/>
      <c r="XA60" s="232"/>
      <c r="XB60" s="232"/>
      <c r="XC60" s="232"/>
      <c r="XD60" s="232"/>
      <c r="XE60" s="232"/>
      <c r="XF60" s="232"/>
      <c r="XG60" s="232"/>
      <c r="XH60" s="232"/>
      <c r="XI60" s="232"/>
      <c r="XJ60" s="232"/>
      <c r="XK60" s="232"/>
      <c r="XL60" s="232"/>
      <c r="XM60" s="232"/>
      <c r="XN60" s="232"/>
      <c r="XO60" s="232"/>
      <c r="XP60" s="232"/>
      <c r="XQ60" s="232"/>
      <c r="XR60" s="232"/>
      <c r="XS60" s="232"/>
      <c r="XT60" s="232"/>
      <c r="XU60" s="232"/>
      <c r="XV60" s="232"/>
      <c r="XW60" s="232"/>
      <c r="XX60" s="232"/>
      <c r="XY60" s="232"/>
      <c r="XZ60" s="232"/>
      <c r="YA60" s="232"/>
      <c r="YB60" s="232"/>
      <c r="YC60" s="232"/>
      <c r="YD60" s="232"/>
      <c r="YE60" s="232"/>
      <c r="YF60" s="232"/>
      <c r="YG60" s="232"/>
      <c r="YH60" s="232"/>
      <c r="YI60" s="232"/>
      <c r="YJ60" s="232"/>
      <c r="YK60" s="232"/>
      <c r="YL60" s="232"/>
      <c r="YM60" s="232"/>
      <c r="YN60" s="232"/>
      <c r="YO60" s="232"/>
      <c r="YP60" s="232"/>
      <c r="YQ60" s="232"/>
      <c r="YR60" s="232"/>
      <c r="YS60" s="232"/>
      <c r="YT60" s="232"/>
      <c r="YU60" s="232"/>
      <c r="YV60" s="232"/>
      <c r="YW60" s="232"/>
      <c r="YX60" s="232"/>
      <c r="YY60" s="232"/>
      <c r="YZ60" s="232"/>
      <c r="ZA60" s="232"/>
      <c r="ZB60" s="232"/>
      <c r="ZC60" s="232"/>
      <c r="ZD60" s="232"/>
      <c r="ZE60" s="232"/>
      <c r="ZF60" s="232"/>
      <c r="ZG60" s="232"/>
      <c r="ZH60" s="232"/>
      <c r="ZI60" s="232"/>
      <c r="ZJ60" s="232"/>
      <c r="ZK60" s="232"/>
      <c r="ZL60" s="232"/>
      <c r="ZM60" s="232"/>
      <c r="ZN60" s="232"/>
      <c r="ZO60" s="232"/>
      <c r="ZP60" s="232"/>
      <c r="ZQ60" s="232"/>
      <c r="ZR60" s="232"/>
      <c r="ZS60" s="232"/>
      <c r="ZT60" s="232"/>
      <c r="ZU60" s="232"/>
      <c r="ZV60" s="232"/>
      <c r="ZW60" s="232"/>
      <c r="ZX60" s="232"/>
      <c r="ZY60" s="232"/>
      <c r="ZZ60" s="232"/>
      <c r="AAA60" s="232"/>
      <c r="AAB60" s="232"/>
      <c r="AAC60" s="232"/>
      <c r="AAD60" s="232"/>
      <c r="AAE60" s="232"/>
      <c r="AAF60" s="232"/>
      <c r="AAG60" s="232"/>
      <c r="AAH60" s="232"/>
      <c r="AAI60" s="232"/>
      <c r="AAJ60" s="232"/>
      <c r="AAK60" s="232"/>
      <c r="AAL60" s="232"/>
      <c r="AAM60" s="232"/>
      <c r="AAN60" s="232"/>
      <c r="AAO60" s="232"/>
      <c r="AAP60" s="232"/>
      <c r="AAQ60" s="232"/>
      <c r="AAR60" s="232"/>
      <c r="AAS60" s="232"/>
      <c r="AAT60" s="232"/>
      <c r="AAU60" s="232"/>
      <c r="AAV60" s="232"/>
      <c r="AAW60" s="232"/>
      <c r="AAX60" s="232"/>
      <c r="AAY60" s="232"/>
      <c r="AAZ60" s="232"/>
      <c r="ABA60" s="232"/>
      <c r="ABB60" s="232"/>
      <c r="ABC60" s="232"/>
      <c r="ABD60" s="232"/>
      <c r="ABE60" s="232"/>
      <c r="ABF60" s="232"/>
      <c r="ABG60" s="232"/>
      <c r="ABH60" s="232"/>
      <c r="ABI60" s="232"/>
      <c r="ABJ60" s="232"/>
      <c r="ABK60" s="232"/>
      <c r="ABL60" s="232"/>
      <c r="ABM60" s="232"/>
      <c r="ABN60" s="232"/>
      <c r="ABO60" s="232"/>
      <c r="ABP60" s="232"/>
      <c r="ABQ60" s="232"/>
      <c r="ABR60" s="232"/>
      <c r="ABS60" s="232"/>
      <c r="ABT60" s="232"/>
      <c r="ABU60" s="232"/>
      <c r="ABV60" s="232"/>
      <c r="ABW60" s="232"/>
      <c r="ABX60" s="232"/>
      <c r="ABY60" s="232"/>
      <c r="ABZ60" s="232"/>
      <c r="ACA60" s="232"/>
      <c r="ACB60" s="232"/>
      <c r="ACC60" s="232"/>
      <c r="ACD60" s="232"/>
      <c r="ACE60" s="232"/>
      <c r="ACF60" s="232"/>
      <c r="ACG60" s="232"/>
      <c r="ACH60" s="232"/>
      <c r="ACI60" s="232"/>
      <c r="ACJ60" s="232"/>
      <c r="ACK60" s="232"/>
      <c r="ACL60" s="232"/>
      <c r="ACM60" s="232"/>
      <c r="ACN60" s="232"/>
      <c r="ACO60" s="232"/>
      <c r="ACP60" s="232"/>
      <c r="ACQ60" s="232"/>
      <c r="ACR60" s="232"/>
      <c r="ACS60" s="232"/>
      <c r="ACT60" s="232"/>
      <c r="ACU60" s="232"/>
      <c r="ACV60" s="232"/>
      <c r="ACW60" s="232"/>
      <c r="ACX60" s="232"/>
      <c r="ACY60" s="232"/>
      <c r="ACZ60" s="232"/>
      <c r="ADA60" s="232"/>
      <c r="ADB60" s="232"/>
      <c r="ADC60" s="232"/>
      <c r="ADD60" s="232"/>
      <c r="ADE60" s="232"/>
      <c r="ADF60" s="232"/>
      <c r="ADG60" s="232"/>
      <c r="ADH60" s="232"/>
      <c r="ADI60" s="232"/>
      <c r="ADJ60" s="232"/>
      <c r="ADK60" s="232"/>
      <c r="ADL60" s="232"/>
      <c r="ADM60" s="232"/>
      <c r="ADN60" s="232"/>
      <c r="ADO60" s="232"/>
      <c r="ADP60" s="232"/>
      <c r="ADQ60" s="232"/>
      <c r="ADR60" s="232"/>
      <c r="ADS60" s="232"/>
      <c r="ADT60" s="232"/>
      <c r="ADU60" s="232"/>
      <c r="ADV60" s="232"/>
      <c r="ADW60" s="232"/>
      <c r="ADX60" s="232"/>
      <c r="ADY60" s="232"/>
      <c r="ADZ60" s="232"/>
      <c r="AEA60" s="232"/>
      <c r="AEB60" s="232"/>
      <c r="AEC60" s="232"/>
      <c r="AED60" s="232"/>
      <c r="AEE60" s="232"/>
      <c r="AEF60" s="232"/>
      <c r="AEG60" s="232"/>
      <c r="AEH60" s="232"/>
      <c r="AEI60" s="232"/>
      <c r="AEJ60" s="232"/>
      <c r="AEK60" s="232"/>
      <c r="AEL60" s="232"/>
      <c r="AEM60" s="232"/>
      <c r="AEN60" s="232"/>
      <c r="AEO60" s="232"/>
      <c r="AEP60" s="232"/>
      <c r="AEQ60" s="232"/>
      <c r="AER60" s="232"/>
      <c r="AES60" s="232"/>
      <c r="AET60" s="232"/>
      <c r="AEU60" s="232"/>
      <c r="AEV60" s="232"/>
      <c r="AEW60" s="232"/>
      <c r="AEX60" s="232"/>
      <c r="AEY60" s="232"/>
      <c r="AEZ60" s="232"/>
      <c r="AFA60" s="232"/>
      <c r="AFB60" s="232"/>
      <c r="AFC60" s="232"/>
      <c r="AFD60" s="232"/>
      <c r="AFE60" s="232"/>
      <c r="AFF60" s="232"/>
      <c r="AFG60" s="232"/>
      <c r="AFH60" s="232"/>
      <c r="AFI60" s="232"/>
      <c r="AFJ60" s="232"/>
      <c r="AFK60" s="232"/>
      <c r="AFL60" s="232"/>
    </row>
    <row r="61" spans="1:16384" ht="60.75" thickBot="1" x14ac:dyDescent="0.3">
      <c r="B61" s="60" t="s">
        <v>715</v>
      </c>
      <c r="C61" s="66" t="s">
        <v>716</v>
      </c>
      <c r="D61" s="66" t="s">
        <v>717</v>
      </c>
      <c r="E61" s="65" t="s">
        <v>674</v>
      </c>
      <c r="F61" s="65" t="s">
        <v>661</v>
      </c>
      <c r="G61" s="65" t="s">
        <v>661</v>
      </c>
      <c r="H61" s="67" t="s">
        <v>17</v>
      </c>
      <c r="I61" s="67" t="s">
        <v>17</v>
      </c>
      <c r="J61" s="67" t="s">
        <v>9</v>
      </c>
      <c r="K61" s="67">
        <v>100</v>
      </c>
      <c r="L61" s="247" t="s">
        <v>1443</v>
      </c>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c r="DV61" s="232"/>
      <c r="DW61" s="232"/>
      <c r="DX61" s="232"/>
      <c r="DY61" s="232"/>
      <c r="DZ61" s="232"/>
      <c r="EA61" s="232"/>
      <c r="EB61" s="232"/>
      <c r="EC61" s="232"/>
      <c r="ED61" s="232"/>
      <c r="EE61" s="232"/>
      <c r="EF61" s="232"/>
      <c r="EG61" s="232"/>
      <c r="EH61" s="232"/>
      <c r="EI61" s="232"/>
      <c r="EJ61" s="232"/>
      <c r="EK61" s="232"/>
      <c r="EL61" s="232"/>
      <c r="EM61" s="232"/>
      <c r="EN61" s="232"/>
      <c r="EO61" s="232"/>
      <c r="EP61" s="232"/>
      <c r="EQ61" s="232"/>
      <c r="ER61" s="232"/>
      <c r="ES61" s="232"/>
      <c r="ET61" s="232"/>
      <c r="EU61" s="232"/>
      <c r="EV61" s="232"/>
      <c r="EW61" s="232"/>
      <c r="EX61" s="232"/>
      <c r="EY61" s="232"/>
      <c r="EZ61" s="232"/>
      <c r="FA61" s="232"/>
      <c r="FB61" s="232"/>
      <c r="FC61" s="232"/>
      <c r="FD61" s="232"/>
      <c r="FE61" s="232"/>
      <c r="FF61" s="232"/>
      <c r="FG61" s="232"/>
      <c r="FH61" s="232"/>
      <c r="FI61" s="232"/>
      <c r="FJ61" s="232"/>
      <c r="FK61" s="232"/>
      <c r="FL61" s="232"/>
      <c r="FM61" s="232"/>
      <c r="FN61" s="232"/>
      <c r="FO61" s="232"/>
      <c r="FP61" s="232"/>
      <c r="FQ61" s="232"/>
      <c r="FR61" s="232"/>
      <c r="FS61" s="232"/>
      <c r="FT61" s="232"/>
      <c r="FU61" s="232"/>
      <c r="FV61" s="232"/>
      <c r="FW61" s="232"/>
      <c r="FX61" s="232"/>
      <c r="FY61" s="232"/>
      <c r="FZ61" s="232"/>
      <c r="GA61" s="232"/>
      <c r="GB61" s="232"/>
      <c r="GC61" s="232"/>
      <c r="GD61" s="232"/>
      <c r="GE61" s="232"/>
      <c r="GF61" s="232"/>
      <c r="GG61" s="232"/>
      <c r="GH61" s="232"/>
      <c r="GI61" s="232"/>
      <c r="GJ61" s="232"/>
      <c r="GK61" s="232"/>
      <c r="GL61" s="232"/>
      <c r="GM61" s="232"/>
      <c r="GN61" s="232"/>
      <c r="GO61" s="232"/>
      <c r="GP61" s="232"/>
      <c r="GQ61" s="232"/>
      <c r="GR61" s="232"/>
      <c r="GS61" s="232"/>
      <c r="GT61" s="232"/>
      <c r="GU61" s="232"/>
      <c r="GV61" s="232"/>
      <c r="GW61" s="232"/>
      <c r="GX61" s="232"/>
      <c r="GY61" s="232"/>
      <c r="GZ61" s="232"/>
      <c r="HA61" s="232"/>
      <c r="HB61" s="232"/>
      <c r="HC61" s="232"/>
      <c r="HD61" s="232"/>
      <c r="HE61" s="232"/>
      <c r="HF61" s="232"/>
      <c r="HG61" s="232"/>
      <c r="HH61" s="232"/>
      <c r="HI61" s="232"/>
      <c r="HJ61" s="232"/>
      <c r="HK61" s="232"/>
      <c r="HL61" s="232"/>
      <c r="HM61" s="232"/>
      <c r="HN61" s="232"/>
      <c r="HO61" s="232"/>
      <c r="HP61" s="232"/>
      <c r="HQ61" s="232"/>
      <c r="HR61" s="232"/>
      <c r="HS61" s="232"/>
      <c r="HT61" s="232"/>
      <c r="HU61" s="232"/>
      <c r="HV61" s="232"/>
      <c r="HW61" s="232"/>
      <c r="HX61" s="232"/>
      <c r="HY61" s="232"/>
      <c r="HZ61" s="232"/>
      <c r="IA61" s="232"/>
      <c r="IB61" s="232"/>
      <c r="IC61" s="232"/>
      <c r="ID61" s="232"/>
      <c r="IE61" s="232"/>
      <c r="IF61" s="232"/>
      <c r="IG61" s="232"/>
      <c r="IH61" s="232"/>
      <c r="II61" s="232"/>
      <c r="IJ61" s="232"/>
      <c r="IK61" s="232"/>
      <c r="IL61" s="232"/>
      <c r="IM61" s="232"/>
      <c r="IN61" s="232"/>
      <c r="IO61" s="232"/>
      <c r="IP61" s="232"/>
      <c r="IQ61" s="232"/>
      <c r="IR61" s="232"/>
      <c r="IS61" s="232"/>
      <c r="IT61" s="232"/>
      <c r="IU61" s="232"/>
      <c r="IV61" s="232"/>
      <c r="IW61" s="232"/>
      <c r="IX61" s="232"/>
      <c r="IY61" s="232"/>
      <c r="IZ61" s="232"/>
      <c r="JA61" s="232"/>
      <c r="JB61" s="232"/>
      <c r="JC61" s="232"/>
      <c r="JD61" s="232"/>
      <c r="JE61" s="232"/>
      <c r="JF61" s="232"/>
      <c r="JG61" s="232"/>
      <c r="JH61" s="232"/>
      <c r="JI61" s="232"/>
      <c r="JJ61" s="232"/>
      <c r="JK61" s="232"/>
      <c r="JL61" s="232"/>
      <c r="JM61" s="232"/>
      <c r="JN61" s="232"/>
      <c r="JO61" s="232"/>
      <c r="JP61" s="232"/>
      <c r="JQ61" s="232"/>
      <c r="JR61" s="232"/>
      <c r="JS61" s="232"/>
      <c r="JT61" s="232"/>
      <c r="JU61" s="232"/>
      <c r="JV61" s="232"/>
      <c r="JW61" s="232"/>
      <c r="JX61" s="232"/>
      <c r="JY61" s="232"/>
      <c r="JZ61" s="232"/>
      <c r="KA61" s="232"/>
      <c r="KB61" s="232"/>
      <c r="KC61" s="232"/>
      <c r="KD61" s="232"/>
      <c r="KE61" s="232"/>
      <c r="KF61" s="232"/>
      <c r="KG61" s="232"/>
      <c r="KH61" s="232"/>
      <c r="KI61" s="232"/>
      <c r="KJ61" s="232"/>
      <c r="KK61" s="232"/>
      <c r="KL61" s="232"/>
      <c r="KM61" s="232"/>
      <c r="KN61" s="232"/>
      <c r="KO61" s="232"/>
      <c r="KP61" s="232"/>
      <c r="KQ61" s="232"/>
      <c r="KR61" s="232"/>
      <c r="KS61" s="232"/>
      <c r="KT61" s="232"/>
      <c r="KU61" s="232"/>
      <c r="KV61" s="232"/>
      <c r="KW61" s="232"/>
      <c r="KX61" s="232"/>
      <c r="KY61" s="232"/>
      <c r="KZ61" s="232"/>
      <c r="LA61" s="232"/>
      <c r="LB61" s="232"/>
      <c r="LC61" s="232"/>
      <c r="LD61" s="232"/>
      <c r="LE61" s="232"/>
      <c r="LF61" s="232"/>
      <c r="LG61" s="232"/>
      <c r="LH61" s="232"/>
      <c r="LI61" s="232"/>
      <c r="LJ61" s="232"/>
      <c r="LK61" s="232"/>
      <c r="LL61" s="232"/>
      <c r="LM61" s="232"/>
      <c r="LN61" s="232"/>
      <c r="LO61" s="232"/>
      <c r="LP61" s="232"/>
      <c r="LQ61" s="232"/>
      <c r="LR61" s="232"/>
      <c r="LS61" s="232"/>
      <c r="LT61" s="232"/>
      <c r="LU61" s="232"/>
      <c r="LV61" s="232"/>
      <c r="LW61" s="232"/>
      <c r="LX61" s="232"/>
      <c r="LY61" s="232"/>
      <c r="LZ61" s="232"/>
      <c r="MA61" s="232"/>
      <c r="MB61" s="232"/>
      <c r="MC61" s="232"/>
      <c r="MD61" s="232"/>
      <c r="ME61" s="232"/>
      <c r="MF61" s="232"/>
      <c r="MG61" s="232"/>
      <c r="MH61" s="232"/>
      <c r="MI61" s="232"/>
      <c r="MJ61" s="232"/>
      <c r="MK61" s="232"/>
      <c r="ML61" s="232"/>
      <c r="MM61" s="232"/>
      <c r="MN61" s="232"/>
      <c r="MO61" s="232"/>
      <c r="MP61" s="232"/>
      <c r="MQ61" s="232"/>
      <c r="MR61" s="232"/>
      <c r="MS61" s="232"/>
      <c r="MT61" s="232"/>
      <c r="MU61" s="232"/>
      <c r="MV61" s="232"/>
      <c r="MW61" s="232"/>
      <c r="MX61" s="232"/>
      <c r="MY61" s="232"/>
      <c r="MZ61" s="232"/>
      <c r="NA61" s="232"/>
      <c r="NB61" s="232"/>
      <c r="NC61" s="232"/>
      <c r="ND61" s="232"/>
      <c r="NE61" s="232"/>
      <c r="NF61" s="232"/>
      <c r="NG61" s="232"/>
      <c r="NH61" s="232"/>
      <c r="NI61" s="232"/>
      <c r="NJ61" s="232"/>
      <c r="NK61" s="232"/>
      <c r="NL61" s="232"/>
      <c r="NM61" s="232"/>
      <c r="NN61" s="232"/>
      <c r="NO61" s="232"/>
      <c r="NP61" s="232"/>
      <c r="NQ61" s="232"/>
      <c r="NR61" s="232"/>
      <c r="NS61" s="232"/>
      <c r="NT61" s="232"/>
      <c r="NU61" s="232"/>
      <c r="NV61" s="232"/>
      <c r="NW61" s="232"/>
      <c r="NX61" s="232"/>
      <c r="NY61" s="232"/>
      <c r="NZ61" s="232"/>
      <c r="OA61" s="232"/>
      <c r="OB61" s="232"/>
      <c r="OC61" s="232"/>
      <c r="OD61" s="232"/>
      <c r="OE61" s="232"/>
      <c r="OF61" s="232"/>
      <c r="OG61" s="232"/>
      <c r="OH61" s="232"/>
      <c r="OI61" s="232"/>
      <c r="OJ61" s="232"/>
      <c r="OK61" s="232"/>
      <c r="OL61" s="232"/>
      <c r="OM61" s="232"/>
      <c r="ON61" s="232"/>
      <c r="OO61" s="232"/>
      <c r="OP61" s="232"/>
      <c r="OQ61" s="232"/>
      <c r="OR61" s="232"/>
      <c r="OS61" s="232"/>
      <c r="OT61" s="232"/>
      <c r="OU61" s="232"/>
      <c r="OV61" s="232"/>
      <c r="OW61" s="232"/>
      <c r="OX61" s="232"/>
      <c r="OY61" s="232"/>
      <c r="OZ61" s="232"/>
      <c r="PA61" s="232"/>
      <c r="PB61" s="232"/>
      <c r="PC61" s="232"/>
      <c r="PD61" s="232"/>
      <c r="PE61" s="232"/>
      <c r="PF61" s="232"/>
      <c r="PG61" s="232"/>
      <c r="PH61" s="232"/>
      <c r="PI61" s="232"/>
      <c r="PJ61" s="232"/>
      <c r="PK61" s="232"/>
      <c r="PL61" s="232"/>
      <c r="PM61" s="232"/>
      <c r="PN61" s="232"/>
      <c r="PO61" s="232"/>
      <c r="PP61" s="232"/>
      <c r="PQ61" s="232"/>
      <c r="PR61" s="232"/>
      <c r="PS61" s="232"/>
      <c r="PT61" s="232"/>
      <c r="PU61" s="232"/>
      <c r="PV61" s="232"/>
      <c r="PW61" s="232"/>
      <c r="PX61" s="232"/>
      <c r="PY61" s="232"/>
      <c r="PZ61" s="232"/>
      <c r="QA61" s="232"/>
      <c r="QB61" s="232"/>
      <c r="QC61" s="232"/>
      <c r="QD61" s="232"/>
      <c r="QE61" s="232"/>
      <c r="QF61" s="232"/>
      <c r="QG61" s="232"/>
      <c r="QH61" s="232"/>
      <c r="QI61" s="232"/>
      <c r="QJ61" s="232"/>
      <c r="QK61" s="232"/>
      <c r="QL61" s="232"/>
      <c r="QM61" s="232"/>
      <c r="QN61" s="232"/>
      <c r="QO61" s="232"/>
      <c r="QP61" s="232"/>
      <c r="QQ61" s="232"/>
      <c r="QR61" s="232"/>
      <c r="QS61" s="232"/>
      <c r="QT61" s="232"/>
      <c r="QU61" s="232"/>
      <c r="QV61" s="232"/>
      <c r="QW61" s="232"/>
      <c r="QX61" s="232"/>
      <c r="QY61" s="232"/>
      <c r="QZ61" s="232"/>
      <c r="RA61" s="232"/>
      <c r="RB61" s="232"/>
      <c r="RC61" s="232"/>
      <c r="RD61" s="232"/>
      <c r="RE61" s="232"/>
      <c r="RF61" s="232"/>
      <c r="RG61" s="232"/>
      <c r="RH61" s="232"/>
      <c r="RI61" s="232"/>
      <c r="RJ61" s="232"/>
      <c r="RK61" s="232"/>
      <c r="RL61" s="232"/>
      <c r="RM61" s="232"/>
      <c r="RN61" s="232"/>
      <c r="RO61" s="232"/>
      <c r="RP61" s="232"/>
      <c r="RQ61" s="232"/>
      <c r="RR61" s="232"/>
      <c r="RS61" s="232"/>
      <c r="RT61" s="232"/>
      <c r="RU61" s="232"/>
      <c r="RV61" s="232"/>
      <c r="RW61" s="232"/>
      <c r="RX61" s="232"/>
      <c r="RY61" s="232"/>
      <c r="RZ61" s="232"/>
      <c r="SA61" s="232"/>
      <c r="SB61" s="232"/>
      <c r="SC61" s="232"/>
      <c r="SD61" s="232"/>
      <c r="SE61" s="232"/>
      <c r="SF61" s="232"/>
      <c r="SG61" s="232"/>
      <c r="SH61" s="232"/>
      <c r="SI61" s="232"/>
      <c r="SJ61" s="232"/>
      <c r="SK61" s="232"/>
      <c r="SL61" s="232"/>
      <c r="SM61" s="232"/>
      <c r="SN61" s="232"/>
      <c r="SO61" s="232"/>
      <c r="SP61" s="232"/>
      <c r="SQ61" s="232"/>
      <c r="SR61" s="232"/>
      <c r="SS61" s="232"/>
      <c r="ST61" s="232"/>
      <c r="SU61" s="232"/>
      <c r="SV61" s="232"/>
      <c r="SW61" s="232"/>
      <c r="SX61" s="232"/>
      <c r="SY61" s="232"/>
      <c r="SZ61" s="232"/>
      <c r="TA61" s="232"/>
      <c r="TB61" s="232"/>
      <c r="TC61" s="232"/>
      <c r="TD61" s="232"/>
      <c r="TE61" s="232"/>
      <c r="TF61" s="232"/>
      <c r="TG61" s="232"/>
      <c r="TH61" s="232"/>
      <c r="TI61" s="232"/>
      <c r="TJ61" s="232"/>
      <c r="TK61" s="232"/>
      <c r="TL61" s="232"/>
      <c r="TM61" s="232"/>
      <c r="TN61" s="232"/>
      <c r="TO61" s="232"/>
      <c r="TP61" s="232"/>
      <c r="TQ61" s="232"/>
      <c r="TR61" s="232"/>
      <c r="TS61" s="232"/>
      <c r="TT61" s="232"/>
      <c r="TU61" s="232"/>
      <c r="TV61" s="232"/>
      <c r="TW61" s="232"/>
      <c r="TX61" s="232"/>
      <c r="TY61" s="232"/>
      <c r="TZ61" s="232"/>
      <c r="UA61" s="232"/>
      <c r="UB61" s="232"/>
      <c r="UC61" s="232"/>
      <c r="UD61" s="232"/>
      <c r="UE61" s="232"/>
      <c r="UF61" s="232"/>
      <c r="UG61" s="232"/>
      <c r="UH61" s="232"/>
      <c r="UI61" s="232"/>
      <c r="UJ61" s="232"/>
      <c r="UK61" s="232"/>
      <c r="UL61" s="232"/>
      <c r="UM61" s="232"/>
      <c r="UN61" s="232"/>
      <c r="UO61" s="232"/>
      <c r="UP61" s="232"/>
      <c r="UQ61" s="232"/>
      <c r="UR61" s="232"/>
      <c r="US61" s="232"/>
      <c r="UT61" s="232"/>
      <c r="UU61" s="232"/>
      <c r="UV61" s="232"/>
      <c r="UW61" s="232"/>
      <c r="UX61" s="232"/>
      <c r="UY61" s="232"/>
      <c r="UZ61" s="232"/>
      <c r="VA61" s="232"/>
      <c r="VB61" s="232"/>
      <c r="VC61" s="232"/>
      <c r="VD61" s="232"/>
      <c r="VE61" s="232"/>
      <c r="VF61" s="232"/>
      <c r="VG61" s="232"/>
      <c r="VH61" s="232"/>
      <c r="VI61" s="232"/>
      <c r="VJ61" s="232"/>
      <c r="VK61" s="232"/>
      <c r="VL61" s="232"/>
      <c r="VM61" s="232"/>
      <c r="VN61" s="232"/>
      <c r="VO61" s="232"/>
      <c r="VP61" s="232"/>
      <c r="VQ61" s="232"/>
      <c r="VR61" s="232"/>
      <c r="VS61" s="232"/>
      <c r="VT61" s="232"/>
      <c r="VU61" s="232"/>
      <c r="VV61" s="232"/>
      <c r="VW61" s="232"/>
      <c r="VX61" s="232"/>
      <c r="VY61" s="232"/>
      <c r="VZ61" s="232"/>
      <c r="WA61" s="232"/>
      <c r="WB61" s="232"/>
      <c r="WC61" s="232"/>
      <c r="WD61" s="232"/>
      <c r="WE61" s="232"/>
      <c r="WF61" s="232"/>
      <c r="WG61" s="232"/>
      <c r="WH61" s="232"/>
      <c r="WI61" s="232"/>
      <c r="WJ61" s="232"/>
      <c r="WK61" s="232"/>
      <c r="WL61" s="232"/>
      <c r="WM61" s="232"/>
      <c r="WN61" s="232"/>
      <c r="WO61" s="232"/>
      <c r="WP61" s="232"/>
      <c r="WQ61" s="232"/>
      <c r="WR61" s="232"/>
      <c r="WS61" s="232"/>
      <c r="WT61" s="232"/>
      <c r="WU61" s="232"/>
      <c r="WV61" s="232"/>
      <c r="WW61" s="232"/>
      <c r="WX61" s="232"/>
      <c r="WY61" s="232"/>
      <c r="WZ61" s="232"/>
      <c r="XA61" s="232"/>
      <c r="XB61" s="232"/>
      <c r="XC61" s="232"/>
      <c r="XD61" s="232"/>
      <c r="XE61" s="232"/>
      <c r="XF61" s="232"/>
      <c r="XG61" s="232"/>
      <c r="XH61" s="232"/>
      <c r="XI61" s="232"/>
      <c r="XJ61" s="232"/>
      <c r="XK61" s="232"/>
      <c r="XL61" s="232"/>
      <c r="XM61" s="232"/>
      <c r="XN61" s="232"/>
      <c r="XO61" s="232"/>
      <c r="XP61" s="232"/>
      <c r="XQ61" s="232"/>
      <c r="XR61" s="232"/>
      <c r="XS61" s="232"/>
      <c r="XT61" s="232"/>
      <c r="XU61" s="232"/>
      <c r="XV61" s="232"/>
      <c r="XW61" s="232"/>
      <c r="XX61" s="232"/>
      <c r="XY61" s="232"/>
      <c r="XZ61" s="232"/>
      <c r="YA61" s="232"/>
      <c r="YB61" s="232"/>
      <c r="YC61" s="232"/>
      <c r="YD61" s="232"/>
      <c r="YE61" s="232"/>
      <c r="YF61" s="232"/>
      <c r="YG61" s="232"/>
      <c r="YH61" s="232"/>
      <c r="YI61" s="232"/>
      <c r="YJ61" s="232"/>
      <c r="YK61" s="232"/>
      <c r="YL61" s="232"/>
      <c r="YM61" s="232"/>
      <c r="YN61" s="232"/>
      <c r="YO61" s="232"/>
      <c r="YP61" s="232"/>
      <c r="YQ61" s="232"/>
      <c r="YR61" s="232"/>
      <c r="YS61" s="232"/>
      <c r="YT61" s="232"/>
      <c r="YU61" s="232"/>
      <c r="YV61" s="232"/>
      <c r="YW61" s="232"/>
      <c r="YX61" s="232"/>
      <c r="YY61" s="232"/>
      <c r="YZ61" s="232"/>
      <c r="ZA61" s="232"/>
      <c r="ZB61" s="232"/>
      <c r="ZC61" s="232"/>
      <c r="ZD61" s="232"/>
      <c r="ZE61" s="232"/>
      <c r="ZF61" s="232"/>
      <c r="ZG61" s="232"/>
      <c r="ZH61" s="232"/>
      <c r="ZI61" s="232"/>
      <c r="ZJ61" s="232"/>
      <c r="ZK61" s="232"/>
      <c r="ZL61" s="232"/>
      <c r="ZM61" s="232"/>
      <c r="ZN61" s="232"/>
      <c r="ZO61" s="232"/>
      <c r="ZP61" s="232"/>
      <c r="ZQ61" s="232"/>
      <c r="ZR61" s="232"/>
      <c r="ZS61" s="232"/>
      <c r="ZT61" s="232"/>
      <c r="ZU61" s="232"/>
      <c r="ZV61" s="232"/>
      <c r="ZW61" s="232"/>
      <c r="ZX61" s="232"/>
      <c r="ZY61" s="232"/>
      <c r="ZZ61" s="232"/>
      <c r="AAA61" s="232"/>
      <c r="AAB61" s="232"/>
      <c r="AAC61" s="232"/>
      <c r="AAD61" s="232"/>
      <c r="AAE61" s="232"/>
      <c r="AAF61" s="232"/>
      <c r="AAG61" s="232"/>
      <c r="AAH61" s="232"/>
      <c r="AAI61" s="232"/>
      <c r="AAJ61" s="232"/>
      <c r="AAK61" s="232"/>
      <c r="AAL61" s="232"/>
      <c r="AAM61" s="232"/>
      <c r="AAN61" s="232"/>
      <c r="AAO61" s="232"/>
      <c r="AAP61" s="232"/>
      <c r="AAQ61" s="232"/>
      <c r="AAR61" s="232"/>
      <c r="AAS61" s="232"/>
      <c r="AAT61" s="232"/>
      <c r="AAU61" s="232"/>
      <c r="AAV61" s="232"/>
      <c r="AAW61" s="232"/>
      <c r="AAX61" s="232"/>
      <c r="AAY61" s="232"/>
      <c r="AAZ61" s="232"/>
      <c r="ABA61" s="232"/>
      <c r="ABB61" s="232"/>
      <c r="ABC61" s="232"/>
      <c r="ABD61" s="232"/>
      <c r="ABE61" s="232"/>
      <c r="ABF61" s="232"/>
      <c r="ABG61" s="232"/>
      <c r="ABH61" s="232"/>
      <c r="ABI61" s="232"/>
      <c r="ABJ61" s="232"/>
      <c r="ABK61" s="232"/>
      <c r="ABL61" s="232"/>
      <c r="ABM61" s="232"/>
      <c r="ABN61" s="232"/>
      <c r="ABO61" s="232"/>
      <c r="ABP61" s="232"/>
      <c r="ABQ61" s="232"/>
      <c r="ABR61" s="232"/>
      <c r="ABS61" s="232"/>
      <c r="ABT61" s="232"/>
      <c r="ABU61" s="232"/>
      <c r="ABV61" s="232"/>
      <c r="ABW61" s="232"/>
      <c r="ABX61" s="232"/>
      <c r="ABY61" s="232"/>
      <c r="ABZ61" s="232"/>
      <c r="ACA61" s="232"/>
      <c r="ACB61" s="232"/>
      <c r="ACC61" s="232"/>
      <c r="ACD61" s="232"/>
      <c r="ACE61" s="232"/>
      <c r="ACF61" s="232"/>
      <c r="ACG61" s="232"/>
      <c r="ACH61" s="232"/>
      <c r="ACI61" s="232"/>
      <c r="ACJ61" s="232"/>
      <c r="ACK61" s="232"/>
      <c r="ACL61" s="232"/>
      <c r="ACM61" s="232"/>
      <c r="ACN61" s="232"/>
      <c r="ACO61" s="232"/>
      <c r="ACP61" s="232"/>
      <c r="ACQ61" s="232"/>
      <c r="ACR61" s="232"/>
      <c r="ACS61" s="232"/>
      <c r="ACT61" s="232"/>
      <c r="ACU61" s="232"/>
      <c r="ACV61" s="232"/>
      <c r="ACW61" s="232"/>
      <c r="ACX61" s="232"/>
      <c r="ACY61" s="232"/>
      <c r="ACZ61" s="232"/>
      <c r="ADA61" s="232"/>
      <c r="ADB61" s="232"/>
      <c r="ADC61" s="232"/>
      <c r="ADD61" s="232"/>
      <c r="ADE61" s="232"/>
      <c r="ADF61" s="232"/>
      <c r="ADG61" s="232"/>
      <c r="ADH61" s="232"/>
      <c r="ADI61" s="232"/>
      <c r="ADJ61" s="232"/>
      <c r="ADK61" s="232"/>
      <c r="ADL61" s="232"/>
      <c r="ADM61" s="232"/>
      <c r="ADN61" s="232"/>
      <c r="ADO61" s="232"/>
      <c r="ADP61" s="232"/>
      <c r="ADQ61" s="232"/>
      <c r="ADR61" s="232"/>
      <c r="ADS61" s="232"/>
      <c r="ADT61" s="232"/>
      <c r="ADU61" s="232"/>
      <c r="ADV61" s="232"/>
      <c r="ADW61" s="232"/>
      <c r="ADX61" s="232"/>
      <c r="ADY61" s="232"/>
      <c r="ADZ61" s="232"/>
      <c r="AEA61" s="232"/>
      <c r="AEB61" s="232"/>
      <c r="AEC61" s="232"/>
      <c r="AED61" s="232"/>
      <c r="AEE61" s="232"/>
      <c r="AEF61" s="232"/>
      <c r="AEG61" s="232"/>
      <c r="AEH61" s="232"/>
      <c r="AEI61" s="232"/>
      <c r="AEJ61" s="232"/>
      <c r="AEK61" s="232"/>
      <c r="AEL61" s="232"/>
      <c r="AEM61" s="232"/>
      <c r="AEN61" s="232"/>
      <c r="AEO61" s="232"/>
      <c r="AEP61" s="232"/>
      <c r="AEQ61" s="232"/>
      <c r="AER61" s="232"/>
      <c r="AES61" s="232"/>
      <c r="AET61" s="232"/>
      <c r="AEU61" s="232"/>
      <c r="AEV61" s="232"/>
      <c r="AEW61" s="232"/>
      <c r="AEX61" s="232"/>
      <c r="AEY61" s="232"/>
      <c r="AEZ61" s="232"/>
      <c r="AFA61" s="232"/>
      <c r="AFB61" s="232"/>
      <c r="AFC61" s="232"/>
      <c r="AFD61" s="232"/>
      <c r="AFE61" s="232"/>
      <c r="AFF61" s="232"/>
      <c r="AFG61" s="232"/>
      <c r="AFH61" s="232"/>
      <c r="AFI61" s="232"/>
      <c r="AFJ61" s="232"/>
      <c r="AFK61" s="232"/>
      <c r="AFL61" s="232"/>
    </row>
    <row r="62" spans="1:16384" ht="30" customHeight="1" x14ac:dyDescent="0.25">
      <c r="B62" s="295" t="s">
        <v>718</v>
      </c>
      <c r="C62" s="299" t="s">
        <v>720</v>
      </c>
      <c r="D62" s="300"/>
      <c r="E62" s="300"/>
      <c r="F62" s="300"/>
      <c r="G62" s="300"/>
      <c r="H62" s="300"/>
      <c r="I62" s="300"/>
      <c r="J62" s="300"/>
      <c r="K62" s="300"/>
      <c r="L62" s="301"/>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32"/>
      <c r="EE62" s="232"/>
      <c r="EF62" s="232"/>
      <c r="EG62" s="232"/>
      <c r="EH62" s="232"/>
      <c r="EI62" s="232"/>
      <c r="EJ62" s="232"/>
      <c r="EK62" s="232"/>
      <c r="EL62" s="232"/>
      <c r="EM62" s="232"/>
      <c r="EN62" s="232"/>
      <c r="EO62" s="232"/>
      <c r="EP62" s="232"/>
      <c r="EQ62" s="232"/>
      <c r="ER62" s="232"/>
      <c r="ES62" s="232"/>
      <c r="ET62" s="232"/>
      <c r="EU62" s="232"/>
      <c r="EV62" s="232"/>
      <c r="EW62" s="232"/>
      <c r="EX62" s="232"/>
      <c r="EY62" s="232"/>
      <c r="EZ62" s="232"/>
      <c r="FA62" s="232"/>
      <c r="FB62" s="232"/>
      <c r="FC62" s="232"/>
      <c r="FD62" s="232"/>
      <c r="FE62" s="232"/>
      <c r="FF62" s="232"/>
      <c r="FG62" s="232"/>
      <c r="FH62" s="232"/>
      <c r="FI62" s="232"/>
      <c r="FJ62" s="232"/>
      <c r="FK62" s="232"/>
      <c r="FL62" s="232"/>
      <c r="FM62" s="232"/>
      <c r="FN62" s="232"/>
      <c r="FO62" s="232"/>
      <c r="FP62" s="232"/>
      <c r="FQ62" s="232"/>
      <c r="FR62" s="232"/>
      <c r="FS62" s="232"/>
      <c r="FT62" s="232"/>
      <c r="FU62" s="232"/>
      <c r="FV62" s="232"/>
      <c r="FW62" s="232"/>
      <c r="FX62" s="232"/>
      <c r="FY62" s="232"/>
      <c r="FZ62" s="232"/>
      <c r="GA62" s="232"/>
      <c r="GB62" s="232"/>
      <c r="GC62" s="232"/>
      <c r="GD62" s="232"/>
      <c r="GE62" s="232"/>
      <c r="GF62" s="232"/>
      <c r="GG62" s="232"/>
      <c r="GH62" s="232"/>
      <c r="GI62" s="232"/>
      <c r="GJ62" s="232"/>
      <c r="GK62" s="232"/>
      <c r="GL62" s="232"/>
      <c r="GM62" s="232"/>
      <c r="GN62" s="232"/>
      <c r="GO62" s="232"/>
      <c r="GP62" s="232"/>
      <c r="GQ62" s="232"/>
      <c r="GR62" s="232"/>
      <c r="GS62" s="232"/>
      <c r="GT62" s="232"/>
      <c r="GU62" s="232"/>
      <c r="GV62" s="232"/>
      <c r="GW62" s="232"/>
      <c r="GX62" s="232"/>
      <c r="GY62" s="232"/>
      <c r="GZ62" s="232"/>
      <c r="HA62" s="232"/>
      <c r="HB62" s="232"/>
      <c r="HC62" s="232"/>
      <c r="HD62" s="232"/>
      <c r="HE62" s="232"/>
      <c r="HF62" s="232"/>
      <c r="HG62" s="232"/>
      <c r="HH62" s="232"/>
      <c r="HI62" s="232"/>
      <c r="HJ62" s="232"/>
      <c r="HK62" s="232"/>
      <c r="HL62" s="232"/>
      <c r="HM62" s="232"/>
      <c r="HN62" s="232"/>
      <c r="HO62" s="232"/>
      <c r="HP62" s="232"/>
      <c r="HQ62" s="232"/>
      <c r="HR62" s="232"/>
      <c r="HS62" s="232"/>
      <c r="HT62" s="232"/>
      <c r="HU62" s="232"/>
      <c r="HV62" s="232"/>
      <c r="HW62" s="232"/>
      <c r="HX62" s="232"/>
      <c r="HY62" s="232"/>
      <c r="HZ62" s="232"/>
      <c r="IA62" s="232"/>
      <c r="IB62" s="232"/>
      <c r="IC62" s="232"/>
      <c r="ID62" s="232"/>
      <c r="IE62" s="232"/>
      <c r="IF62" s="232"/>
      <c r="IG62" s="232"/>
      <c r="IH62" s="232"/>
      <c r="II62" s="232"/>
      <c r="IJ62" s="232"/>
      <c r="IK62" s="232"/>
      <c r="IL62" s="232"/>
      <c r="IM62" s="232"/>
      <c r="IN62" s="232"/>
      <c r="IO62" s="232"/>
      <c r="IP62" s="232"/>
      <c r="IQ62" s="232"/>
      <c r="IR62" s="232"/>
      <c r="IS62" s="232"/>
      <c r="IT62" s="232"/>
      <c r="IU62" s="232"/>
      <c r="IV62" s="232"/>
      <c r="IW62" s="232"/>
      <c r="IX62" s="232"/>
      <c r="IY62" s="232"/>
      <c r="IZ62" s="232"/>
      <c r="JA62" s="232"/>
      <c r="JB62" s="232"/>
      <c r="JC62" s="232"/>
      <c r="JD62" s="232"/>
      <c r="JE62" s="232"/>
      <c r="JF62" s="232"/>
      <c r="JG62" s="232"/>
      <c r="JH62" s="232"/>
      <c r="JI62" s="232"/>
      <c r="JJ62" s="232"/>
      <c r="JK62" s="232"/>
      <c r="JL62" s="232"/>
      <c r="JM62" s="232"/>
      <c r="JN62" s="232"/>
      <c r="JO62" s="232"/>
      <c r="JP62" s="232"/>
      <c r="JQ62" s="232"/>
      <c r="JR62" s="232"/>
      <c r="JS62" s="232"/>
      <c r="JT62" s="232"/>
      <c r="JU62" s="232"/>
      <c r="JV62" s="232"/>
      <c r="JW62" s="232"/>
      <c r="JX62" s="232"/>
      <c r="JY62" s="232"/>
      <c r="JZ62" s="232"/>
      <c r="KA62" s="232"/>
      <c r="KB62" s="232"/>
      <c r="KC62" s="232"/>
      <c r="KD62" s="232"/>
      <c r="KE62" s="232"/>
      <c r="KF62" s="232"/>
      <c r="KG62" s="232"/>
      <c r="KH62" s="232"/>
      <c r="KI62" s="232"/>
      <c r="KJ62" s="232"/>
      <c r="KK62" s="232"/>
      <c r="KL62" s="232"/>
      <c r="KM62" s="232"/>
      <c r="KN62" s="232"/>
      <c r="KO62" s="232"/>
      <c r="KP62" s="232"/>
      <c r="KQ62" s="232"/>
      <c r="KR62" s="232"/>
      <c r="KS62" s="232"/>
      <c r="KT62" s="232"/>
      <c r="KU62" s="232"/>
      <c r="KV62" s="232"/>
      <c r="KW62" s="232"/>
      <c r="KX62" s="232"/>
      <c r="KY62" s="232"/>
      <c r="KZ62" s="232"/>
      <c r="LA62" s="232"/>
      <c r="LB62" s="232"/>
      <c r="LC62" s="232"/>
      <c r="LD62" s="232"/>
      <c r="LE62" s="232"/>
      <c r="LF62" s="232"/>
      <c r="LG62" s="232"/>
      <c r="LH62" s="232"/>
      <c r="LI62" s="232"/>
      <c r="LJ62" s="232"/>
      <c r="LK62" s="232"/>
      <c r="LL62" s="232"/>
      <c r="LM62" s="232"/>
      <c r="LN62" s="232"/>
      <c r="LO62" s="232"/>
      <c r="LP62" s="232"/>
      <c r="LQ62" s="232"/>
      <c r="LR62" s="232"/>
      <c r="LS62" s="232"/>
      <c r="LT62" s="232"/>
      <c r="LU62" s="232"/>
      <c r="LV62" s="232"/>
      <c r="LW62" s="232"/>
      <c r="LX62" s="232"/>
      <c r="LY62" s="232"/>
      <c r="LZ62" s="232"/>
      <c r="MA62" s="232"/>
      <c r="MB62" s="232"/>
      <c r="MC62" s="232"/>
      <c r="MD62" s="232"/>
      <c r="ME62" s="232"/>
      <c r="MF62" s="232"/>
      <c r="MG62" s="232"/>
      <c r="MH62" s="232"/>
      <c r="MI62" s="232"/>
      <c r="MJ62" s="232"/>
      <c r="MK62" s="232"/>
      <c r="ML62" s="232"/>
      <c r="MM62" s="232"/>
      <c r="MN62" s="232"/>
      <c r="MO62" s="232"/>
      <c r="MP62" s="232"/>
      <c r="MQ62" s="232"/>
      <c r="MR62" s="232"/>
      <c r="MS62" s="232"/>
      <c r="MT62" s="232"/>
      <c r="MU62" s="232"/>
      <c r="MV62" s="232"/>
      <c r="MW62" s="232"/>
      <c r="MX62" s="232"/>
      <c r="MY62" s="232"/>
      <c r="MZ62" s="232"/>
      <c r="NA62" s="232"/>
      <c r="NB62" s="232"/>
      <c r="NC62" s="232"/>
      <c r="ND62" s="232"/>
      <c r="NE62" s="232"/>
      <c r="NF62" s="232"/>
      <c r="NG62" s="232"/>
      <c r="NH62" s="232"/>
      <c r="NI62" s="232"/>
      <c r="NJ62" s="232"/>
      <c r="NK62" s="232"/>
      <c r="NL62" s="232"/>
      <c r="NM62" s="232"/>
      <c r="NN62" s="232"/>
      <c r="NO62" s="232"/>
      <c r="NP62" s="232"/>
      <c r="NQ62" s="232"/>
      <c r="NR62" s="232"/>
      <c r="NS62" s="232"/>
      <c r="NT62" s="232"/>
      <c r="NU62" s="232"/>
      <c r="NV62" s="232"/>
      <c r="NW62" s="232"/>
      <c r="NX62" s="232"/>
      <c r="NY62" s="232"/>
      <c r="NZ62" s="232"/>
      <c r="OA62" s="232"/>
      <c r="OB62" s="232"/>
      <c r="OC62" s="232"/>
      <c r="OD62" s="232"/>
      <c r="OE62" s="232"/>
      <c r="OF62" s="232"/>
      <c r="OG62" s="232"/>
      <c r="OH62" s="232"/>
      <c r="OI62" s="232"/>
      <c r="OJ62" s="232"/>
      <c r="OK62" s="232"/>
      <c r="OL62" s="232"/>
      <c r="OM62" s="232"/>
      <c r="ON62" s="232"/>
      <c r="OO62" s="232"/>
      <c r="OP62" s="232"/>
      <c r="OQ62" s="232"/>
      <c r="OR62" s="232"/>
      <c r="OS62" s="232"/>
      <c r="OT62" s="232"/>
      <c r="OU62" s="232"/>
      <c r="OV62" s="232"/>
      <c r="OW62" s="232"/>
      <c r="OX62" s="232"/>
      <c r="OY62" s="232"/>
      <c r="OZ62" s="232"/>
      <c r="PA62" s="232"/>
      <c r="PB62" s="232"/>
      <c r="PC62" s="232"/>
      <c r="PD62" s="232"/>
      <c r="PE62" s="232"/>
      <c r="PF62" s="232"/>
      <c r="PG62" s="232"/>
      <c r="PH62" s="232"/>
      <c r="PI62" s="232"/>
      <c r="PJ62" s="232"/>
      <c r="PK62" s="232"/>
      <c r="PL62" s="232"/>
      <c r="PM62" s="232"/>
      <c r="PN62" s="232"/>
      <c r="PO62" s="232"/>
      <c r="PP62" s="232"/>
      <c r="PQ62" s="232"/>
      <c r="PR62" s="232"/>
      <c r="PS62" s="232"/>
      <c r="PT62" s="232"/>
      <c r="PU62" s="232"/>
      <c r="PV62" s="232"/>
      <c r="PW62" s="232"/>
      <c r="PX62" s="232"/>
      <c r="PY62" s="232"/>
      <c r="PZ62" s="232"/>
      <c r="QA62" s="232"/>
      <c r="QB62" s="232"/>
      <c r="QC62" s="232"/>
      <c r="QD62" s="232"/>
      <c r="QE62" s="232"/>
      <c r="QF62" s="232"/>
      <c r="QG62" s="232"/>
      <c r="QH62" s="232"/>
      <c r="QI62" s="232"/>
      <c r="QJ62" s="232"/>
      <c r="QK62" s="232"/>
      <c r="QL62" s="232"/>
      <c r="QM62" s="232"/>
      <c r="QN62" s="232"/>
      <c r="QO62" s="232"/>
      <c r="QP62" s="232"/>
      <c r="QQ62" s="232"/>
      <c r="QR62" s="232"/>
      <c r="QS62" s="232"/>
      <c r="QT62" s="232"/>
      <c r="QU62" s="232"/>
      <c r="QV62" s="232"/>
      <c r="QW62" s="232"/>
      <c r="QX62" s="232"/>
      <c r="QY62" s="232"/>
      <c r="QZ62" s="232"/>
      <c r="RA62" s="232"/>
      <c r="RB62" s="232"/>
      <c r="RC62" s="232"/>
      <c r="RD62" s="232"/>
      <c r="RE62" s="232"/>
      <c r="RF62" s="232"/>
      <c r="RG62" s="232"/>
      <c r="RH62" s="232"/>
      <c r="RI62" s="232"/>
      <c r="RJ62" s="232"/>
      <c r="RK62" s="232"/>
      <c r="RL62" s="232"/>
      <c r="RM62" s="232"/>
      <c r="RN62" s="232"/>
      <c r="RO62" s="232"/>
      <c r="RP62" s="232"/>
      <c r="RQ62" s="232"/>
      <c r="RR62" s="232"/>
      <c r="RS62" s="232"/>
      <c r="RT62" s="232"/>
      <c r="RU62" s="232"/>
      <c r="RV62" s="232"/>
      <c r="RW62" s="232"/>
      <c r="RX62" s="232"/>
      <c r="RY62" s="232"/>
      <c r="RZ62" s="232"/>
      <c r="SA62" s="232"/>
      <c r="SB62" s="232"/>
      <c r="SC62" s="232"/>
      <c r="SD62" s="232"/>
      <c r="SE62" s="232"/>
      <c r="SF62" s="232"/>
      <c r="SG62" s="232"/>
      <c r="SH62" s="232"/>
      <c r="SI62" s="232"/>
      <c r="SJ62" s="232"/>
      <c r="SK62" s="232"/>
      <c r="SL62" s="232"/>
      <c r="SM62" s="232"/>
      <c r="SN62" s="232"/>
      <c r="SO62" s="232"/>
      <c r="SP62" s="232"/>
      <c r="SQ62" s="232"/>
      <c r="SR62" s="232"/>
      <c r="SS62" s="232"/>
      <c r="ST62" s="232"/>
      <c r="SU62" s="232"/>
      <c r="SV62" s="232"/>
      <c r="SW62" s="232"/>
      <c r="SX62" s="232"/>
      <c r="SY62" s="232"/>
      <c r="SZ62" s="232"/>
      <c r="TA62" s="232"/>
      <c r="TB62" s="232"/>
      <c r="TC62" s="232"/>
      <c r="TD62" s="232"/>
      <c r="TE62" s="232"/>
      <c r="TF62" s="232"/>
      <c r="TG62" s="232"/>
      <c r="TH62" s="232"/>
      <c r="TI62" s="232"/>
      <c r="TJ62" s="232"/>
      <c r="TK62" s="232"/>
      <c r="TL62" s="232"/>
      <c r="TM62" s="232"/>
      <c r="TN62" s="232"/>
      <c r="TO62" s="232"/>
      <c r="TP62" s="232"/>
      <c r="TQ62" s="232"/>
      <c r="TR62" s="232"/>
      <c r="TS62" s="232"/>
      <c r="TT62" s="232"/>
      <c r="TU62" s="232"/>
      <c r="TV62" s="232"/>
      <c r="TW62" s="232"/>
      <c r="TX62" s="232"/>
      <c r="TY62" s="232"/>
      <c r="TZ62" s="232"/>
      <c r="UA62" s="232"/>
      <c r="UB62" s="232"/>
      <c r="UC62" s="232"/>
      <c r="UD62" s="232"/>
      <c r="UE62" s="232"/>
      <c r="UF62" s="232"/>
      <c r="UG62" s="232"/>
      <c r="UH62" s="232"/>
      <c r="UI62" s="232"/>
      <c r="UJ62" s="232"/>
      <c r="UK62" s="232"/>
      <c r="UL62" s="232"/>
      <c r="UM62" s="232"/>
      <c r="UN62" s="232"/>
      <c r="UO62" s="232"/>
      <c r="UP62" s="232"/>
      <c r="UQ62" s="232"/>
      <c r="UR62" s="232"/>
      <c r="US62" s="232"/>
      <c r="UT62" s="232"/>
      <c r="UU62" s="232"/>
      <c r="UV62" s="232"/>
      <c r="UW62" s="232"/>
      <c r="UX62" s="232"/>
      <c r="UY62" s="232"/>
      <c r="UZ62" s="232"/>
      <c r="VA62" s="232"/>
      <c r="VB62" s="232"/>
      <c r="VC62" s="232"/>
      <c r="VD62" s="232"/>
      <c r="VE62" s="232"/>
      <c r="VF62" s="232"/>
      <c r="VG62" s="232"/>
      <c r="VH62" s="232"/>
      <c r="VI62" s="232"/>
      <c r="VJ62" s="232"/>
      <c r="VK62" s="232"/>
      <c r="VL62" s="232"/>
      <c r="VM62" s="232"/>
      <c r="VN62" s="232"/>
      <c r="VO62" s="232"/>
      <c r="VP62" s="232"/>
      <c r="VQ62" s="232"/>
      <c r="VR62" s="232"/>
      <c r="VS62" s="232"/>
      <c r="VT62" s="232"/>
      <c r="VU62" s="232"/>
      <c r="VV62" s="232"/>
      <c r="VW62" s="232"/>
      <c r="VX62" s="232"/>
      <c r="VY62" s="232"/>
      <c r="VZ62" s="232"/>
      <c r="WA62" s="232"/>
      <c r="WB62" s="232"/>
      <c r="WC62" s="232"/>
      <c r="WD62" s="232"/>
      <c r="WE62" s="232"/>
      <c r="WF62" s="232"/>
      <c r="WG62" s="232"/>
      <c r="WH62" s="232"/>
      <c r="WI62" s="232"/>
      <c r="WJ62" s="232"/>
      <c r="WK62" s="232"/>
      <c r="WL62" s="232"/>
      <c r="WM62" s="232"/>
      <c r="WN62" s="232"/>
      <c r="WO62" s="232"/>
      <c r="WP62" s="232"/>
      <c r="WQ62" s="232"/>
      <c r="WR62" s="232"/>
      <c r="WS62" s="232"/>
      <c r="WT62" s="232"/>
      <c r="WU62" s="232"/>
      <c r="WV62" s="232"/>
      <c r="WW62" s="232"/>
      <c r="WX62" s="232"/>
      <c r="WY62" s="232"/>
      <c r="WZ62" s="232"/>
      <c r="XA62" s="232"/>
      <c r="XB62" s="232"/>
      <c r="XC62" s="232"/>
      <c r="XD62" s="232"/>
      <c r="XE62" s="232"/>
      <c r="XF62" s="232"/>
      <c r="XG62" s="232"/>
      <c r="XH62" s="232"/>
      <c r="XI62" s="232"/>
      <c r="XJ62" s="232"/>
      <c r="XK62" s="232"/>
      <c r="XL62" s="232"/>
      <c r="XM62" s="232"/>
      <c r="XN62" s="232"/>
      <c r="XO62" s="232"/>
      <c r="XP62" s="232"/>
      <c r="XQ62" s="232"/>
      <c r="XR62" s="232"/>
      <c r="XS62" s="232"/>
      <c r="XT62" s="232"/>
      <c r="XU62" s="232"/>
      <c r="XV62" s="232"/>
      <c r="XW62" s="232"/>
      <c r="XX62" s="232"/>
      <c r="XY62" s="232"/>
      <c r="XZ62" s="232"/>
      <c r="YA62" s="232"/>
      <c r="YB62" s="232"/>
      <c r="YC62" s="232"/>
      <c r="YD62" s="232"/>
      <c r="YE62" s="232"/>
      <c r="YF62" s="232"/>
      <c r="YG62" s="232"/>
      <c r="YH62" s="232"/>
      <c r="YI62" s="232"/>
      <c r="YJ62" s="232"/>
      <c r="YK62" s="232"/>
      <c r="YL62" s="232"/>
      <c r="YM62" s="232"/>
      <c r="YN62" s="232"/>
      <c r="YO62" s="232"/>
      <c r="YP62" s="232"/>
      <c r="YQ62" s="232"/>
      <c r="YR62" s="232"/>
      <c r="YS62" s="232"/>
      <c r="YT62" s="232"/>
      <c r="YU62" s="232"/>
      <c r="YV62" s="232"/>
      <c r="YW62" s="232"/>
      <c r="YX62" s="232"/>
      <c r="YY62" s="232"/>
      <c r="YZ62" s="232"/>
      <c r="ZA62" s="232"/>
      <c r="ZB62" s="232"/>
      <c r="ZC62" s="232"/>
      <c r="ZD62" s="232"/>
      <c r="ZE62" s="232"/>
      <c r="ZF62" s="232"/>
      <c r="ZG62" s="232"/>
      <c r="ZH62" s="232"/>
      <c r="ZI62" s="232"/>
      <c r="ZJ62" s="232"/>
      <c r="ZK62" s="232"/>
      <c r="ZL62" s="232"/>
      <c r="ZM62" s="232"/>
      <c r="ZN62" s="232"/>
      <c r="ZO62" s="232"/>
      <c r="ZP62" s="232"/>
      <c r="ZQ62" s="232"/>
      <c r="ZR62" s="232"/>
      <c r="ZS62" s="232"/>
      <c r="ZT62" s="232"/>
      <c r="ZU62" s="232"/>
      <c r="ZV62" s="232"/>
      <c r="ZW62" s="232"/>
      <c r="ZX62" s="232"/>
      <c r="ZY62" s="232"/>
      <c r="ZZ62" s="232"/>
      <c r="AAA62" s="232"/>
      <c r="AAB62" s="232"/>
      <c r="AAC62" s="232"/>
      <c r="AAD62" s="232"/>
      <c r="AAE62" s="232"/>
      <c r="AAF62" s="232"/>
      <c r="AAG62" s="232"/>
      <c r="AAH62" s="232"/>
      <c r="AAI62" s="232"/>
      <c r="AAJ62" s="232"/>
      <c r="AAK62" s="232"/>
      <c r="AAL62" s="232"/>
      <c r="AAM62" s="232"/>
      <c r="AAN62" s="232"/>
      <c r="AAO62" s="232"/>
      <c r="AAP62" s="232"/>
      <c r="AAQ62" s="232"/>
      <c r="AAR62" s="232"/>
      <c r="AAS62" s="232"/>
      <c r="AAT62" s="232"/>
      <c r="AAU62" s="232"/>
      <c r="AAV62" s="232"/>
      <c r="AAW62" s="232"/>
      <c r="AAX62" s="232"/>
      <c r="AAY62" s="232"/>
      <c r="AAZ62" s="232"/>
      <c r="ABA62" s="232"/>
      <c r="ABB62" s="232"/>
      <c r="ABC62" s="232"/>
      <c r="ABD62" s="232"/>
      <c r="ABE62" s="232"/>
      <c r="ABF62" s="232"/>
      <c r="ABG62" s="232"/>
      <c r="ABH62" s="232"/>
      <c r="ABI62" s="232"/>
      <c r="ABJ62" s="232"/>
      <c r="ABK62" s="232"/>
      <c r="ABL62" s="232"/>
      <c r="ABM62" s="232"/>
      <c r="ABN62" s="232"/>
      <c r="ABO62" s="232"/>
      <c r="ABP62" s="232"/>
      <c r="ABQ62" s="232"/>
      <c r="ABR62" s="232"/>
      <c r="ABS62" s="232"/>
      <c r="ABT62" s="232"/>
      <c r="ABU62" s="232"/>
      <c r="ABV62" s="232"/>
      <c r="ABW62" s="232"/>
      <c r="ABX62" s="232"/>
      <c r="ABY62" s="232"/>
      <c r="ABZ62" s="232"/>
      <c r="ACA62" s="232"/>
      <c r="ACB62" s="232"/>
      <c r="ACC62" s="232"/>
      <c r="ACD62" s="232"/>
      <c r="ACE62" s="232"/>
      <c r="ACF62" s="232"/>
      <c r="ACG62" s="232"/>
      <c r="ACH62" s="232"/>
      <c r="ACI62" s="232"/>
      <c r="ACJ62" s="232"/>
      <c r="ACK62" s="232"/>
      <c r="ACL62" s="232"/>
      <c r="ACM62" s="232"/>
      <c r="ACN62" s="232"/>
      <c r="ACO62" s="232"/>
      <c r="ACP62" s="232"/>
      <c r="ACQ62" s="232"/>
      <c r="ACR62" s="232"/>
      <c r="ACS62" s="232"/>
      <c r="ACT62" s="232"/>
      <c r="ACU62" s="232"/>
      <c r="ACV62" s="232"/>
      <c r="ACW62" s="232"/>
      <c r="ACX62" s="232"/>
      <c r="ACY62" s="232"/>
      <c r="ACZ62" s="232"/>
      <c r="ADA62" s="232"/>
      <c r="ADB62" s="232"/>
      <c r="ADC62" s="232"/>
      <c r="ADD62" s="232"/>
      <c r="ADE62" s="232"/>
      <c r="ADF62" s="232"/>
      <c r="ADG62" s="232"/>
      <c r="ADH62" s="232"/>
      <c r="ADI62" s="232"/>
      <c r="ADJ62" s="232"/>
      <c r="ADK62" s="232"/>
      <c r="ADL62" s="232"/>
      <c r="ADM62" s="232"/>
      <c r="ADN62" s="232"/>
      <c r="ADO62" s="232"/>
      <c r="ADP62" s="232"/>
      <c r="ADQ62" s="232"/>
      <c r="ADR62" s="232"/>
      <c r="ADS62" s="232"/>
      <c r="ADT62" s="232"/>
      <c r="ADU62" s="232"/>
      <c r="ADV62" s="232"/>
      <c r="ADW62" s="232"/>
      <c r="ADX62" s="232"/>
      <c r="ADY62" s="232"/>
      <c r="ADZ62" s="232"/>
      <c r="AEA62" s="232"/>
      <c r="AEB62" s="232"/>
      <c r="AEC62" s="232"/>
      <c r="AED62" s="232"/>
      <c r="AEE62" s="232"/>
      <c r="AEF62" s="232"/>
      <c r="AEG62" s="232"/>
      <c r="AEH62" s="232"/>
      <c r="AEI62" s="232"/>
      <c r="AEJ62" s="232"/>
      <c r="AEK62" s="232"/>
      <c r="AEL62" s="232"/>
      <c r="AEM62" s="232"/>
      <c r="AEN62" s="232"/>
      <c r="AEO62" s="232"/>
      <c r="AEP62" s="232"/>
      <c r="AEQ62" s="232"/>
      <c r="AER62" s="232"/>
      <c r="AES62" s="232"/>
      <c r="AET62" s="232"/>
      <c r="AEU62" s="232"/>
      <c r="AEV62" s="232"/>
      <c r="AEW62" s="232"/>
      <c r="AEX62" s="232"/>
      <c r="AEY62" s="232"/>
      <c r="AEZ62" s="232"/>
      <c r="AFA62" s="232"/>
      <c r="AFB62" s="232"/>
      <c r="AFC62" s="232"/>
      <c r="AFD62" s="232"/>
      <c r="AFE62" s="232"/>
      <c r="AFF62" s="232"/>
      <c r="AFG62" s="232"/>
      <c r="AFH62" s="232"/>
      <c r="AFI62" s="232"/>
      <c r="AFJ62" s="232"/>
      <c r="AFK62" s="232"/>
      <c r="AFL62" s="232"/>
    </row>
    <row r="63" spans="1:16384" ht="15.75" thickBot="1" x14ac:dyDescent="0.3">
      <c r="B63" s="296"/>
      <c r="C63" s="302"/>
      <c r="D63" s="303"/>
      <c r="E63" s="303"/>
      <c r="F63" s="303"/>
      <c r="G63" s="303"/>
      <c r="H63" s="303"/>
      <c r="I63" s="303"/>
      <c r="J63" s="303"/>
      <c r="K63" s="303"/>
      <c r="L63" s="304"/>
    </row>
    <row r="64" spans="1:16384" ht="15" customHeight="1" x14ac:dyDescent="0.25">
      <c r="B64" s="297" t="s">
        <v>719</v>
      </c>
      <c r="C64" s="302"/>
      <c r="D64" s="303"/>
      <c r="E64" s="303"/>
      <c r="F64" s="303"/>
      <c r="G64" s="303"/>
      <c r="H64" s="303"/>
      <c r="I64" s="303"/>
      <c r="J64" s="303"/>
      <c r="K64" s="303"/>
      <c r="L64" s="304"/>
    </row>
    <row r="65" spans="2:12" ht="15.75" thickBot="1" x14ac:dyDescent="0.3">
      <c r="B65" s="298"/>
      <c r="C65" s="305"/>
      <c r="D65" s="306"/>
      <c r="E65" s="306"/>
      <c r="F65" s="306"/>
      <c r="G65" s="306"/>
      <c r="H65" s="306"/>
      <c r="I65" s="306"/>
      <c r="J65" s="306"/>
      <c r="K65" s="306"/>
      <c r="L65" s="307"/>
    </row>
    <row r="66" spans="2:12" x14ac:dyDescent="0.25">
      <c r="B66" s="81"/>
      <c r="C66" s="243"/>
      <c r="D66" s="244"/>
      <c r="H66" s="79"/>
      <c r="I66" s="80"/>
      <c r="J66" s="80"/>
      <c r="K66" s="80"/>
      <c r="L66" s="81"/>
    </row>
    <row r="67" spans="2:12" x14ac:dyDescent="0.25">
      <c r="B67" s="81"/>
      <c r="C67" s="243"/>
      <c r="D67" s="244"/>
      <c r="H67" s="79"/>
      <c r="I67" s="80"/>
      <c r="J67" s="80"/>
      <c r="K67" s="80"/>
      <c r="L67" s="81"/>
    </row>
    <row r="68" spans="2:12" x14ac:dyDescent="0.25">
      <c r="B68" s="81"/>
      <c r="C68" s="243"/>
      <c r="D68" s="244"/>
      <c r="F68" s="80"/>
      <c r="G68" s="80"/>
      <c r="H68" s="79"/>
      <c r="I68" s="80"/>
      <c r="J68" s="80"/>
      <c r="K68" s="80"/>
      <c r="L68" s="81"/>
    </row>
    <row r="69" spans="2:12" x14ac:dyDescent="0.25">
      <c r="B69" s="81"/>
      <c r="C69" s="243"/>
      <c r="D69" s="244"/>
      <c r="F69" s="80"/>
      <c r="G69" s="80"/>
      <c r="H69" s="79"/>
      <c r="I69" s="80"/>
      <c r="J69" s="80"/>
      <c r="K69" s="80"/>
      <c r="L69" s="81"/>
    </row>
    <row r="70" spans="2:12" x14ac:dyDescent="0.25">
      <c r="B70" s="81"/>
      <c r="C70" s="243"/>
      <c r="D70" s="244"/>
      <c r="F70" s="80"/>
      <c r="G70" s="80"/>
      <c r="H70" s="79"/>
      <c r="I70" s="80"/>
      <c r="J70" s="80"/>
      <c r="K70" s="80"/>
      <c r="L70" s="81"/>
    </row>
    <row r="71" spans="2:12" x14ac:dyDescent="0.25">
      <c r="B71" s="81"/>
      <c r="C71" s="243"/>
      <c r="D71" s="244"/>
      <c r="F71" s="80"/>
      <c r="G71" s="80"/>
      <c r="H71" s="79"/>
      <c r="I71" s="80"/>
      <c r="J71" s="80"/>
      <c r="K71" s="80"/>
      <c r="L71" s="81"/>
    </row>
    <row r="72" spans="2:12" x14ac:dyDescent="0.25">
      <c r="B72" s="81"/>
      <c r="C72" s="243"/>
      <c r="D72" s="244"/>
      <c r="F72" s="80"/>
      <c r="G72" s="80"/>
      <c r="H72" s="79"/>
      <c r="I72" s="80"/>
      <c r="J72" s="80"/>
      <c r="K72" s="80"/>
      <c r="L72" s="81"/>
    </row>
    <row r="73" spans="2:12" x14ac:dyDescent="0.25">
      <c r="B73" s="81"/>
      <c r="C73" s="243"/>
      <c r="D73" s="244"/>
      <c r="F73" s="80"/>
      <c r="G73" s="80"/>
      <c r="H73" s="79"/>
      <c r="I73" s="80"/>
      <c r="J73" s="80"/>
      <c r="K73" s="80"/>
      <c r="L73" s="81"/>
    </row>
    <row r="74" spans="2:12" x14ac:dyDescent="0.25">
      <c r="B74" s="81"/>
      <c r="C74" s="243"/>
      <c r="D74" s="244"/>
      <c r="F74" s="80"/>
      <c r="G74" s="80"/>
      <c r="H74" s="79"/>
      <c r="I74" s="245"/>
      <c r="J74" s="80"/>
      <c r="K74" s="80"/>
      <c r="L74" s="81"/>
    </row>
    <row r="75" spans="2:12" x14ac:dyDescent="0.25">
      <c r="B75" s="81"/>
      <c r="C75" s="243"/>
      <c r="D75" s="244"/>
      <c r="F75" s="80"/>
      <c r="G75" s="80"/>
      <c r="H75" s="79"/>
      <c r="I75" s="80"/>
      <c r="J75" s="80"/>
      <c r="K75" s="80"/>
      <c r="L75" s="81"/>
    </row>
    <row r="76" spans="2:12" x14ac:dyDescent="0.25">
      <c r="B76" s="81"/>
      <c r="C76" s="243"/>
      <c r="D76" s="244"/>
      <c r="F76" s="80"/>
      <c r="G76" s="80"/>
      <c r="H76" s="79"/>
      <c r="I76" s="80"/>
      <c r="J76" s="80"/>
      <c r="K76" s="80"/>
      <c r="L76" s="81"/>
    </row>
    <row r="77" spans="2:12" x14ac:dyDescent="0.25">
      <c r="B77" s="81"/>
      <c r="C77" s="243"/>
      <c r="D77" s="244"/>
      <c r="F77" s="80"/>
      <c r="G77" s="80"/>
      <c r="H77" s="79"/>
      <c r="I77" s="80"/>
      <c r="J77" s="80"/>
      <c r="K77" s="80"/>
      <c r="L77" s="81"/>
    </row>
    <row r="78" spans="2:12" x14ac:dyDescent="0.25">
      <c r="B78" s="81"/>
      <c r="C78" s="243"/>
      <c r="D78" s="244"/>
      <c r="F78" s="80"/>
      <c r="G78" s="80"/>
      <c r="H78" s="79"/>
      <c r="I78" s="80"/>
      <c r="J78" s="80"/>
      <c r="K78" s="80"/>
      <c r="L78" s="81"/>
    </row>
    <row r="79" spans="2:12" x14ac:dyDescent="0.25">
      <c r="B79" s="81"/>
      <c r="C79" s="243"/>
      <c r="D79" s="244"/>
      <c r="F79" s="80"/>
      <c r="G79" s="80"/>
      <c r="H79" s="79"/>
      <c r="I79" s="80"/>
      <c r="J79" s="80"/>
      <c r="K79" s="80"/>
      <c r="L79" s="81"/>
    </row>
    <row r="80" spans="2:12" x14ac:dyDescent="0.25">
      <c r="B80" s="81"/>
      <c r="C80" s="243"/>
      <c r="D80" s="244"/>
      <c r="F80" s="80"/>
      <c r="G80" s="80"/>
      <c r="H80" s="79"/>
      <c r="I80" s="80"/>
      <c r="J80" s="80"/>
      <c r="K80" s="80"/>
      <c r="L80" s="81"/>
    </row>
    <row r="81" spans="2:12" x14ac:dyDescent="0.25">
      <c r="B81" s="81"/>
      <c r="C81" s="243"/>
      <c r="D81" s="244"/>
      <c r="F81" s="80"/>
      <c r="G81" s="80"/>
      <c r="H81" s="79"/>
      <c r="I81" s="80"/>
      <c r="J81" s="80"/>
      <c r="K81" s="80"/>
      <c r="L81" s="81"/>
    </row>
    <row r="82" spans="2:12" x14ac:dyDescent="0.25">
      <c r="B82" s="81"/>
      <c r="C82" s="243"/>
      <c r="D82" s="244"/>
      <c r="F82" s="80"/>
      <c r="G82" s="80"/>
      <c r="H82" s="80"/>
      <c r="I82" s="80"/>
      <c r="J82" s="80"/>
      <c r="K82" s="80"/>
      <c r="L82" s="81"/>
    </row>
    <row r="83" spans="2:12" x14ac:dyDescent="0.25">
      <c r="B83" s="81"/>
      <c r="C83" s="243"/>
      <c r="D83" s="244"/>
      <c r="F83" s="80"/>
      <c r="G83" s="80"/>
      <c r="H83" s="80"/>
      <c r="I83" s="80"/>
      <c r="J83" s="80"/>
      <c r="K83" s="80"/>
      <c r="L83" s="81"/>
    </row>
    <row r="84" spans="2:12" x14ac:dyDescent="0.25">
      <c r="B84" s="81"/>
      <c r="C84" s="243"/>
      <c r="D84" s="244"/>
      <c r="F84" s="80"/>
      <c r="G84" s="80"/>
      <c r="H84" s="80"/>
      <c r="I84" s="80"/>
      <c r="J84" s="80"/>
      <c r="K84" s="80"/>
      <c r="L84" s="81"/>
    </row>
    <row r="85" spans="2:12" x14ac:dyDescent="0.25">
      <c r="B85" s="81"/>
      <c r="C85" s="243"/>
      <c r="D85" s="244"/>
      <c r="F85" s="80"/>
      <c r="G85" s="80"/>
      <c r="H85" s="80"/>
      <c r="I85" s="80"/>
      <c r="J85" s="80"/>
      <c r="K85" s="80"/>
      <c r="L85" s="81"/>
    </row>
    <row r="86" spans="2:12" x14ac:dyDescent="0.25">
      <c r="B86" s="81"/>
      <c r="C86" s="243"/>
      <c r="D86" s="244"/>
      <c r="F86" s="80"/>
      <c r="G86" s="80"/>
      <c r="H86" s="80"/>
      <c r="I86" s="80"/>
      <c r="J86" s="80"/>
      <c r="K86" s="80"/>
      <c r="L86" s="81"/>
    </row>
    <row r="87" spans="2:12" x14ac:dyDescent="0.25">
      <c r="B87" s="81"/>
      <c r="C87" s="243"/>
      <c r="D87" s="244"/>
      <c r="F87" s="80"/>
      <c r="G87" s="80"/>
      <c r="H87" s="80"/>
      <c r="I87" s="80"/>
      <c r="J87" s="80"/>
      <c r="K87" s="80"/>
      <c r="L87" s="81"/>
    </row>
    <row r="88" spans="2:12" x14ac:dyDescent="0.25">
      <c r="B88" s="81"/>
      <c r="C88" s="243"/>
      <c r="D88" s="244"/>
      <c r="F88" s="80"/>
      <c r="G88" s="80"/>
      <c r="H88" s="80"/>
      <c r="I88" s="80"/>
      <c r="J88" s="80"/>
      <c r="K88" s="80"/>
      <c r="L88" s="81"/>
    </row>
    <row r="89" spans="2:12" ht="30" x14ac:dyDescent="0.25">
      <c r="B89" s="81"/>
      <c r="C89" s="243"/>
      <c r="D89" s="244"/>
      <c r="F89" s="80"/>
      <c r="G89" s="80"/>
      <c r="H89" s="246" t="s">
        <v>721</v>
      </c>
      <c r="I89" s="80"/>
      <c r="J89" s="80"/>
      <c r="K89" s="80"/>
      <c r="L89" s="81"/>
    </row>
    <row r="90" spans="2:12" x14ac:dyDescent="0.25">
      <c r="B90" s="81"/>
      <c r="C90" s="243"/>
      <c r="D90" s="244"/>
      <c r="F90" s="80"/>
      <c r="G90" s="80"/>
      <c r="H90" s="80"/>
      <c r="I90" s="80"/>
      <c r="J90" s="80"/>
      <c r="K90" s="80"/>
      <c r="L90" s="81"/>
    </row>
    <row r="91" spans="2:12" x14ac:dyDescent="0.25">
      <c r="B91" s="81"/>
      <c r="C91" s="243"/>
      <c r="D91" s="244"/>
      <c r="F91" s="80"/>
      <c r="G91" s="80"/>
      <c r="H91" s="80"/>
      <c r="I91" s="80"/>
      <c r="J91" s="80"/>
      <c r="K91" s="80"/>
      <c r="L91" s="81"/>
    </row>
    <row r="92" spans="2:12" x14ac:dyDescent="0.25">
      <c r="B92" s="81"/>
      <c r="C92" s="243"/>
      <c r="D92" s="244"/>
      <c r="F92" s="80"/>
      <c r="G92" s="80"/>
      <c r="H92" s="80"/>
      <c r="I92" s="80"/>
      <c r="J92" s="80"/>
      <c r="K92" s="80"/>
      <c r="L92" s="81"/>
    </row>
    <row r="93" spans="2:12" x14ac:dyDescent="0.25">
      <c r="B93" s="81"/>
      <c r="C93" s="243"/>
      <c r="D93" s="244"/>
      <c r="F93" s="80"/>
      <c r="G93" s="80"/>
      <c r="H93" s="80"/>
      <c r="I93" s="80"/>
      <c r="J93" s="80"/>
      <c r="K93" s="80"/>
      <c r="L93" s="81"/>
    </row>
    <row r="94" spans="2:12" x14ac:dyDescent="0.25">
      <c r="B94" s="81"/>
      <c r="C94" s="243"/>
      <c r="D94" s="244"/>
      <c r="F94" s="80"/>
      <c r="G94" s="80"/>
      <c r="H94" s="80"/>
      <c r="I94" s="80"/>
      <c r="J94" s="80"/>
      <c r="K94" s="80"/>
      <c r="L94" s="81"/>
    </row>
    <row r="95" spans="2:12" x14ac:dyDescent="0.25">
      <c r="B95" s="81"/>
      <c r="C95" s="243"/>
      <c r="D95" s="244"/>
      <c r="F95" s="80"/>
      <c r="G95" s="80"/>
      <c r="H95" s="80"/>
      <c r="I95" s="80"/>
      <c r="J95" s="80"/>
      <c r="K95" s="80"/>
      <c r="L95" s="81"/>
    </row>
    <row r="96" spans="2:12" x14ac:dyDescent="0.25">
      <c r="B96" s="81"/>
      <c r="C96" s="243"/>
      <c r="D96" s="244"/>
      <c r="F96" s="80"/>
      <c r="G96" s="80"/>
      <c r="H96" s="80"/>
      <c r="I96" s="80"/>
      <c r="J96" s="80"/>
      <c r="K96" s="80"/>
      <c r="L96" s="81"/>
    </row>
    <row r="97" spans="2:12" x14ac:dyDescent="0.25">
      <c r="B97" s="81"/>
      <c r="C97" s="243"/>
      <c r="D97" s="244"/>
      <c r="F97" s="80"/>
      <c r="G97" s="80"/>
      <c r="H97" s="80"/>
      <c r="I97" s="80"/>
      <c r="J97" s="80"/>
      <c r="K97" s="80"/>
      <c r="L97" s="81"/>
    </row>
    <row r="98" spans="2:12" x14ac:dyDescent="0.25">
      <c r="B98" s="81"/>
      <c r="C98" s="243"/>
      <c r="D98" s="244"/>
      <c r="F98" s="80"/>
      <c r="G98" s="80"/>
      <c r="H98" s="80"/>
      <c r="I98" s="80"/>
      <c r="J98" s="80"/>
      <c r="K98" s="80"/>
      <c r="L98" s="81"/>
    </row>
    <row r="99" spans="2:12" x14ac:dyDescent="0.25">
      <c r="B99" s="81"/>
      <c r="C99" s="243"/>
      <c r="D99" s="244"/>
      <c r="F99" s="80"/>
      <c r="G99" s="80"/>
      <c r="H99" s="80"/>
      <c r="I99" s="80"/>
      <c r="J99" s="80"/>
      <c r="K99" s="80"/>
      <c r="L99" s="81"/>
    </row>
    <row r="100" spans="2:12" x14ac:dyDescent="0.25">
      <c r="B100" s="81"/>
      <c r="C100" s="243"/>
      <c r="D100" s="244"/>
      <c r="F100" s="80"/>
      <c r="G100" s="80"/>
      <c r="H100" s="80"/>
      <c r="I100" s="80"/>
      <c r="J100" s="80"/>
      <c r="K100" s="80"/>
      <c r="L100" s="81"/>
    </row>
    <row r="101" spans="2:12" x14ac:dyDescent="0.25">
      <c r="B101" s="81"/>
      <c r="C101" s="243"/>
      <c r="D101" s="244"/>
      <c r="F101" s="80"/>
      <c r="G101" s="80"/>
      <c r="H101" s="80"/>
      <c r="I101" s="80"/>
      <c r="J101" s="80"/>
      <c r="K101" s="80"/>
      <c r="L101" s="81"/>
    </row>
    <row r="102" spans="2:12" x14ac:dyDescent="0.25">
      <c r="B102" s="81"/>
      <c r="C102" s="243"/>
      <c r="D102" s="244"/>
      <c r="F102" s="80"/>
      <c r="G102" s="80"/>
      <c r="H102" s="80"/>
      <c r="I102" s="80"/>
      <c r="J102" s="80"/>
      <c r="K102" s="80"/>
      <c r="L102" s="81"/>
    </row>
    <row r="103" spans="2:12" x14ac:dyDescent="0.25">
      <c r="B103" s="81"/>
      <c r="C103" s="243"/>
      <c r="D103" s="244"/>
      <c r="F103" s="80"/>
      <c r="G103" s="80"/>
      <c r="H103" s="80"/>
      <c r="I103" s="80"/>
      <c r="J103" s="80"/>
      <c r="K103" s="80"/>
      <c r="L103" s="81"/>
    </row>
    <row r="104" spans="2:12" x14ac:dyDescent="0.25">
      <c r="C104" s="228"/>
      <c r="E104" s="224"/>
      <c r="F104" s="80"/>
      <c r="G104" s="80"/>
      <c r="H104" s="224"/>
      <c r="I104" s="224"/>
      <c r="J104" s="224"/>
      <c r="K104" s="224"/>
      <c r="L104" s="224"/>
    </row>
    <row r="105" spans="2:12" x14ac:dyDescent="0.25">
      <c r="C105" s="228"/>
      <c r="E105" s="224"/>
      <c r="F105" s="80"/>
      <c r="G105" s="80"/>
      <c r="H105" s="224"/>
      <c r="I105" s="224"/>
      <c r="J105" s="224"/>
      <c r="K105" s="224"/>
      <c r="L105" s="224"/>
    </row>
    <row r="106" spans="2:12" x14ac:dyDescent="0.25">
      <c r="C106" s="228"/>
      <c r="E106" s="224"/>
      <c r="F106" s="80"/>
      <c r="G106" s="80"/>
      <c r="H106" s="224"/>
      <c r="I106" s="224"/>
      <c r="J106" s="224"/>
      <c r="K106" s="224"/>
      <c r="L106" s="224"/>
    </row>
    <row r="113" spans="2:12" x14ac:dyDescent="0.25">
      <c r="B113" s="224"/>
      <c r="C113" s="224"/>
      <c r="E113" s="224"/>
      <c r="F113" s="224"/>
      <c r="G113" s="224"/>
      <c r="H113" s="224"/>
      <c r="I113" s="224"/>
      <c r="J113" s="224"/>
      <c r="K113" s="224"/>
      <c r="L113" s="224"/>
    </row>
    <row r="114" spans="2:12" x14ac:dyDescent="0.25">
      <c r="B114" s="224"/>
      <c r="C114" s="224"/>
      <c r="E114" s="224"/>
      <c r="F114" s="224"/>
      <c r="G114" s="224"/>
      <c r="H114" s="224"/>
      <c r="I114" s="224"/>
      <c r="J114" s="224"/>
      <c r="K114" s="224"/>
      <c r="L114" s="224"/>
    </row>
    <row r="115" spans="2:12" x14ac:dyDescent="0.25">
      <c r="B115" s="224"/>
      <c r="C115" s="224"/>
      <c r="E115" s="224"/>
      <c r="F115" s="224"/>
      <c r="G115" s="224"/>
      <c r="H115" s="224"/>
      <c r="I115" s="224"/>
      <c r="J115" s="224"/>
      <c r="K115" s="224"/>
      <c r="L115" s="224"/>
    </row>
  </sheetData>
  <sheetProtection password="EEBF" sheet="1" objects="1" scenarios="1" formatCells="0" formatColumns="0" sort="0" autoFilter="0"/>
  <mergeCells count="4">
    <mergeCell ref="B2:L2"/>
    <mergeCell ref="B62:B63"/>
    <mergeCell ref="B64:B65"/>
    <mergeCell ref="C62:L65"/>
  </mergeCells>
  <pageMargins left="0.7" right="0.7" top="0.75" bottom="0.75" header="0.3" footer="0.3"/>
  <pageSetup scale="10" orientation="portrait" r:id="rId1"/>
  <colBreaks count="1" manualBreakCount="1">
    <brk id="120" max="7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view="pageBreakPreview" zoomScaleNormal="55" zoomScaleSheetLayoutView="100" workbookViewId="0">
      <selection activeCell="B13" sqref="B13"/>
    </sheetView>
  </sheetViews>
  <sheetFormatPr baseColWidth="10" defaultRowHeight="12.75" x14ac:dyDescent="0.2"/>
  <cols>
    <col min="1" max="1" width="55.140625" style="1" customWidth="1"/>
    <col min="2" max="2" width="84.7109375" style="45" customWidth="1"/>
    <col min="3" max="3" width="30.7109375" style="1" customWidth="1"/>
    <col min="4" max="4" width="26.7109375" style="1" customWidth="1"/>
    <col min="5" max="5" width="22.42578125" style="1" customWidth="1"/>
    <col min="6" max="6" width="18.42578125" style="1" customWidth="1"/>
    <col min="7" max="7" width="20.5703125" style="1" customWidth="1"/>
    <col min="8" max="8" width="15.5703125" style="1" customWidth="1"/>
    <col min="9" max="9" width="13.140625" style="1" customWidth="1"/>
    <col min="10" max="10" width="16.85546875" style="1" customWidth="1"/>
    <col min="11" max="11" width="70.7109375" style="1" customWidth="1"/>
    <col min="12" max="256" width="11.42578125" style="1"/>
    <col min="257" max="257" width="55.140625" style="1" customWidth="1"/>
    <col min="258" max="258" width="84.7109375" style="1" customWidth="1"/>
    <col min="259" max="259" width="30.7109375" style="1" customWidth="1"/>
    <col min="260" max="260" width="26.7109375" style="1" customWidth="1"/>
    <col min="261" max="261" width="22.42578125" style="1" customWidth="1"/>
    <col min="262" max="262" width="18.42578125" style="1" customWidth="1"/>
    <col min="263" max="263" width="20.5703125" style="1" customWidth="1"/>
    <col min="264" max="264" width="15.5703125" style="1" customWidth="1"/>
    <col min="265" max="265" width="13.140625" style="1" customWidth="1"/>
    <col min="266" max="266" width="16.85546875" style="1" customWidth="1"/>
    <col min="267" max="267" width="70.7109375" style="1" customWidth="1"/>
    <col min="268" max="512" width="11.42578125" style="1"/>
    <col min="513" max="513" width="55.140625" style="1" customWidth="1"/>
    <col min="514" max="514" width="84.7109375" style="1" customWidth="1"/>
    <col min="515" max="515" width="30.7109375" style="1" customWidth="1"/>
    <col min="516" max="516" width="26.7109375" style="1" customWidth="1"/>
    <col min="517" max="517" width="22.42578125" style="1" customWidth="1"/>
    <col min="518" max="518" width="18.42578125" style="1" customWidth="1"/>
    <col min="519" max="519" width="20.5703125" style="1" customWidth="1"/>
    <col min="520" max="520" width="15.5703125" style="1" customWidth="1"/>
    <col min="521" max="521" width="13.140625" style="1" customWidth="1"/>
    <col min="522" max="522" width="16.85546875" style="1" customWidth="1"/>
    <col min="523" max="523" width="70.7109375" style="1" customWidth="1"/>
    <col min="524" max="768" width="11.42578125" style="1"/>
    <col min="769" max="769" width="55.140625" style="1" customWidth="1"/>
    <col min="770" max="770" width="84.7109375" style="1" customWidth="1"/>
    <col min="771" max="771" width="30.7109375" style="1" customWidth="1"/>
    <col min="772" max="772" width="26.7109375" style="1" customWidth="1"/>
    <col min="773" max="773" width="22.42578125" style="1" customWidth="1"/>
    <col min="774" max="774" width="18.42578125" style="1" customWidth="1"/>
    <col min="775" max="775" width="20.5703125" style="1" customWidth="1"/>
    <col min="776" max="776" width="15.5703125" style="1" customWidth="1"/>
    <col min="777" max="777" width="13.140625" style="1" customWidth="1"/>
    <col min="778" max="778" width="16.85546875" style="1" customWidth="1"/>
    <col min="779" max="779" width="70.7109375" style="1" customWidth="1"/>
    <col min="780" max="1024" width="11.42578125" style="1"/>
    <col min="1025" max="1025" width="55.140625" style="1" customWidth="1"/>
    <col min="1026" max="1026" width="84.7109375" style="1" customWidth="1"/>
    <col min="1027" max="1027" width="30.7109375" style="1" customWidth="1"/>
    <col min="1028" max="1028" width="26.7109375" style="1" customWidth="1"/>
    <col min="1029" max="1029" width="22.42578125" style="1" customWidth="1"/>
    <col min="1030" max="1030" width="18.42578125" style="1" customWidth="1"/>
    <col min="1031" max="1031" width="20.5703125" style="1" customWidth="1"/>
    <col min="1032" max="1032" width="15.5703125" style="1" customWidth="1"/>
    <col min="1033" max="1033" width="13.140625" style="1" customWidth="1"/>
    <col min="1034" max="1034" width="16.85546875" style="1" customWidth="1"/>
    <col min="1035" max="1035" width="70.7109375" style="1" customWidth="1"/>
    <col min="1036" max="1280" width="11.42578125" style="1"/>
    <col min="1281" max="1281" width="55.140625" style="1" customWidth="1"/>
    <col min="1282" max="1282" width="84.7109375" style="1" customWidth="1"/>
    <col min="1283" max="1283" width="30.7109375" style="1" customWidth="1"/>
    <col min="1284" max="1284" width="26.7109375" style="1" customWidth="1"/>
    <col min="1285" max="1285" width="22.42578125" style="1" customWidth="1"/>
    <col min="1286" max="1286" width="18.42578125" style="1" customWidth="1"/>
    <col min="1287" max="1287" width="20.5703125" style="1" customWidth="1"/>
    <col min="1288" max="1288" width="15.5703125" style="1" customWidth="1"/>
    <col min="1289" max="1289" width="13.140625" style="1" customWidth="1"/>
    <col min="1290" max="1290" width="16.85546875" style="1" customWidth="1"/>
    <col min="1291" max="1291" width="70.7109375" style="1" customWidth="1"/>
    <col min="1292" max="1536" width="11.42578125" style="1"/>
    <col min="1537" max="1537" width="55.140625" style="1" customWidth="1"/>
    <col min="1538" max="1538" width="84.7109375" style="1" customWidth="1"/>
    <col min="1539" max="1539" width="30.7109375" style="1" customWidth="1"/>
    <col min="1540" max="1540" width="26.7109375" style="1" customWidth="1"/>
    <col min="1541" max="1541" width="22.42578125" style="1" customWidth="1"/>
    <col min="1542" max="1542" width="18.42578125" style="1" customWidth="1"/>
    <col min="1543" max="1543" width="20.5703125" style="1" customWidth="1"/>
    <col min="1544" max="1544" width="15.5703125" style="1" customWidth="1"/>
    <col min="1545" max="1545" width="13.140625" style="1" customWidth="1"/>
    <col min="1546" max="1546" width="16.85546875" style="1" customWidth="1"/>
    <col min="1547" max="1547" width="70.7109375" style="1" customWidth="1"/>
    <col min="1548" max="1792" width="11.42578125" style="1"/>
    <col min="1793" max="1793" width="55.140625" style="1" customWidth="1"/>
    <col min="1794" max="1794" width="84.7109375" style="1" customWidth="1"/>
    <col min="1795" max="1795" width="30.7109375" style="1" customWidth="1"/>
    <col min="1796" max="1796" width="26.7109375" style="1" customWidth="1"/>
    <col min="1797" max="1797" width="22.42578125" style="1" customWidth="1"/>
    <col min="1798" max="1798" width="18.42578125" style="1" customWidth="1"/>
    <col min="1799" max="1799" width="20.5703125" style="1" customWidth="1"/>
    <col min="1800" max="1800" width="15.5703125" style="1" customWidth="1"/>
    <col min="1801" max="1801" width="13.140625" style="1" customWidth="1"/>
    <col min="1802" max="1802" width="16.85546875" style="1" customWidth="1"/>
    <col min="1803" max="1803" width="70.7109375" style="1" customWidth="1"/>
    <col min="1804" max="2048" width="11.42578125" style="1"/>
    <col min="2049" max="2049" width="55.140625" style="1" customWidth="1"/>
    <col min="2050" max="2050" width="84.7109375" style="1" customWidth="1"/>
    <col min="2051" max="2051" width="30.7109375" style="1" customWidth="1"/>
    <col min="2052" max="2052" width="26.7109375" style="1" customWidth="1"/>
    <col min="2053" max="2053" width="22.42578125" style="1" customWidth="1"/>
    <col min="2054" max="2054" width="18.42578125" style="1" customWidth="1"/>
    <col min="2055" max="2055" width="20.5703125" style="1" customWidth="1"/>
    <col min="2056" max="2056" width="15.5703125" style="1" customWidth="1"/>
    <col min="2057" max="2057" width="13.140625" style="1" customWidth="1"/>
    <col min="2058" max="2058" width="16.85546875" style="1" customWidth="1"/>
    <col min="2059" max="2059" width="70.7109375" style="1" customWidth="1"/>
    <col min="2060" max="2304" width="11.42578125" style="1"/>
    <col min="2305" max="2305" width="55.140625" style="1" customWidth="1"/>
    <col min="2306" max="2306" width="84.7109375" style="1" customWidth="1"/>
    <col min="2307" max="2307" width="30.7109375" style="1" customWidth="1"/>
    <col min="2308" max="2308" width="26.7109375" style="1" customWidth="1"/>
    <col min="2309" max="2309" width="22.42578125" style="1" customWidth="1"/>
    <col min="2310" max="2310" width="18.42578125" style="1" customWidth="1"/>
    <col min="2311" max="2311" width="20.5703125" style="1" customWidth="1"/>
    <col min="2312" max="2312" width="15.5703125" style="1" customWidth="1"/>
    <col min="2313" max="2313" width="13.140625" style="1" customWidth="1"/>
    <col min="2314" max="2314" width="16.85546875" style="1" customWidth="1"/>
    <col min="2315" max="2315" width="70.7109375" style="1" customWidth="1"/>
    <col min="2316" max="2560" width="11.42578125" style="1"/>
    <col min="2561" max="2561" width="55.140625" style="1" customWidth="1"/>
    <col min="2562" max="2562" width="84.7109375" style="1" customWidth="1"/>
    <col min="2563" max="2563" width="30.7109375" style="1" customWidth="1"/>
    <col min="2564" max="2564" width="26.7109375" style="1" customWidth="1"/>
    <col min="2565" max="2565" width="22.42578125" style="1" customWidth="1"/>
    <col min="2566" max="2566" width="18.42578125" style="1" customWidth="1"/>
    <col min="2567" max="2567" width="20.5703125" style="1" customWidth="1"/>
    <col min="2568" max="2568" width="15.5703125" style="1" customWidth="1"/>
    <col min="2569" max="2569" width="13.140625" style="1" customWidth="1"/>
    <col min="2570" max="2570" width="16.85546875" style="1" customWidth="1"/>
    <col min="2571" max="2571" width="70.7109375" style="1" customWidth="1"/>
    <col min="2572" max="2816" width="11.42578125" style="1"/>
    <col min="2817" max="2817" width="55.140625" style="1" customWidth="1"/>
    <col min="2818" max="2818" width="84.7109375" style="1" customWidth="1"/>
    <col min="2819" max="2819" width="30.7109375" style="1" customWidth="1"/>
    <col min="2820" max="2820" width="26.7109375" style="1" customWidth="1"/>
    <col min="2821" max="2821" width="22.42578125" style="1" customWidth="1"/>
    <col min="2822" max="2822" width="18.42578125" style="1" customWidth="1"/>
    <col min="2823" max="2823" width="20.5703125" style="1" customWidth="1"/>
    <col min="2824" max="2824" width="15.5703125" style="1" customWidth="1"/>
    <col min="2825" max="2825" width="13.140625" style="1" customWidth="1"/>
    <col min="2826" max="2826" width="16.85546875" style="1" customWidth="1"/>
    <col min="2827" max="2827" width="70.7109375" style="1" customWidth="1"/>
    <col min="2828" max="3072" width="11.42578125" style="1"/>
    <col min="3073" max="3073" width="55.140625" style="1" customWidth="1"/>
    <col min="3074" max="3074" width="84.7109375" style="1" customWidth="1"/>
    <col min="3075" max="3075" width="30.7109375" style="1" customWidth="1"/>
    <col min="3076" max="3076" width="26.7109375" style="1" customWidth="1"/>
    <col min="3077" max="3077" width="22.42578125" style="1" customWidth="1"/>
    <col min="3078" max="3078" width="18.42578125" style="1" customWidth="1"/>
    <col min="3079" max="3079" width="20.5703125" style="1" customWidth="1"/>
    <col min="3080" max="3080" width="15.5703125" style="1" customWidth="1"/>
    <col min="3081" max="3081" width="13.140625" style="1" customWidth="1"/>
    <col min="3082" max="3082" width="16.85546875" style="1" customWidth="1"/>
    <col min="3083" max="3083" width="70.7109375" style="1" customWidth="1"/>
    <col min="3084" max="3328" width="11.42578125" style="1"/>
    <col min="3329" max="3329" width="55.140625" style="1" customWidth="1"/>
    <col min="3330" max="3330" width="84.7109375" style="1" customWidth="1"/>
    <col min="3331" max="3331" width="30.7109375" style="1" customWidth="1"/>
    <col min="3332" max="3332" width="26.7109375" style="1" customWidth="1"/>
    <col min="3333" max="3333" width="22.42578125" style="1" customWidth="1"/>
    <col min="3334" max="3334" width="18.42578125" style="1" customWidth="1"/>
    <col min="3335" max="3335" width="20.5703125" style="1" customWidth="1"/>
    <col min="3336" max="3336" width="15.5703125" style="1" customWidth="1"/>
    <col min="3337" max="3337" width="13.140625" style="1" customWidth="1"/>
    <col min="3338" max="3338" width="16.85546875" style="1" customWidth="1"/>
    <col min="3339" max="3339" width="70.7109375" style="1" customWidth="1"/>
    <col min="3340" max="3584" width="11.42578125" style="1"/>
    <col min="3585" max="3585" width="55.140625" style="1" customWidth="1"/>
    <col min="3586" max="3586" width="84.7109375" style="1" customWidth="1"/>
    <col min="3587" max="3587" width="30.7109375" style="1" customWidth="1"/>
    <col min="3588" max="3588" width="26.7109375" style="1" customWidth="1"/>
    <col min="3589" max="3589" width="22.42578125" style="1" customWidth="1"/>
    <col min="3590" max="3590" width="18.42578125" style="1" customWidth="1"/>
    <col min="3591" max="3591" width="20.5703125" style="1" customWidth="1"/>
    <col min="3592" max="3592" width="15.5703125" style="1" customWidth="1"/>
    <col min="3593" max="3593" width="13.140625" style="1" customWidth="1"/>
    <col min="3594" max="3594" width="16.85546875" style="1" customWidth="1"/>
    <col min="3595" max="3595" width="70.7109375" style="1" customWidth="1"/>
    <col min="3596" max="3840" width="11.42578125" style="1"/>
    <col min="3841" max="3841" width="55.140625" style="1" customWidth="1"/>
    <col min="3842" max="3842" width="84.7109375" style="1" customWidth="1"/>
    <col min="3843" max="3843" width="30.7109375" style="1" customWidth="1"/>
    <col min="3844" max="3844" width="26.7109375" style="1" customWidth="1"/>
    <col min="3845" max="3845" width="22.42578125" style="1" customWidth="1"/>
    <col min="3846" max="3846" width="18.42578125" style="1" customWidth="1"/>
    <col min="3847" max="3847" width="20.5703125" style="1" customWidth="1"/>
    <col min="3848" max="3848" width="15.5703125" style="1" customWidth="1"/>
    <col min="3849" max="3849" width="13.140625" style="1" customWidth="1"/>
    <col min="3850" max="3850" width="16.85546875" style="1" customWidth="1"/>
    <col min="3851" max="3851" width="70.7109375" style="1" customWidth="1"/>
    <col min="3852" max="4096" width="11.42578125" style="1"/>
    <col min="4097" max="4097" width="55.140625" style="1" customWidth="1"/>
    <col min="4098" max="4098" width="84.7109375" style="1" customWidth="1"/>
    <col min="4099" max="4099" width="30.7109375" style="1" customWidth="1"/>
    <col min="4100" max="4100" width="26.7109375" style="1" customWidth="1"/>
    <col min="4101" max="4101" width="22.42578125" style="1" customWidth="1"/>
    <col min="4102" max="4102" width="18.42578125" style="1" customWidth="1"/>
    <col min="4103" max="4103" width="20.5703125" style="1" customWidth="1"/>
    <col min="4104" max="4104" width="15.5703125" style="1" customWidth="1"/>
    <col min="4105" max="4105" width="13.140625" style="1" customWidth="1"/>
    <col min="4106" max="4106" width="16.85546875" style="1" customWidth="1"/>
    <col min="4107" max="4107" width="70.7109375" style="1" customWidth="1"/>
    <col min="4108" max="4352" width="11.42578125" style="1"/>
    <col min="4353" max="4353" width="55.140625" style="1" customWidth="1"/>
    <col min="4354" max="4354" width="84.7109375" style="1" customWidth="1"/>
    <col min="4355" max="4355" width="30.7109375" style="1" customWidth="1"/>
    <col min="4356" max="4356" width="26.7109375" style="1" customWidth="1"/>
    <col min="4357" max="4357" width="22.42578125" style="1" customWidth="1"/>
    <col min="4358" max="4358" width="18.42578125" style="1" customWidth="1"/>
    <col min="4359" max="4359" width="20.5703125" style="1" customWidth="1"/>
    <col min="4360" max="4360" width="15.5703125" style="1" customWidth="1"/>
    <col min="4361" max="4361" width="13.140625" style="1" customWidth="1"/>
    <col min="4362" max="4362" width="16.85546875" style="1" customWidth="1"/>
    <col min="4363" max="4363" width="70.7109375" style="1" customWidth="1"/>
    <col min="4364" max="4608" width="11.42578125" style="1"/>
    <col min="4609" max="4609" width="55.140625" style="1" customWidth="1"/>
    <col min="4610" max="4610" width="84.7109375" style="1" customWidth="1"/>
    <col min="4611" max="4611" width="30.7109375" style="1" customWidth="1"/>
    <col min="4612" max="4612" width="26.7109375" style="1" customWidth="1"/>
    <col min="4613" max="4613" width="22.42578125" style="1" customWidth="1"/>
    <col min="4614" max="4614" width="18.42578125" style="1" customWidth="1"/>
    <col min="4615" max="4615" width="20.5703125" style="1" customWidth="1"/>
    <col min="4616" max="4616" width="15.5703125" style="1" customWidth="1"/>
    <col min="4617" max="4617" width="13.140625" style="1" customWidth="1"/>
    <col min="4618" max="4618" width="16.85546875" style="1" customWidth="1"/>
    <col min="4619" max="4619" width="70.7109375" style="1" customWidth="1"/>
    <col min="4620" max="4864" width="11.42578125" style="1"/>
    <col min="4865" max="4865" width="55.140625" style="1" customWidth="1"/>
    <col min="4866" max="4866" width="84.7109375" style="1" customWidth="1"/>
    <col min="4867" max="4867" width="30.7109375" style="1" customWidth="1"/>
    <col min="4868" max="4868" width="26.7109375" style="1" customWidth="1"/>
    <col min="4869" max="4869" width="22.42578125" style="1" customWidth="1"/>
    <col min="4870" max="4870" width="18.42578125" style="1" customWidth="1"/>
    <col min="4871" max="4871" width="20.5703125" style="1" customWidth="1"/>
    <col min="4872" max="4872" width="15.5703125" style="1" customWidth="1"/>
    <col min="4873" max="4873" width="13.140625" style="1" customWidth="1"/>
    <col min="4874" max="4874" width="16.85546875" style="1" customWidth="1"/>
    <col min="4875" max="4875" width="70.7109375" style="1" customWidth="1"/>
    <col min="4876" max="5120" width="11.42578125" style="1"/>
    <col min="5121" max="5121" width="55.140625" style="1" customWidth="1"/>
    <col min="5122" max="5122" width="84.7109375" style="1" customWidth="1"/>
    <col min="5123" max="5123" width="30.7109375" style="1" customWidth="1"/>
    <col min="5124" max="5124" width="26.7109375" style="1" customWidth="1"/>
    <col min="5125" max="5125" width="22.42578125" style="1" customWidth="1"/>
    <col min="5126" max="5126" width="18.42578125" style="1" customWidth="1"/>
    <col min="5127" max="5127" width="20.5703125" style="1" customWidth="1"/>
    <col min="5128" max="5128" width="15.5703125" style="1" customWidth="1"/>
    <col min="5129" max="5129" width="13.140625" style="1" customWidth="1"/>
    <col min="5130" max="5130" width="16.85546875" style="1" customWidth="1"/>
    <col min="5131" max="5131" width="70.7109375" style="1" customWidth="1"/>
    <col min="5132" max="5376" width="11.42578125" style="1"/>
    <col min="5377" max="5377" width="55.140625" style="1" customWidth="1"/>
    <col min="5378" max="5378" width="84.7109375" style="1" customWidth="1"/>
    <col min="5379" max="5379" width="30.7109375" style="1" customWidth="1"/>
    <col min="5380" max="5380" width="26.7109375" style="1" customWidth="1"/>
    <col min="5381" max="5381" width="22.42578125" style="1" customWidth="1"/>
    <col min="5382" max="5382" width="18.42578125" style="1" customWidth="1"/>
    <col min="5383" max="5383" width="20.5703125" style="1" customWidth="1"/>
    <col min="5384" max="5384" width="15.5703125" style="1" customWidth="1"/>
    <col min="5385" max="5385" width="13.140625" style="1" customWidth="1"/>
    <col min="5386" max="5386" width="16.85546875" style="1" customWidth="1"/>
    <col min="5387" max="5387" width="70.7109375" style="1" customWidth="1"/>
    <col min="5388" max="5632" width="11.42578125" style="1"/>
    <col min="5633" max="5633" width="55.140625" style="1" customWidth="1"/>
    <col min="5634" max="5634" width="84.7109375" style="1" customWidth="1"/>
    <col min="5635" max="5635" width="30.7109375" style="1" customWidth="1"/>
    <col min="5636" max="5636" width="26.7109375" style="1" customWidth="1"/>
    <col min="5637" max="5637" width="22.42578125" style="1" customWidth="1"/>
    <col min="5638" max="5638" width="18.42578125" style="1" customWidth="1"/>
    <col min="5639" max="5639" width="20.5703125" style="1" customWidth="1"/>
    <col min="5640" max="5640" width="15.5703125" style="1" customWidth="1"/>
    <col min="5641" max="5641" width="13.140625" style="1" customWidth="1"/>
    <col min="5642" max="5642" width="16.85546875" style="1" customWidth="1"/>
    <col min="5643" max="5643" width="70.7109375" style="1" customWidth="1"/>
    <col min="5644" max="5888" width="11.42578125" style="1"/>
    <col min="5889" max="5889" width="55.140625" style="1" customWidth="1"/>
    <col min="5890" max="5890" width="84.7109375" style="1" customWidth="1"/>
    <col min="5891" max="5891" width="30.7109375" style="1" customWidth="1"/>
    <col min="5892" max="5892" width="26.7109375" style="1" customWidth="1"/>
    <col min="5893" max="5893" width="22.42578125" style="1" customWidth="1"/>
    <col min="5894" max="5894" width="18.42578125" style="1" customWidth="1"/>
    <col min="5895" max="5895" width="20.5703125" style="1" customWidth="1"/>
    <col min="5896" max="5896" width="15.5703125" style="1" customWidth="1"/>
    <col min="5897" max="5897" width="13.140625" style="1" customWidth="1"/>
    <col min="5898" max="5898" width="16.85546875" style="1" customWidth="1"/>
    <col min="5899" max="5899" width="70.7109375" style="1" customWidth="1"/>
    <col min="5900" max="6144" width="11.42578125" style="1"/>
    <col min="6145" max="6145" width="55.140625" style="1" customWidth="1"/>
    <col min="6146" max="6146" width="84.7109375" style="1" customWidth="1"/>
    <col min="6147" max="6147" width="30.7109375" style="1" customWidth="1"/>
    <col min="6148" max="6148" width="26.7109375" style="1" customWidth="1"/>
    <col min="6149" max="6149" width="22.42578125" style="1" customWidth="1"/>
    <col min="6150" max="6150" width="18.42578125" style="1" customWidth="1"/>
    <col min="6151" max="6151" width="20.5703125" style="1" customWidth="1"/>
    <col min="6152" max="6152" width="15.5703125" style="1" customWidth="1"/>
    <col min="6153" max="6153" width="13.140625" style="1" customWidth="1"/>
    <col min="6154" max="6154" width="16.85546875" style="1" customWidth="1"/>
    <col min="6155" max="6155" width="70.7109375" style="1" customWidth="1"/>
    <col min="6156" max="6400" width="11.42578125" style="1"/>
    <col min="6401" max="6401" width="55.140625" style="1" customWidth="1"/>
    <col min="6402" max="6402" width="84.7109375" style="1" customWidth="1"/>
    <col min="6403" max="6403" width="30.7109375" style="1" customWidth="1"/>
    <col min="6404" max="6404" width="26.7109375" style="1" customWidth="1"/>
    <col min="6405" max="6405" width="22.42578125" style="1" customWidth="1"/>
    <col min="6406" max="6406" width="18.42578125" style="1" customWidth="1"/>
    <col min="6407" max="6407" width="20.5703125" style="1" customWidth="1"/>
    <col min="6408" max="6408" width="15.5703125" style="1" customWidth="1"/>
    <col min="6409" max="6409" width="13.140625" style="1" customWidth="1"/>
    <col min="6410" max="6410" width="16.85546875" style="1" customWidth="1"/>
    <col min="6411" max="6411" width="70.7109375" style="1" customWidth="1"/>
    <col min="6412" max="6656" width="11.42578125" style="1"/>
    <col min="6657" max="6657" width="55.140625" style="1" customWidth="1"/>
    <col min="6658" max="6658" width="84.7109375" style="1" customWidth="1"/>
    <col min="6659" max="6659" width="30.7109375" style="1" customWidth="1"/>
    <col min="6660" max="6660" width="26.7109375" style="1" customWidth="1"/>
    <col min="6661" max="6661" width="22.42578125" style="1" customWidth="1"/>
    <col min="6662" max="6662" width="18.42578125" style="1" customWidth="1"/>
    <col min="6663" max="6663" width="20.5703125" style="1" customWidth="1"/>
    <col min="6664" max="6664" width="15.5703125" style="1" customWidth="1"/>
    <col min="6665" max="6665" width="13.140625" style="1" customWidth="1"/>
    <col min="6666" max="6666" width="16.85546875" style="1" customWidth="1"/>
    <col min="6667" max="6667" width="70.7109375" style="1" customWidth="1"/>
    <col min="6668" max="6912" width="11.42578125" style="1"/>
    <col min="6913" max="6913" width="55.140625" style="1" customWidth="1"/>
    <col min="6914" max="6914" width="84.7109375" style="1" customWidth="1"/>
    <col min="6915" max="6915" width="30.7109375" style="1" customWidth="1"/>
    <col min="6916" max="6916" width="26.7109375" style="1" customWidth="1"/>
    <col min="6917" max="6917" width="22.42578125" style="1" customWidth="1"/>
    <col min="6918" max="6918" width="18.42578125" style="1" customWidth="1"/>
    <col min="6919" max="6919" width="20.5703125" style="1" customWidth="1"/>
    <col min="6920" max="6920" width="15.5703125" style="1" customWidth="1"/>
    <col min="6921" max="6921" width="13.140625" style="1" customWidth="1"/>
    <col min="6922" max="6922" width="16.85546875" style="1" customWidth="1"/>
    <col min="6923" max="6923" width="70.7109375" style="1" customWidth="1"/>
    <col min="6924" max="7168" width="11.42578125" style="1"/>
    <col min="7169" max="7169" width="55.140625" style="1" customWidth="1"/>
    <col min="7170" max="7170" width="84.7109375" style="1" customWidth="1"/>
    <col min="7171" max="7171" width="30.7109375" style="1" customWidth="1"/>
    <col min="7172" max="7172" width="26.7109375" style="1" customWidth="1"/>
    <col min="7173" max="7173" width="22.42578125" style="1" customWidth="1"/>
    <col min="7174" max="7174" width="18.42578125" style="1" customWidth="1"/>
    <col min="7175" max="7175" width="20.5703125" style="1" customWidth="1"/>
    <col min="7176" max="7176" width="15.5703125" style="1" customWidth="1"/>
    <col min="7177" max="7177" width="13.140625" style="1" customWidth="1"/>
    <col min="7178" max="7178" width="16.85546875" style="1" customWidth="1"/>
    <col min="7179" max="7179" width="70.7109375" style="1" customWidth="1"/>
    <col min="7180" max="7424" width="11.42578125" style="1"/>
    <col min="7425" max="7425" width="55.140625" style="1" customWidth="1"/>
    <col min="7426" max="7426" width="84.7109375" style="1" customWidth="1"/>
    <col min="7427" max="7427" width="30.7109375" style="1" customWidth="1"/>
    <col min="7428" max="7428" width="26.7109375" style="1" customWidth="1"/>
    <col min="7429" max="7429" width="22.42578125" style="1" customWidth="1"/>
    <col min="7430" max="7430" width="18.42578125" style="1" customWidth="1"/>
    <col min="7431" max="7431" width="20.5703125" style="1" customWidth="1"/>
    <col min="7432" max="7432" width="15.5703125" style="1" customWidth="1"/>
    <col min="7433" max="7433" width="13.140625" style="1" customWidth="1"/>
    <col min="7434" max="7434" width="16.85546875" style="1" customWidth="1"/>
    <col min="7435" max="7435" width="70.7109375" style="1" customWidth="1"/>
    <col min="7436" max="7680" width="11.42578125" style="1"/>
    <col min="7681" max="7681" width="55.140625" style="1" customWidth="1"/>
    <col min="7682" max="7682" width="84.7109375" style="1" customWidth="1"/>
    <col min="7683" max="7683" width="30.7109375" style="1" customWidth="1"/>
    <col min="7684" max="7684" width="26.7109375" style="1" customWidth="1"/>
    <col min="7685" max="7685" width="22.42578125" style="1" customWidth="1"/>
    <col min="7686" max="7686" width="18.42578125" style="1" customWidth="1"/>
    <col min="7687" max="7687" width="20.5703125" style="1" customWidth="1"/>
    <col min="7688" max="7688" width="15.5703125" style="1" customWidth="1"/>
    <col min="7689" max="7689" width="13.140625" style="1" customWidth="1"/>
    <col min="7690" max="7690" width="16.85546875" style="1" customWidth="1"/>
    <col min="7691" max="7691" width="70.7109375" style="1" customWidth="1"/>
    <col min="7692" max="7936" width="11.42578125" style="1"/>
    <col min="7937" max="7937" width="55.140625" style="1" customWidth="1"/>
    <col min="7938" max="7938" width="84.7109375" style="1" customWidth="1"/>
    <col min="7939" max="7939" width="30.7109375" style="1" customWidth="1"/>
    <col min="7940" max="7940" width="26.7109375" style="1" customWidth="1"/>
    <col min="7941" max="7941" width="22.42578125" style="1" customWidth="1"/>
    <col min="7942" max="7942" width="18.42578125" style="1" customWidth="1"/>
    <col min="7943" max="7943" width="20.5703125" style="1" customWidth="1"/>
    <col min="7944" max="7944" width="15.5703125" style="1" customWidth="1"/>
    <col min="7945" max="7945" width="13.140625" style="1" customWidth="1"/>
    <col min="7946" max="7946" width="16.85546875" style="1" customWidth="1"/>
    <col min="7947" max="7947" width="70.7109375" style="1" customWidth="1"/>
    <col min="7948" max="8192" width="11.42578125" style="1"/>
    <col min="8193" max="8193" width="55.140625" style="1" customWidth="1"/>
    <col min="8194" max="8194" width="84.7109375" style="1" customWidth="1"/>
    <col min="8195" max="8195" width="30.7109375" style="1" customWidth="1"/>
    <col min="8196" max="8196" width="26.7109375" style="1" customWidth="1"/>
    <col min="8197" max="8197" width="22.42578125" style="1" customWidth="1"/>
    <col min="8198" max="8198" width="18.42578125" style="1" customWidth="1"/>
    <col min="8199" max="8199" width="20.5703125" style="1" customWidth="1"/>
    <col min="8200" max="8200" width="15.5703125" style="1" customWidth="1"/>
    <col min="8201" max="8201" width="13.140625" style="1" customWidth="1"/>
    <col min="8202" max="8202" width="16.85546875" style="1" customWidth="1"/>
    <col min="8203" max="8203" width="70.7109375" style="1" customWidth="1"/>
    <col min="8204" max="8448" width="11.42578125" style="1"/>
    <col min="8449" max="8449" width="55.140625" style="1" customWidth="1"/>
    <col min="8450" max="8450" width="84.7109375" style="1" customWidth="1"/>
    <col min="8451" max="8451" width="30.7109375" style="1" customWidth="1"/>
    <col min="8452" max="8452" width="26.7109375" style="1" customWidth="1"/>
    <col min="8453" max="8453" width="22.42578125" style="1" customWidth="1"/>
    <col min="8454" max="8454" width="18.42578125" style="1" customWidth="1"/>
    <col min="8455" max="8455" width="20.5703125" style="1" customWidth="1"/>
    <col min="8456" max="8456" width="15.5703125" style="1" customWidth="1"/>
    <col min="8457" max="8457" width="13.140625" style="1" customWidth="1"/>
    <col min="8458" max="8458" width="16.85546875" style="1" customWidth="1"/>
    <col min="8459" max="8459" width="70.7109375" style="1" customWidth="1"/>
    <col min="8460" max="8704" width="11.42578125" style="1"/>
    <col min="8705" max="8705" width="55.140625" style="1" customWidth="1"/>
    <col min="8706" max="8706" width="84.7109375" style="1" customWidth="1"/>
    <col min="8707" max="8707" width="30.7109375" style="1" customWidth="1"/>
    <col min="8708" max="8708" width="26.7109375" style="1" customWidth="1"/>
    <col min="8709" max="8709" width="22.42578125" style="1" customWidth="1"/>
    <col min="8710" max="8710" width="18.42578125" style="1" customWidth="1"/>
    <col min="8711" max="8711" width="20.5703125" style="1" customWidth="1"/>
    <col min="8712" max="8712" width="15.5703125" style="1" customWidth="1"/>
    <col min="8713" max="8713" width="13.140625" style="1" customWidth="1"/>
    <col min="8714" max="8714" width="16.85546875" style="1" customWidth="1"/>
    <col min="8715" max="8715" width="70.7109375" style="1" customWidth="1"/>
    <col min="8716" max="8960" width="11.42578125" style="1"/>
    <col min="8961" max="8961" width="55.140625" style="1" customWidth="1"/>
    <col min="8962" max="8962" width="84.7109375" style="1" customWidth="1"/>
    <col min="8963" max="8963" width="30.7109375" style="1" customWidth="1"/>
    <col min="8964" max="8964" width="26.7109375" style="1" customWidth="1"/>
    <col min="8965" max="8965" width="22.42578125" style="1" customWidth="1"/>
    <col min="8966" max="8966" width="18.42578125" style="1" customWidth="1"/>
    <col min="8967" max="8967" width="20.5703125" style="1" customWidth="1"/>
    <col min="8968" max="8968" width="15.5703125" style="1" customWidth="1"/>
    <col min="8969" max="8969" width="13.140625" style="1" customWidth="1"/>
    <col min="8970" max="8970" width="16.85546875" style="1" customWidth="1"/>
    <col min="8971" max="8971" width="70.7109375" style="1" customWidth="1"/>
    <col min="8972" max="9216" width="11.42578125" style="1"/>
    <col min="9217" max="9217" width="55.140625" style="1" customWidth="1"/>
    <col min="9218" max="9218" width="84.7109375" style="1" customWidth="1"/>
    <col min="9219" max="9219" width="30.7109375" style="1" customWidth="1"/>
    <col min="9220" max="9220" width="26.7109375" style="1" customWidth="1"/>
    <col min="9221" max="9221" width="22.42578125" style="1" customWidth="1"/>
    <col min="9222" max="9222" width="18.42578125" style="1" customWidth="1"/>
    <col min="9223" max="9223" width="20.5703125" style="1" customWidth="1"/>
    <col min="9224" max="9224" width="15.5703125" style="1" customWidth="1"/>
    <col min="9225" max="9225" width="13.140625" style="1" customWidth="1"/>
    <col min="9226" max="9226" width="16.85546875" style="1" customWidth="1"/>
    <col min="9227" max="9227" width="70.7109375" style="1" customWidth="1"/>
    <col min="9228" max="9472" width="11.42578125" style="1"/>
    <col min="9473" max="9473" width="55.140625" style="1" customWidth="1"/>
    <col min="9474" max="9474" width="84.7109375" style="1" customWidth="1"/>
    <col min="9475" max="9475" width="30.7109375" style="1" customWidth="1"/>
    <col min="9476" max="9476" width="26.7109375" style="1" customWidth="1"/>
    <col min="9477" max="9477" width="22.42578125" style="1" customWidth="1"/>
    <col min="9478" max="9478" width="18.42578125" style="1" customWidth="1"/>
    <col min="9479" max="9479" width="20.5703125" style="1" customWidth="1"/>
    <col min="9480" max="9480" width="15.5703125" style="1" customWidth="1"/>
    <col min="9481" max="9481" width="13.140625" style="1" customWidth="1"/>
    <col min="9482" max="9482" width="16.85546875" style="1" customWidth="1"/>
    <col min="9483" max="9483" width="70.7109375" style="1" customWidth="1"/>
    <col min="9484" max="9728" width="11.42578125" style="1"/>
    <col min="9729" max="9729" width="55.140625" style="1" customWidth="1"/>
    <col min="9730" max="9730" width="84.7109375" style="1" customWidth="1"/>
    <col min="9731" max="9731" width="30.7109375" style="1" customWidth="1"/>
    <col min="9732" max="9732" width="26.7109375" style="1" customWidth="1"/>
    <col min="9733" max="9733" width="22.42578125" style="1" customWidth="1"/>
    <col min="9734" max="9734" width="18.42578125" style="1" customWidth="1"/>
    <col min="9735" max="9735" width="20.5703125" style="1" customWidth="1"/>
    <col min="9736" max="9736" width="15.5703125" style="1" customWidth="1"/>
    <col min="9737" max="9737" width="13.140625" style="1" customWidth="1"/>
    <col min="9738" max="9738" width="16.85546875" style="1" customWidth="1"/>
    <col min="9739" max="9739" width="70.7109375" style="1" customWidth="1"/>
    <col min="9740" max="9984" width="11.42578125" style="1"/>
    <col min="9985" max="9985" width="55.140625" style="1" customWidth="1"/>
    <col min="9986" max="9986" width="84.7109375" style="1" customWidth="1"/>
    <col min="9987" max="9987" width="30.7109375" style="1" customWidth="1"/>
    <col min="9988" max="9988" width="26.7109375" style="1" customWidth="1"/>
    <col min="9989" max="9989" width="22.42578125" style="1" customWidth="1"/>
    <col min="9990" max="9990" width="18.42578125" style="1" customWidth="1"/>
    <col min="9991" max="9991" width="20.5703125" style="1" customWidth="1"/>
    <col min="9992" max="9992" width="15.5703125" style="1" customWidth="1"/>
    <col min="9993" max="9993" width="13.140625" style="1" customWidth="1"/>
    <col min="9994" max="9994" width="16.85546875" style="1" customWidth="1"/>
    <col min="9995" max="9995" width="70.7109375" style="1" customWidth="1"/>
    <col min="9996" max="10240" width="11.42578125" style="1"/>
    <col min="10241" max="10241" width="55.140625" style="1" customWidth="1"/>
    <col min="10242" max="10242" width="84.7109375" style="1" customWidth="1"/>
    <col min="10243" max="10243" width="30.7109375" style="1" customWidth="1"/>
    <col min="10244" max="10244" width="26.7109375" style="1" customWidth="1"/>
    <col min="10245" max="10245" width="22.42578125" style="1" customWidth="1"/>
    <col min="10246" max="10246" width="18.42578125" style="1" customWidth="1"/>
    <col min="10247" max="10247" width="20.5703125" style="1" customWidth="1"/>
    <col min="10248" max="10248" width="15.5703125" style="1" customWidth="1"/>
    <col min="10249" max="10249" width="13.140625" style="1" customWidth="1"/>
    <col min="10250" max="10250" width="16.85546875" style="1" customWidth="1"/>
    <col min="10251" max="10251" width="70.7109375" style="1" customWidth="1"/>
    <col min="10252" max="10496" width="11.42578125" style="1"/>
    <col min="10497" max="10497" width="55.140625" style="1" customWidth="1"/>
    <col min="10498" max="10498" width="84.7109375" style="1" customWidth="1"/>
    <col min="10499" max="10499" width="30.7109375" style="1" customWidth="1"/>
    <col min="10500" max="10500" width="26.7109375" style="1" customWidth="1"/>
    <col min="10501" max="10501" width="22.42578125" style="1" customWidth="1"/>
    <col min="10502" max="10502" width="18.42578125" style="1" customWidth="1"/>
    <col min="10503" max="10503" width="20.5703125" style="1" customWidth="1"/>
    <col min="10504" max="10504" width="15.5703125" style="1" customWidth="1"/>
    <col min="10505" max="10505" width="13.140625" style="1" customWidth="1"/>
    <col min="10506" max="10506" width="16.85546875" style="1" customWidth="1"/>
    <col min="10507" max="10507" width="70.7109375" style="1" customWidth="1"/>
    <col min="10508" max="10752" width="11.42578125" style="1"/>
    <col min="10753" max="10753" width="55.140625" style="1" customWidth="1"/>
    <col min="10754" max="10754" width="84.7109375" style="1" customWidth="1"/>
    <col min="10755" max="10755" width="30.7109375" style="1" customWidth="1"/>
    <col min="10756" max="10756" width="26.7109375" style="1" customWidth="1"/>
    <col min="10757" max="10757" width="22.42578125" style="1" customWidth="1"/>
    <col min="10758" max="10758" width="18.42578125" style="1" customWidth="1"/>
    <col min="10759" max="10759" width="20.5703125" style="1" customWidth="1"/>
    <col min="10760" max="10760" width="15.5703125" style="1" customWidth="1"/>
    <col min="10761" max="10761" width="13.140625" style="1" customWidth="1"/>
    <col min="10762" max="10762" width="16.85546875" style="1" customWidth="1"/>
    <col min="10763" max="10763" width="70.7109375" style="1" customWidth="1"/>
    <col min="10764" max="11008" width="11.42578125" style="1"/>
    <col min="11009" max="11009" width="55.140625" style="1" customWidth="1"/>
    <col min="11010" max="11010" width="84.7109375" style="1" customWidth="1"/>
    <col min="11011" max="11011" width="30.7109375" style="1" customWidth="1"/>
    <col min="11012" max="11012" width="26.7109375" style="1" customWidth="1"/>
    <col min="11013" max="11013" width="22.42578125" style="1" customWidth="1"/>
    <col min="11014" max="11014" width="18.42578125" style="1" customWidth="1"/>
    <col min="11015" max="11015" width="20.5703125" style="1" customWidth="1"/>
    <col min="11016" max="11016" width="15.5703125" style="1" customWidth="1"/>
    <col min="11017" max="11017" width="13.140625" style="1" customWidth="1"/>
    <col min="11018" max="11018" width="16.85546875" style="1" customWidth="1"/>
    <col min="11019" max="11019" width="70.7109375" style="1" customWidth="1"/>
    <col min="11020" max="11264" width="11.42578125" style="1"/>
    <col min="11265" max="11265" width="55.140625" style="1" customWidth="1"/>
    <col min="11266" max="11266" width="84.7109375" style="1" customWidth="1"/>
    <col min="11267" max="11267" width="30.7109375" style="1" customWidth="1"/>
    <col min="11268" max="11268" width="26.7109375" style="1" customWidth="1"/>
    <col min="11269" max="11269" width="22.42578125" style="1" customWidth="1"/>
    <col min="11270" max="11270" width="18.42578125" style="1" customWidth="1"/>
    <col min="11271" max="11271" width="20.5703125" style="1" customWidth="1"/>
    <col min="11272" max="11272" width="15.5703125" style="1" customWidth="1"/>
    <col min="11273" max="11273" width="13.140625" style="1" customWidth="1"/>
    <col min="11274" max="11274" width="16.85546875" style="1" customWidth="1"/>
    <col min="11275" max="11275" width="70.7109375" style="1" customWidth="1"/>
    <col min="11276" max="11520" width="11.42578125" style="1"/>
    <col min="11521" max="11521" width="55.140625" style="1" customWidth="1"/>
    <col min="11522" max="11522" width="84.7109375" style="1" customWidth="1"/>
    <col min="11523" max="11523" width="30.7109375" style="1" customWidth="1"/>
    <col min="11524" max="11524" width="26.7109375" style="1" customWidth="1"/>
    <col min="11525" max="11525" width="22.42578125" style="1" customWidth="1"/>
    <col min="11526" max="11526" width="18.42578125" style="1" customWidth="1"/>
    <col min="11527" max="11527" width="20.5703125" style="1" customWidth="1"/>
    <col min="11528" max="11528" width="15.5703125" style="1" customWidth="1"/>
    <col min="11529" max="11529" width="13.140625" style="1" customWidth="1"/>
    <col min="11530" max="11530" width="16.85546875" style="1" customWidth="1"/>
    <col min="11531" max="11531" width="70.7109375" style="1" customWidth="1"/>
    <col min="11532" max="11776" width="11.42578125" style="1"/>
    <col min="11777" max="11777" width="55.140625" style="1" customWidth="1"/>
    <col min="11778" max="11778" width="84.7109375" style="1" customWidth="1"/>
    <col min="11779" max="11779" width="30.7109375" style="1" customWidth="1"/>
    <col min="11780" max="11780" width="26.7109375" style="1" customWidth="1"/>
    <col min="11781" max="11781" width="22.42578125" style="1" customWidth="1"/>
    <col min="11782" max="11782" width="18.42578125" style="1" customWidth="1"/>
    <col min="11783" max="11783" width="20.5703125" style="1" customWidth="1"/>
    <col min="11784" max="11784" width="15.5703125" style="1" customWidth="1"/>
    <col min="11785" max="11785" width="13.140625" style="1" customWidth="1"/>
    <col min="11786" max="11786" width="16.85546875" style="1" customWidth="1"/>
    <col min="11787" max="11787" width="70.7109375" style="1" customWidth="1"/>
    <col min="11788" max="12032" width="11.42578125" style="1"/>
    <col min="12033" max="12033" width="55.140625" style="1" customWidth="1"/>
    <col min="12034" max="12034" width="84.7109375" style="1" customWidth="1"/>
    <col min="12035" max="12035" width="30.7109375" style="1" customWidth="1"/>
    <col min="12036" max="12036" width="26.7109375" style="1" customWidth="1"/>
    <col min="12037" max="12037" width="22.42578125" style="1" customWidth="1"/>
    <col min="12038" max="12038" width="18.42578125" style="1" customWidth="1"/>
    <col min="12039" max="12039" width="20.5703125" style="1" customWidth="1"/>
    <col min="12040" max="12040" width="15.5703125" style="1" customWidth="1"/>
    <col min="12041" max="12041" width="13.140625" style="1" customWidth="1"/>
    <col min="12042" max="12042" width="16.85546875" style="1" customWidth="1"/>
    <col min="12043" max="12043" width="70.7109375" style="1" customWidth="1"/>
    <col min="12044" max="12288" width="11.42578125" style="1"/>
    <col min="12289" max="12289" width="55.140625" style="1" customWidth="1"/>
    <col min="12290" max="12290" width="84.7109375" style="1" customWidth="1"/>
    <col min="12291" max="12291" width="30.7109375" style="1" customWidth="1"/>
    <col min="12292" max="12292" width="26.7109375" style="1" customWidth="1"/>
    <col min="12293" max="12293" width="22.42578125" style="1" customWidth="1"/>
    <col min="12294" max="12294" width="18.42578125" style="1" customWidth="1"/>
    <col min="12295" max="12295" width="20.5703125" style="1" customWidth="1"/>
    <col min="12296" max="12296" width="15.5703125" style="1" customWidth="1"/>
    <col min="12297" max="12297" width="13.140625" style="1" customWidth="1"/>
    <col min="12298" max="12298" width="16.85546875" style="1" customWidth="1"/>
    <col min="12299" max="12299" width="70.7109375" style="1" customWidth="1"/>
    <col min="12300" max="12544" width="11.42578125" style="1"/>
    <col min="12545" max="12545" width="55.140625" style="1" customWidth="1"/>
    <col min="12546" max="12546" width="84.7109375" style="1" customWidth="1"/>
    <col min="12547" max="12547" width="30.7109375" style="1" customWidth="1"/>
    <col min="12548" max="12548" width="26.7109375" style="1" customWidth="1"/>
    <col min="12549" max="12549" width="22.42578125" style="1" customWidth="1"/>
    <col min="12550" max="12550" width="18.42578125" style="1" customWidth="1"/>
    <col min="12551" max="12551" width="20.5703125" style="1" customWidth="1"/>
    <col min="12552" max="12552" width="15.5703125" style="1" customWidth="1"/>
    <col min="12553" max="12553" width="13.140625" style="1" customWidth="1"/>
    <col min="12554" max="12554" width="16.85546875" style="1" customWidth="1"/>
    <col min="12555" max="12555" width="70.7109375" style="1" customWidth="1"/>
    <col min="12556" max="12800" width="11.42578125" style="1"/>
    <col min="12801" max="12801" width="55.140625" style="1" customWidth="1"/>
    <col min="12802" max="12802" width="84.7109375" style="1" customWidth="1"/>
    <col min="12803" max="12803" width="30.7109375" style="1" customWidth="1"/>
    <col min="12804" max="12804" width="26.7109375" style="1" customWidth="1"/>
    <col min="12805" max="12805" width="22.42578125" style="1" customWidth="1"/>
    <col min="12806" max="12806" width="18.42578125" style="1" customWidth="1"/>
    <col min="12807" max="12807" width="20.5703125" style="1" customWidth="1"/>
    <col min="12808" max="12808" width="15.5703125" style="1" customWidth="1"/>
    <col min="12809" max="12809" width="13.140625" style="1" customWidth="1"/>
    <col min="12810" max="12810" width="16.85546875" style="1" customWidth="1"/>
    <col min="12811" max="12811" width="70.7109375" style="1" customWidth="1"/>
    <col min="12812" max="13056" width="11.42578125" style="1"/>
    <col min="13057" max="13057" width="55.140625" style="1" customWidth="1"/>
    <col min="13058" max="13058" width="84.7109375" style="1" customWidth="1"/>
    <col min="13059" max="13059" width="30.7109375" style="1" customWidth="1"/>
    <col min="13060" max="13060" width="26.7109375" style="1" customWidth="1"/>
    <col min="13061" max="13061" width="22.42578125" style="1" customWidth="1"/>
    <col min="13062" max="13062" width="18.42578125" style="1" customWidth="1"/>
    <col min="13063" max="13063" width="20.5703125" style="1" customWidth="1"/>
    <col min="13064" max="13064" width="15.5703125" style="1" customWidth="1"/>
    <col min="13065" max="13065" width="13.140625" style="1" customWidth="1"/>
    <col min="13066" max="13066" width="16.85546875" style="1" customWidth="1"/>
    <col min="13067" max="13067" width="70.7109375" style="1" customWidth="1"/>
    <col min="13068" max="13312" width="11.42578125" style="1"/>
    <col min="13313" max="13313" width="55.140625" style="1" customWidth="1"/>
    <col min="13314" max="13314" width="84.7109375" style="1" customWidth="1"/>
    <col min="13315" max="13315" width="30.7109375" style="1" customWidth="1"/>
    <col min="13316" max="13316" width="26.7109375" style="1" customWidth="1"/>
    <col min="13317" max="13317" width="22.42578125" style="1" customWidth="1"/>
    <col min="13318" max="13318" width="18.42578125" style="1" customWidth="1"/>
    <col min="13319" max="13319" width="20.5703125" style="1" customWidth="1"/>
    <col min="13320" max="13320" width="15.5703125" style="1" customWidth="1"/>
    <col min="13321" max="13321" width="13.140625" style="1" customWidth="1"/>
    <col min="13322" max="13322" width="16.85546875" style="1" customWidth="1"/>
    <col min="13323" max="13323" width="70.7109375" style="1" customWidth="1"/>
    <col min="13324" max="13568" width="11.42578125" style="1"/>
    <col min="13569" max="13569" width="55.140625" style="1" customWidth="1"/>
    <col min="13570" max="13570" width="84.7109375" style="1" customWidth="1"/>
    <col min="13571" max="13571" width="30.7109375" style="1" customWidth="1"/>
    <col min="13572" max="13572" width="26.7109375" style="1" customWidth="1"/>
    <col min="13573" max="13573" width="22.42578125" style="1" customWidth="1"/>
    <col min="13574" max="13574" width="18.42578125" style="1" customWidth="1"/>
    <col min="13575" max="13575" width="20.5703125" style="1" customWidth="1"/>
    <col min="13576" max="13576" width="15.5703125" style="1" customWidth="1"/>
    <col min="13577" max="13577" width="13.140625" style="1" customWidth="1"/>
    <col min="13578" max="13578" width="16.85546875" style="1" customWidth="1"/>
    <col min="13579" max="13579" width="70.7109375" style="1" customWidth="1"/>
    <col min="13580" max="13824" width="11.42578125" style="1"/>
    <col min="13825" max="13825" width="55.140625" style="1" customWidth="1"/>
    <col min="13826" max="13826" width="84.7109375" style="1" customWidth="1"/>
    <col min="13827" max="13827" width="30.7109375" style="1" customWidth="1"/>
    <col min="13828" max="13828" width="26.7109375" style="1" customWidth="1"/>
    <col min="13829" max="13829" width="22.42578125" style="1" customWidth="1"/>
    <col min="13830" max="13830" width="18.42578125" style="1" customWidth="1"/>
    <col min="13831" max="13831" width="20.5703125" style="1" customWidth="1"/>
    <col min="13832" max="13832" width="15.5703125" style="1" customWidth="1"/>
    <col min="13833" max="13833" width="13.140625" style="1" customWidth="1"/>
    <col min="13834" max="13834" width="16.85546875" style="1" customWidth="1"/>
    <col min="13835" max="13835" width="70.7109375" style="1" customWidth="1"/>
    <col min="13836" max="14080" width="11.42578125" style="1"/>
    <col min="14081" max="14081" width="55.140625" style="1" customWidth="1"/>
    <col min="14082" max="14082" width="84.7109375" style="1" customWidth="1"/>
    <col min="14083" max="14083" width="30.7109375" style="1" customWidth="1"/>
    <col min="14084" max="14084" width="26.7109375" style="1" customWidth="1"/>
    <col min="14085" max="14085" width="22.42578125" style="1" customWidth="1"/>
    <col min="14086" max="14086" width="18.42578125" style="1" customWidth="1"/>
    <col min="14087" max="14087" width="20.5703125" style="1" customWidth="1"/>
    <col min="14088" max="14088" width="15.5703125" style="1" customWidth="1"/>
    <col min="14089" max="14089" width="13.140625" style="1" customWidth="1"/>
    <col min="14090" max="14090" width="16.85546875" style="1" customWidth="1"/>
    <col min="14091" max="14091" width="70.7109375" style="1" customWidth="1"/>
    <col min="14092" max="14336" width="11.42578125" style="1"/>
    <col min="14337" max="14337" width="55.140625" style="1" customWidth="1"/>
    <col min="14338" max="14338" width="84.7109375" style="1" customWidth="1"/>
    <col min="14339" max="14339" width="30.7109375" style="1" customWidth="1"/>
    <col min="14340" max="14340" width="26.7109375" style="1" customWidth="1"/>
    <col min="14341" max="14341" width="22.42578125" style="1" customWidth="1"/>
    <col min="14342" max="14342" width="18.42578125" style="1" customWidth="1"/>
    <col min="14343" max="14343" width="20.5703125" style="1" customWidth="1"/>
    <col min="14344" max="14344" width="15.5703125" style="1" customWidth="1"/>
    <col min="14345" max="14345" width="13.140625" style="1" customWidth="1"/>
    <col min="14346" max="14346" width="16.85546875" style="1" customWidth="1"/>
    <col min="14347" max="14347" width="70.7109375" style="1" customWidth="1"/>
    <col min="14348" max="14592" width="11.42578125" style="1"/>
    <col min="14593" max="14593" width="55.140625" style="1" customWidth="1"/>
    <col min="14594" max="14594" width="84.7109375" style="1" customWidth="1"/>
    <col min="14595" max="14595" width="30.7109375" style="1" customWidth="1"/>
    <col min="14596" max="14596" width="26.7109375" style="1" customWidth="1"/>
    <col min="14597" max="14597" width="22.42578125" style="1" customWidth="1"/>
    <col min="14598" max="14598" width="18.42578125" style="1" customWidth="1"/>
    <col min="14599" max="14599" width="20.5703125" style="1" customWidth="1"/>
    <col min="14600" max="14600" width="15.5703125" style="1" customWidth="1"/>
    <col min="14601" max="14601" width="13.140625" style="1" customWidth="1"/>
    <col min="14602" max="14602" width="16.85546875" style="1" customWidth="1"/>
    <col min="14603" max="14603" width="70.7109375" style="1" customWidth="1"/>
    <col min="14604" max="14848" width="11.42578125" style="1"/>
    <col min="14849" max="14849" width="55.140625" style="1" customWidth="1"/>
    <col min="14850" max="14850" width="84.7109375" style="1" customWidth="1"/>
    <col min="14851" max="14851" width="30.7109375" style="1" customWidth="1"/>
    <col min="14852" max="14852" width="26.7109375" style="1" customWidth="1"/>
    <col min="14853" max="14853" width="22.42578125" style="1" customWidth="1"/>
    <col min="14854" max="14854" width="18.42578125" style="1" customWidth="1"/>
    <col min="14855" max="14855" width="20.5703125" style="1" customWidth="1"/>
    <col min="14856" max="14856" width="15.5703125" style="1" customWidth="1"/>
    <col min="14857" max="14857" width="13.140625" style="1" customWidth="1"/>
    <col min="14858" max="14858" width="16.85546875" style="1" customWidth="1"/>
    <col min="14859" max="14859" width="70.7109375" style="1" customWidth="1"/>
    <col min="14860" max="15104" width="11.42578125" style="1"/>
    <col min="15105" max="15105" width="55.140625" style="1" customWidth="1"/>
    <col min="15106" max="15106" width="84.7109375" style="1" customWidth="1"/>
    <col min="15107" max="15107" width="30.7109375" style="1" customWidth="1"/>
    <col min="15108" max="15108" width="26.7109375" style="1" customWidth="1"/>
    <col min="15109" max="15109" width="22.42578125" style="1" customWidth="1"/>
    <col min="15110" max="15110" width="18.42578125" style="1" customWidth="1"/>
    <col min="15111" max="15111" width="20.5703125" style="1" customWidth="1"/>
    <col min="15112" max="15112" width="15.5703125" style="1" customWidth="1"/>
    <col min="15113" max="15113" width="13.140625" style="1" customWidth="1"/>
    <col min="15114" max="15114" width="16.85546875" style="1" customWidth="1"/>
    <col min="15115" max="15115" width="70.7109375" style="1" customWidth="1"/>
    <col min="15116" max="15360" width="11.42578125" style="1"/>
    <col min="15361" max="15361" width="55.140625" style="1" customWidth="1"/>
    <col min="15362" max="15362" width="84.7109375" style="1" customWidth="1"/>
    <col min="15363" max="15363" width="30.7109375" style="1" customWidth="1"/>
    <col min="15364" max="15364" width="26.7109375" style="1" customWidth="1"/>
    <col min="15365" max="15365" width="22.42578125" style="1" customWidth="1"/>
    <col min="15366" max="15366" width="18.42578125" style="1" customWidth="1"/>
    <col min="15367" max="15367" width="20.5703125" style="1" customWidth="1"/>
    <col min="15368" max="15368" width="15.5703125" style="1" customWidth="1"/>
    <col min="15369" max="15369" width="13.140625" style="1" customWidth="1"/>
    <col min="15370" max="15370" width="16.85546875" style="1" customWidth="1"/>
    <col min="15371" max="15371" width="70.7109375" style="1" customWidth="1"/>
    <col min="15372" max="15616" width="11.42578125" style="1"/>
    <col min="15617" max="15617" width="55.140625" style="1" customWidth="1"/>
    <col min="15618" max="15618" width="84.7109375" style="1" customWidth="1"/>
    <col min="15619" max="15619" width="30.7109375" style="1" customWidth="1"/>
    <col min="15620" max="15620" width="26.7109375" style="1" customWidth="1"/>
    <col min="15621" max="15621" width="22.42578125" style="1" customWidth="1"/>
    <col min="15622" max="15622" width="18.42578125" style="1" customWidth="1"/>
    <col min="15623" max="15623" width="20.5703125" style="1" customWidth="1"/>
    <col min="15624" max="15624" width="15.5703125" style="1" customWidth="1"/>
    <col min="15625" max="15625" width="13.140625" style="1" customWidth="1"/>
    <col min="15626" max="15626" width="16.85546875" style="1" customWidth="1"/>
    <col min="15627" max="15627" width="70.7109375" style="1" customWidth="1"/>
    <col min="15628" max="15872" width="11.42578125" style="1"/>
    <col min="15873" max="15873" width="55.140625" style="1" customWidth="1"/>
    <col min="15874" max="15874" width="84.7109375" style="1" customWidth="1"/>
    <col min="15875" max="15875" width="30.7109375" style="1" customWidth="1"/>
    <col min="15876" max="15876" width="26.7109375" style="1" customWidth="1"/>
    <col min="15877" max="15877" width="22.42578125" style="1" customWidth="1"/>
    <col min="15878" max="15878" width="18.42578125" style="1" customWidth="1"/>
    <col min="15879" max="15879" width="20.5703125" style="1" customWidth="1"/>
    <col min="15880" max="15880" width="15.5703125" style="1" customWidth="1"/>
    <col min="15881" max="15881" width="13.140625" style="1" customWidth="1"/>
    <col min="15882" max="15882" width="16.85546875" style="1" customWidth="1"/>
    <col min="15883" max="15883" width="70.7109375" style="1" customWidth="1"/>
    <col min="15884" max="16128" width="11.42578125" style="1"/>
    <col min="16129" max="16129" width="55.140625" style="1" customWidth="1"/>
    <col min="16130" max="16130" width="84.7109375" style="1" customWidth="1"/>
    <col min="16131" max="16131" width="30.7109375" style="1" customWidth="1"/>
    <col min="16132" max="16132" width="26.7109375" style="1" customWidth="1"/>
    <col min="16133" max="16133" width="22.42578125" style="1" customWidth="1"/>
    <col min="16134" max="16134" width="18.42578125" style="1" customWidth="1"/>
    <col min="16135" max="16135" width="20.5703125" style="1" customWidth="1"/>
    <col min="16136" max="16136" width="15.5703125" style="1" customWidth="1"/>
    <col min="16137" max="16137" width="13.140625" style="1" customWidth="1"/>
    <col min="16138" max="16138" width="16.85546875" style="1" customWidth="1"/>
    <col min="16139" max="16139" width="70.7109375" style="1" customWidth="1"/>
    <col min="16140" max="16384" width="11.42578125" style="1"/>
  </cols>
  <sheetData>
    <row r="1" spans="1:11" ht="81.75" customHeight="1" thickBot="1" x14ac:dyDescent="0.25">
      <c r="A1" s="308" t="s">
        <v>1446</v>
      </c>
      <c r="B1" s="309"/>
      <c r="C1" s="309"/>
      <c r="D1" s="309"/>
      <c r="E1" s="309"/>
      <c r="F1" s="309"/>
      <c r="G1" s="309"/>
      <c r="H1" s="309"/>
      <c r="I1" s="309"/>
      <c r="J1" s="309"/>
      <c r="K1" s="310"/>
    </row>
    <row r="2" spans="1:11" s="6" customFormat="1" ht="38.25" x14ac:dyDescent="0.25">
      <c r="A2" s="3">
        <v>0</v>
      </c>
      <c r="B2" s="3" t="s">
        <v>2</v>
      </c>
      <c r="C2" s="3" t="s">
        <v>3</v>
      </c>
      <c r="D2" s="188" t="s">
        <v>4</v>
      </c>
      <c r="E2" s="3" t="s">
        <v>5</v>
      </c>
      <c r="F2" s="3" t="s">
        <v>6</v>
      </c>
      <c r="G2" s="3" t="s">
        <v>7</v>
      </c>
      <c r="H2" s="4" t="s">
        <v>8</v>
      </c>
      <c r="I2" s="3" t="s">
        <v>9</v>
      </c>
      <c r="J2" s="4" t="s">
        <v>10</v>
      </c>
      <c r="K2" s="5"/>
    </row>
    <row r="3" spans="1:11" s="6" customFormat="1" ht="25.5" x14ac:dyDescent="0.25">
      <c r="A3" s="17" t="s">
        <v>731</v>
      </c>
      <c r="B3" s="35" t="s">
        <v>732</v>
      </c>
      <c r="C3" s="8" t="s">
        <v>36</v>
      </c>
      <c r="D3" s="168" t="s">
        <v>36</v>
      </c>
      <c r="E3" s="9" t="s">
        <v>15</v>
      </c>
      <c r="F3" s="10" t="s">
        <v>733</v>
      </c>
      <c r="G3" s="169" t="s">
        <v>17</v>
      </c>
      <c r="H3" s="14" t="s">
        <v>247</v>
      </c>
      <c r="I3" s="9" t="s">
        <v>390</v>
      </c>
      <c r="J3" s="11">
        <v>1</v>
      </c>
      <c r="K3" s="12" t="s">
        <v>734</v>
      </c>
    </row>
    <row r="4" spans="1:11" s="174" customFormat="1" ht="63.75" x14ac:dyDescent="0.25">
      <c r="A4" s="17" t="s">
        <v>735</v>
      </c>
      <c r="B4" s="170" t="s">
        <v>736</v>
      </c>
      <c r="C4" s="168" t="s">
        <v>36</v>
      </c>
      <c r="D4" s="168" t="s">
        <v>36</v>
      </c>
      <c r="E4" s="169" t="s">
        <v>464</v>
      </c>
      <c r="F4" s="171" t="s">
        <v>737</v>
      </c>
      <c r="G4" s="169" t="s">
        <v>17</v>
      </c>
      <c r="H4" s="172" t="s">
        <v>247</v>
      </c>
      <c r="I4" s="169" t="s">
        <v>390</v>
      </c>
      <c r="J4" s="173">
        <v>1</v>
      </c>
      <c r="K4" s="167" t="s">
        <v>738</v>
      </c>
    </row>
    <row r="5" spans="1:11" s="174" customFormat="1" ht="51" x14ac:dyDescent="0.25">
      <c r="A5" s="16" t="s">
        <v>739</v>
      </c>
      <c r="B5" s="7" t="s">
        <v>740</v>
      </c>
      <c r="C5" s="8" t="s">
        <v>36</v>
      </c>
      <c r="D5" s="8" t="s">
        <v>741</v>
      </c>
      <c r="E5" s="9" t="s">
        <v>471</v>
      </c>
      <c r="F5" s="10">
        <v>42412</v>
      </c>
      <c r="G5" s="9" t="s">
        <v>17</v>
      </c>
      <c r="H5" s="8">
        <v>1</v>
      </c>
      <c r="I5" s="9" t="s">
        <v>390</v>
      </c>
      <c r="J5" s="11">
        <v>1</v>
      </c>
      <c r="K5" s="12" t="s">
        <v>742</v>
      </c>
    </row>
    <row r="6" spans="1:11" s="174" customFormat="1" ht="63.75" x14ac:dyDescent="0.25">
      <c r="A6" s="16" t="s">
        <v>743</v>
      </c>
      <c r="B6" s="7" t="s">
        <v>744</v>
      </c>
      <c r="C6" s="8" t="s">
        <v>36</v>
      </c>
      <c r="D6" s="8" t="s">
        <v>36</v>
      </c>
      <c r="E6" s="9" t="s">
        <v>471</v>
      </c>
      <c r="F6" s="10" t="s">
        <v>745</v>
      </c>
      <c r="G6" s="9" t="s">
        <v>17</v>
      </c>
      <c r="H6" s="8">
        <v>20</v>
      </c>
      <c r="I6" s="9" t="s">
        <v>390</v>
      </c>
      <c r="J6" s="11">
        <v>1</v>
      </c>
      <c r="K6" s="16" t="s">
        <v>746</v>
      </c>
    </row>
    <row r="7" spans="1:11" s="174" customFormat="1" ht="76.5" x14ac:dyDescent="0.25">
      <c r="A7" s="17" t="s">
        <v>747</v>
      </c>
      <c r="B7" s="13" t="s">
        <v>748</v>
      </c>
      <c r="C7" s="8" t="s">
        <v>36</v>
      </c>
      <c r="D7" s="8" t="s">
        <v>749</v>
      </c>
      <c r="E7" s="9" t="s">
        <v>471</v>
      </c>
      <c r="F7" s="10">
        <v>42425</v>
      </c>
      <c r="G7" s="9" t="s">
        <v>17</v>
      </c>
      <c r="H7" s="8">
        <v>2</v>
      </c>
      <c r="I7" s="9" t="s">
        <v>390</v>
      </c>
      <c r="J7" s="11">
        <v>1</v>
      </c>
      <c r="K7" s="12" t="s">
        <v>750</v>
      </c>
    </row>
    <row r="8" spans="1:11" s="174" customFormat="1" ht="38.25" x14ac:dyDescent="0.25">
      <c r="A8" s="17" t="s">
        <v>751</v>
      </c>
      <c r="B8" s="7" t="s">
        <v>752</v>
      </c>
      <c r="C8" s="8" t="s">
        <v>36</v>
      </c>
      <c r="D8" s="8" t="s">
        <v>36</v>
      </c>
      <c r="E8" s="9" t="s">
        <v>478</v>
      </c>
      <c r="F8" s="10" t="s">
        <v>753</v>
      </c>
      <c r="G8" s="9" t="s">
        <v>17</v>
      </c>
      <c r="H8" s="8">
        <v>73</v>
      </c>
      <c r="I8" s="9" t="s">
        <v>390</v>
      </c>
      <c r="J8" s="11">
        <v>1</v>
      </c>
      <c r="K8" s="12" t="s">
        <v>754</v>
      </c>
    </row>
    <row r="9" spans="1:11" s="174" customFormat="1" ht="90.75" customHeight="1" x14ac:dyDescent="0.25">
      <c r="A9" s="17" t="s">
        <v>755</v>
      </c>
      <c r="B9" s="7" t="s">
        <v>756</v>
      </c>
      <c r="C9" s="14" t="s">
        <v>36</v>
      </c>
      <c r="D9" s="8" t="s">
        <v>36</v>
      </c>
      <c r="E9" s="9" t="s">
        <v>757</v>
      </c>
      <c r="F9" s="10" t="s">
        <v>758</v>
      </c>
      <c r="G9" s="9" t="s">
        <v>17</v>
      </c>
      <c r="H9" s="8" t="s">
        <v>247</v>
      </c>
      <c r="I9" s="9" t="s">
        <v>390</v>
      </c>
      <c r="J9" s="11">
        <v>1</v>
      </c>
      <c r="K9" s="12" t="s">
        <v>759</v>
      </c>
    </row>
    <row r="10" spans="1:11" s="174" customFormat="1" ht="114.75" x14ac:dyDescent="0.25">
      <c r="A10" s="17" t="s">
        <v>760</v>
      </c>
      <c r="B10" s="175" t="s">
        <v>761</v>
      </c>
      <c r="C10" s="176" t="s">
        <v>36</v>
      </c>
      <c r="D10" s="8" t="s">
        <v>762</v>
      </c>
      <c r="E10" s="9" t="s">
        <v>757</v>
      </c>
      <c r="F10" s="10">
        <v>42468</v>
      </c>
      <c r="G10" s="9" t="s">
        <v>17</v>
      </c>
      <c r="H10" s="8">
        <v>1</v>
      </c>
      <c r="I10" s="9" t="s">
        <v>390</v>
      </c>
      <c r="J10" s="11">
        <v>1</v>
      </c>
      <c r="K10" s="12" t="s">
        <v>763</v>
      </c>
    </row>
    <row r="11" spans="1:11" s="174" customFormat="1" ht="51" x14ac:dyDescent="0.25">
      <c r="A11" s="17" t="s">
        <v>764</v>
      </c>
      <c r="B11" s="7" t="s">
        <v>765</v>
      </c>
      <c r="C11" s="8" t="s">
        <v>36</v>
      </c>
      <c r="D11" s="8" t="s">
        <v>36</v>
      </c>
      <c r="E11" s="9" t="s">
        <v>757</v>
      </c>
      <c r="F11" s="10">
        <v>42467</v>
      </c>
      <c r="G11" s="9" t="s">
        <v>17</v>
      </c>
      <c r="H11" s="8">
        <v>48</v>
      </c>
      <c r="I11" s="9" t="s">
        <v>390</v>
      </c>
      <c r="J11" s="11">
        <v>1</v>
      </c>
      <c r="K11" s="12" t="s">
        <v>766</v>
      </c>
    </row>
    <row r="12" spans="1:11" s="174" customFormat="1" ht="76.5" x14ac:dyDescent="0.25">
      <c r="A12" s="17" t="s">
        <v>767</v>
      </c>
      <c r="B12" s="7" t="s">
        <v>768</v>
      </c>
      <c r="C12" s="8" t="s">
        <v>36</v>
      </c>
      <c r="D12" s="8" t="s">
        <v>36</v>
      </c>
      <c r="E12" s="9" t="s">
        <v>757</v>
      </c>
      <c r="F12" s="10" t="s">
        <v>769</v>
      </c>
      <c r="G12" s="9" t="s">
        <v>17</v>
      </c>
      <c r="H12" s="8">
        <v>30</v>
      </c>
      <c r="I12" s="9" t="s">
        <v>390</v>
      </c>
      <c r="J12" s="11">
        <v>1</v>
      </c>
      <c r="K12" s="12" t="s">
        <v>770</v>
      </c>
    </row>
    <row r="13" spans="1:11" s="174" customFormat="1" ht="63.75" x14ac:dyDescent="0.25">
      <c r="A13" s="17" t="s">
        <v>771</v>
      </c>
      <c r="B13" s="13" t="s">
        <v>772</v>
      </c>
      <c r="C13" s="8" t="s">
        <v>36</v>
      </c>
      <c r="D13" s="8" t="s">
        <v>379</v>
      </c>
      <c r="E13" s="9" t="s">
        <v>757</v>
      </c>
      <c r="F13" s="10">
        <v>42475</v>
      </c>
      <c r="G13" s="9" t="s">
        <v>17</v>
      </c>
      <c r="H13" s="8">
        <v>8</v>
      </c>
      <c r="I13" s="9" t="s">
        <v>390</v>
      </c>
      <c r="J13" s="11">
        <v>1</v>
      </c>
      <c r="K13" s="12" t="s">
        <v>773</v>
      </c>
    </row>
    <row r="14" spans="1:11" s="174" customFormat="1" ht="89.25" x14ac:dyDescent="0.25">
      <c r="A14" s="17" t="s">
        <v>774</v>
      </c>
      <c r="B14" s="7" t="s">
        <v>775</v>
      </c>
      <c r="C14" s="8" t="s">
        <v>36</v>
      </c>
      <c r="D14" s="8" t="s">
        <v>330</v>
      </c>
      <c r="E14" s="9" t="s">
        <v>757</v>
      </c>
      <c r="F14" s="10" t="s">
        <v>776</v>
      </c>
      <c r="G14" s="9" t="s">
        <v>17</v>
      </c>
      <c r="H14" s="8">
        <v>6</v>
      </c>
      <c r="I14" s="9" t="s">
        <v>390</v>
      </c>
      <c r="J14" s="11">
        <v>1</v>
      </c>
      <c r="K14" s="12" t="s">
        <v>777</v>
      </c>
    </row>
    <row r="15" spans="1:11" s="174" customFormat="1" ht="51" x14ac:dyDescent="0.25">
      <c r="A15" s="17" t="s">
        <v>62</v>
      </c>
      <c r="B15" s="7" t="s">
        <v>778</v>
      </c>
      <c r="C15" s="8" t="s">
        <v>36</v>
      </c>
      <c r="D15" s="8" t="s">
        <v>36</v>
      </c>
      <c r="E15" s="9" t="s">
        <v>757</v>
      </c>
      <c r="F15" s="10">
        <v>42485</v>
      </c>
      <c r="G15" s="9" t="s">
        <v>17</v>
      </c>
      <c r="H15" s="8">
        <v>18</v>
      </c>
      <c r="I15" s="9" t="s">
        <v>390</v>
      </c>
      <c r="J15" s="11">
        <v>1</v>
      </c>
      <c r="K15" s="12" t="s">
        <v>779</v>
      </c>
    </row>
    <row r="16" spans="1:11" s="174" customFormat="1" ht="114.75" x14ac:dyDescent="0.25">
      <c r="A16" s="17" t="s">
        <v>780</v>
      </c>
      <c r="B16" s="7" t="s">
        <v>781</v>
      </c>
      <c r="C16" s="8" t="s">
        <v>36</v>
      </c>
      <c r="D16" s="8" t="s">
        <v>36</v>
      </c>
      <c r="E16" s="9" t="s">
        <v>757</v>
      </c>
      <c r="F16" s="10">
        <v>42485</v>
      </c>
      <c r="G16" s="9" t="s">
        <v>17</v>
      </c>
      <c r="H16" s="14">
        <f>22+39</f>
        <v>61</v>
      </c>
      <c r="I16" s="9" t="s">
        <v>390</v>
      </c>
      <c r="J16" s="11">
        <v>1</v>
      </c>
      <c r="K16" s="12" t="s">
        <v>782</v>
      </c>
    </row>
    <row r="17" spans="1:11" s="174" customFormat="1" ht="114.75" x14ac:dyDescent="0.25">
      <c r="A17" s="17" t="s">
        <v>783</v>
      </c>
      <c r="B17" s="7" t="s">
        <v>784</v>
      </c>
      <c r="C17" s="8" t="s">
        <v>36</v>
      </c>
      <c r="D17" s="8" t="s">
        <v>330</v>
      </c>
      <c r="E17" s="9" t="s">
        <v>757</v>
      </c>
      <c r="F17" s="10">
        <v>42487</v>
      </c>
      <c r="G17" s="9" t="s">
        <v>17</v>
      </c>
      <c r="H17" s="8">
        <v>2</v>
      </c>
      <c r="I17" s="9" t="s">
        <v>390</v>
      </c>
      <c r="J17" s="11">
        <v>1</v>
      </c>
      <c r="K17" s="12" t="s">
        <v>785</v>
      </c>
    </row>
    <row r="18" spans="1:11" s="174" customFormat="1" ht="51" x14ac:dyDescent="0.25">
      <c r="A18" s="17" t="s">
        <v>786</v>
      </c>
      <c r="B18" s="7" t="s">
        <v>787</v>
      </c>
      <c r="C18" s="14" t="s">
        <v>36</v>
      </c>
      <c r="D18" s="8" t="s">
        <v>788</v>
      </c>
      <c r="E18" s="9" t="s">
        <v>109</v>
      </c>
      <c r="F18" s="10">
        <v>42493</v>
      </c>
      <c r="G18" s="9" t="s">
        <v>17</v>
      </c>
      <c r="H18" s="8">
        <v>4</v>
      </c>
      <c r="I18" s="9" t="s">
        <v>390</v>
      </c>
      <c r="J18" s="11">
        <v>1</v>
      </c>
      <c r="K18" s="12" t="s">
        <v>789</v>
      </c>
    </row>
    <row r="19" spans="1:11" s="174" customFormat="1" ht="76.5" x14ac:dyDescent="0.25">
      <c r="A19" s="17" t="s">
        <v>790</v>
      </c>
      <c r="B19" s="7" t="s">
        <v>791</v>
      </c>
      <c r="C19" s="14" t="s">
        <v>36</v>
      </c>
      <c r="D19" s="8" t="s">
        <v>36</v>
      </c>
      <c r="E19" s="9" t="s">
        <v>109</v>
      </c>
      <c r="F19" s="10">
        <v>42494</v>
      </c>
      <c r="G19" s="9" t="s">
        <v>17</v>
      </c>
      <c r="H19" s="8">
        <v>12</v>
      </c>
      <c r="I19" s="9" t="s">
        <v>390</v>
      </c>
      <c r="J19" s="11">
        <v>1</v>
      </c>
      <c r="K19" s="12" t="s">
        <v>792</v>
      </c>
    </row>
    <row r="20" spans="1:11" s="174" customFormat="1" ht="255" x14ac:dyDescent="0.25">
      <c r="A20" s="85" t="s">
        <v>793</v>
      </c>
      <c r="B20" s="177" t="s">
        <v>794</v>
      </c>
      <c r="C20" s="176" t="s">
        <v>36</v>
      </c>
      <c r="D20" s="8" t="s">
        <v>68</v>
      </c>
      <c r="E20" s="9" t="s">
        <v>109</v>
      </c>
      <c r="F20" s="10">
        <v>42502</v>
      </c>
      <c r="G20" s="9" t="s">
        <v>17</v>
      </c>
      <c r="H20" s="8">
        <v>8</v>
      </c>
      <c r="I20" s="9" t="s">
        <v>390</v>
      </c>
      <c r="J20" s="11">
        <v>1</v>
      </c>
      <c r="K20" s="12" t="s">
        <v>795</v>
      </c>
    </row>
    <row r="21" spans="1:11" s="174" customFormat="1" ht="63.75" x14ac:dyDescent="0.25">
      <c r="A21" s="15" t="s">
        <v>796</v>
      </c>
      <c r="B21" s="7" t="s">
        <v>797</v>
      </c>
      <c r="C21" s="8" t="s">
        <v>36</v>
      </c>
      <c r="D21" s="8" t="s">
        <v>36</v>
      </c>
      <c r="E21" s="9" t="s">
        <v>109</v>
      </c>
      <c r="F21" s="10" t="s">
        <v>798</v>
      </c>
      <c r="G21" s="9" t="s">
        <v>17</v>
      </c>
      <c r="H21" s="9">
        <f>+AVERAGE(15,25)</f>
        <v>20</v>
      </c>
      <c r="I21" s="9" t="s">
        <v>390</v>
      </c>
      <c r="J21" s="11">
        <v>1</v>
      </c>
      <c r="K21" s="12" t="s">
        <v>799</v>
      </c>
    </row>
    <row r="22" spans="1:11" s="174" customFormat="1" ht="51" x14ac:dyDescent="0.25">
      <c r="A22" s="15" t="s">
        <v>800</v>
      </c>
      <c r="B22" s="7" t="s">
        <v>801</v>
      </c>
      <c r="C22" s="8" t="s">
        <v>36</v>
      </c>
      <c r="D22" s="8" t="s">
        <v>36</v>
      </c>
      <c r="E22" s="9" t="s">
        <v>109</v>
      </c>
      <c r="F22" s="10">
        <v>42501</v>
      </c>
      <c r="G22" s="9" t="s">
        <v>17</v>
      </c>
      <c r="H22" s="9">
        <v>37</v>
      </c>
      <c r="I22" s="9" t="s">
        <v>390</v>
      </c>
      <c r="J22" s="11">
        <v>1</v>
      </c>
      <c r="K22" s="12" t="s">
        <v>802</v>
      </c>
    </row>
    <row r="23" spans="1:11" s="174" customFormat="1" ht="63.75" x14ac:dyDescent="0.25">
      <c r="A23" s="15" t="s">
        <v>803</v>
      </c>
      <c r="B23" s="7" t="s">
        <v>804</v>
      </c>
      <c r="C23" s="8" t="s">
        <v>36</v>
      </c>
      <c r="D23" s="8" t="s">
        <v>36</v>
      </c>
      <c r="E23" s="9" t="s">
        <v>109</v>
      </c>
      <c r="F23" s="10">
        <v>42517</v>
      </c>
      <c r="G23" s="9" t="s">
        <v>17</v>
      </c>
      <c r="H23" s="9" t="s">
        <v>247</v>
      </c>
      <c r="I23" s="9" t="s">
        <v>390</v>
      </c>
      <c r="J23" s="11">
        <v>1</v>
      </c>
      <c r="K23" s="12" t="s">
        <v>805</v>
      </c>
    </row>
    <row r="24" spans="1:11" s="174" customFormat="1" ht="51" x14ac:dyDescent="0.25">
      <c r="A24" s="15" t="s">
        <v>806</v>
      </c>
      <c r="B24" s="15" t="s">
        <v>807</v>
      </c>
      <c r="C24" s="8" t="s">
        <v>36</v>
      </c>
      <c r="D24" s="8" t="s">
        <v>36</v>
      </c>
      <c r="E24" s="9" t="s">
        <v>808</v>
      </c>
      <c r="F24" s="10" t="s">
        <v>809</v>
      </c>
      <c r="G24" s="9" t="s">
        <v>17</v>
      </c>
      <c r="H24" s="8" t="s">
        <v>247</v>
      </c>
      <c r="I24" s="9" t="s">
        <v>390</v>
      </c>
      <c r="J24" s="11">
        <v>1</v>
      </c>
      <c r="K24" s="12" t="s">
        <v>810</v>
      </c>
    </row>
    <row r="25" spans="1:11" s="174" customFormat="1" ht="51" x14ac:dyDescent="0.25">
      <c r="A25" s="15" t="s">
        <v>811</v>
      </c>
      <c r="B25" s="7" t="s">
        <v>812</v>
      </c>
      <c r="C25" s="8" t="s">
        <v>36</v>
      </c>
      <c r="D25" s="8" t="s">
        <v>153</v>
      </c>
      <c r="E25" s="9" t="s">
        <v>813</v>
      </c>
      <c r="F25" s="10">
        <v>42544</v>
      </c>
      <c r="G25" s="9" t="s">
        <v>17</v>
      </c>
      <c r="H25" s="9">
        <v>0</v>
      </c>
      <c r="I25" s="9" t="s">
        <v>390</v>
      </c>
      <c r="J25" s="11">
        <v>1</v>
      </c>
      <c r="K25" s="12" t="s">
        <v>814</v>
      </c>
    </row>
    <row r="26" spans="1:11" s="174" customFormat="1" ht="114.75" x14ac:dyDescent="0.25">
      <c r="A26" s="15" t="s">
        <v>815</v>
      </c>
      <c r="B26" s="13" t="s">
        <v>816</v>
      </c>
      <c r="C26" s="8" t="s">
        <v>36</v>
      </c>
      <c r="D26" s="8" t="s">
        <v>68</v>
      </c>
      <c r="E26" s="9" t="s">
        <v>813</v>
      </c>
      <c r="F26" s="10" t="s">
        <v>817</v>
      </c>
      <c r="G26" s="9" t="s">
        <v>17</v>
      </c>
      <c r="H26" s="8">
        <v>0</v>
      </c>
      <c r="I26" s="9" t="s">
        <v>390</v>
      </c>
      <c r="J26" s="11">
        <v>1</v>
      </c>
      <c r="K26" s="12" t="s">
        <v>818</v>
      </c>
    </row>
    <row r="27" spans="1:11" s="174" customFormat="1" ht="89.25" x14ac:dyDescent="0.25">
      <c r="A27" s="15" t="s">
        <v>819</v>
      </c>
      <c r="B27" s="7" t="s">
        <v>820</v>
      </c>
      <c r="C27" s="8" t="s">
        <v>36</v>
      </c>
      <c r="D27" s="8" t="s">
        <v>68</v>
      </c>
      <c r="E27" s="9" t="s">
        <v>821</v>
      </c>
      <c r="F27" s="10" t="s">
        <v>822</v>
      </c>
      <c r="G27" s="9" t="s">
        <v>17</v>
      </c>
      <c r="H27" s="8">
        <v>0</v>
      </c>
      <c r="I27" s="9" t="s">
        <v>390</v>
      </c>
      <c r="J27" s="11">
        <v>1</v>
      </c>
      <c r="K27" s="12" t="s">
        <v>823</v>
      </c>
    </row>
    <row r="28" spans="1:11" s="174" customFormat="1" ht="38.25" x14ac:dyDescent="0.25">
      <c r="A28" s="15" t="s">
        <v>824</v>
      </c>
      <c r="B28" s="175" t="s">
        <v>825</v>
      </c>
      <c r="C28" s="8" t="s">
        <v>36</v>
      </c>
      <c r="D28" s="8" t="s">
        <v>36</v>
      </c>
      <c r="E28" s="9" t="s">
        <v>826</v>
      </c>
      <c r="F28" s="10" t="s">
        <v>813</v>
      </c>
      <c r="G28" s="9" t="s">
        <v>17</v>
      </c>
      <c r="H28" s="9">
        <v>30</v>
      </c>
      <c r="I28" s="9" t="s">
        <v>390</v>
      </c>
      <c r="J28" s="11">
        <v>1</v>
      </c>
      <c r="K28" s="12" t="s">
        <v>827</v>
      </c>
    </row>
    <row r="29" spans="1:11" s="174" customFormat="1" ht="114.75" x14ac:dyDescent="0.25">
      <c r="A29" s="15" t="s">
        <v>828</v>
      </c>
      <c r="B29" s="177" t="s">
        <v>829</v>
      </c>
      <c r="C29" s="8" t="s">
        <v>36</v>
      </c>
      <c r="D29" s="8" t="s">
        <v>68</v>
      </c>
      <c r="E29" s="9" t="s">
        <v>190</v>
      </c>
      <c r="F29" s="10">
        <v>42559</v>
      </c>
      <c r="G29" s="9" t="s">
        <v>17</v>
      </c>
      <c r="H29" s="9">
        <v>0</v>
      </c>
      <c r="I29" s="9" t="s">
        <v>390</v>
      </c>
      <c r="J29" s="11">
        <v>1</v>
      </c>
      <c r="K29" s="12" t="s">
        <v>830</v>
      </c>
    </row>
    <row r="30" spans="1:11" s="174" customFormat="1" ht="51" x14ac:dyDescent="0.25">
      <c r="A30" s="15" t="s">
        <v>831</v>
      </c>
      <c r="B30" s="177" t="s">
        <v>825</v>
      </c>
      <c r="C30" s="8" t="s">
        <v>36</v>
      </c>
      <c r="D30" s="8" t="s">
        <v>36</v>
      </c>
      <c r="E30" s="9" t="s">
        <v>190</v>
      </c>
      <c r="F30" s="10">
        <v>42565</v>
      </c>
      <c r="G30" s="9" t="s">
        <v>17</v>
      </c>
      <c r="H30" s="9">
        <v>30</v>
      </c>
      <c r="I30" s="9" t="s">
        <v>390</v>
      </c>
      <c r="J30" s="11">
        <v>1</v>
      </c>
      <c r="K30" s="12" t="s">
        <v>832</v>
      </c>
    </row>
    <row r="31" spans="1:11" s="174" customFormat="1" ht="89.25" x14ac:dyDescent="0.25">
      <c r="A31" s="15" t="s">
        <v>833</v>
      </c>
      <c r="B31" s="177" t="s">
        <v>834</v>
      </c>
      <c r="C31" s="8" t="s">
        <v>36</v>
      </c>
      <c r="D31" s="8" t="s">
        <v>153</v>
      </c>
      <c r="E31" s="9" t="s">
        <v>691</v>
      </c>
      <c r="F31" s="10">
        <v>42577</v>
      </c>
      <c r="G31" s="9" t="s">
        <v>17</v>
      </c>
      <c r="H31" s="9">
        <v>0</v>
      </c>
      <c r="I31" s="9" t="s">
        <v>390</v>
      </c>
      <c r="J31" s="11">
        <v>1</v>
      </c>
      <c r="K31" s="12" t="s">
        <v>835</v>
      </c>
    </row>
    <row r="32" spans="1:11" s="174" customFormat="1" ht="89.25" x14ac:dyDescent="0.25">
      <c r="A32" s="15" t="s">
        <v>836</v>
      </c>
      <c r="B32" s="177" t="s">
        <v>837</v>
      </c>
      <c r="C32" s="8" t="s">
        <v>36</v>
      </c>
      <c r="D32" s="8" t="s">
        <v>838</v>
      </c>
      <c r="E32" s="9" t="s">
        <v>190</v>
      </c>
      <c r="F32" s="10">
        <v>42579</v>
      </c>
      <c r="G32" s="9" t="s">
        <v>17</v>
      </c>
      <c r="H32" s="9">
        <v>0</v>
      </c>
      <c r="I32" s="9" t="s">
        <v>390</v>
      </c>
      <c r="J32" s="11">
        <v>1</v>
      </c>
      <c r="K32" s="12" t="s">
        <v>839</v>
      </c>
    </row>
    <row r="33" spans="1:11" s="174" customFormat="1" ht="51" x14ac:dyDescent="0.25">
      <c r="A33" s="15" t="s">
        <v>840</v>
      </c>
      <c r="B33" s="177" t="s">
        <v>841</v>
      </c>
      <c r="C33" s="8" t="s">
        <v>36</v>
      </c>
      <c r="D33" s="8" t="s">
        <v>153</v>
      </c>
      <c r="E33" s="9" t="s">
        <v>690</v>
      </c>
      <c r="F33" s="10" t="s">
        <v>842</v>
      </c>
      <c r="G33" s="9" t="s">
        <v>17</v>
      </c>
      <c r="H33" s="9">
        <v>1</v>
      </c>
      <c r="I33" s="9" t="s">
        <v>390</v>
      </c>
      <c r="J33" s="11">
        <v>1</v>
      </c>
      <c r="K33" s="12" t="s">
        <v>843</v>
      </c>
    </row>
    <row r="34" spans="1:11" s="174" customFormat="1" ht="51" x14ac:dyDescent="0.25">
      <c r="A34" s="16" t="s">
        <v>62</v>
      </c>
      <c r="B34" s="7" t="s">
        <v>778</v>
      </c>
      <c r="C34" s="8" t="s">
        <v>36</v>
      </c>
      <c r="D34" s="8" t="s">
        <v>36</v>
      </c>
      <c r="E34" s="9" t="s">
        <v>242</v>
      </c>
      <c r="F34" s="10">
        <v>42586</v>
      </c>
      <c r="G34" s="9" t="s">
        <v>17</v>
      </c>
      <c r="H34" s="8">
        <v>30</v>
      </c>
      <c r="I34" s="9" t="s">
        <v>390</v>
      </c>
      <c r="J34" s="11">
        <v>1</v>
      </c>
      <c r="K34" s="12" t="s">
        <v>844</v>
      </c>
    </row>
    <row r="35" spans="1:11" s="174" customFormat="1" ht="178.5" x14ac:dyDescent="0.25">
      <c r="A35" s="16" t="s">
        <v>845</v>
      </c>
      <c r="B35" s="13" t="s">
        <v>846</v>
      </c>
      <c r="C35" s="8" t="s">
        <v>36</v>
      </c>
      <c r="D35" s="8" t="s">
        <v>153</v>
      </c>
      <c r="E35" s="9" t="s">
        <v>242</v>
      </c>
      <c r="F35" s="10" t="s">
        <v>190</v>
      </c>
      <c r="G35" s="9" t="s">
        <v>17</v>
      </c>
      <c r="H35" s="9">
        <v>0</v>
      </c>
      <c r="I35" s="9" t="s">
        <v>390</v>
      </c>
      <c r="J35" s="11">
        <v>1</v>
      </c>
      <c r="K35" s="12" t="s">
        <v>847</v>
      </c>
    </row>
    <row r="36" spans="1:11" s="174" customFormat="1" ht="153" x14ac:dyDescent="0.25">
      <c r="A36" s="16" t="s">
        <v>848</v>
      </c>
      <c r="B36" s="7" t="s">
        <v>849</v>
      </c>
      <c r="C36" s="8" t="s">
        <v>36</v>
      </c>
      <c r="D36" s="8" t="s">
        <v>36</v>
      </c>
      <c r="E36" s="9" t="s">
        <v>304</v>
      </c>
      <c r="F36" s="10">
        <v>42598</v>
      </c>
      <c r="G36" s="9" t="s">
        <v>17</v>
      </c>
      <c r="H36" s="8">
        <v>69</v>
      </c>
      <c r="I36" s="9" t="s">
        <v>390</v>
      </c>
      <c r="J36" s="11">
        <v>1</v>
      </c>
      <c r="K36" s="12" t="s">
        <v>850</v>
      </c>
    </row>
    <row r="37" spans="1:11" s="174" customFormat="1" ht="76.5" x14ac:dyDescent="0.25">
      <c r="A37" s="16" t="s">
        <v>851</v>
      </c>
      <c r="B37" s="13" t="s">
        <v>852</v>
      </c>
      <c r="C37" s="9" t="s">
        <v>242</v>
      </c>
      <c r="D37" s="9" t="s">
        <v>242</v>
      </c>
      <c r="E37" s="9" t="s">
        <v>242</v>
      </c>
      <c r="F37" s="10">
        <v>42600</v>
      </c>
      <c r="G37" s="9" t="s">
        <v>17</v>
      </c>
      <c r="H37" s="9">
        <v>19</v>
      </c>
      <c r="I37" s="9" t="s">
        <v>390</v>
      </c>
      <c r="J37" s="11">
        <v>1</v>
      </c>
      <c r="K37" s="12" t="s">
        <v>853</v>
      </c>
    </row>
    <row r="38" spans="1:11" s="174" customFormat="1" ht="51" x14ac:dyDescent="0.25">
      <c r="A38" s="16" t="s">
        <v>767</v>
      </c>
      <c r="B38" s="13" t="s">
        <v>768</v>
      </c>
      <c r="C38" s="8" t="s">
        <v>36</v>
      </c>
      <c r="D38" s="8" t="s">
        <v>36</v>
      </c>
      <c r="E38" s="9" t="s">
        <v>242</v>
      </c>
      <c r="F38" s="10">
        <v>42606</v>
      </c>
      <c r="G38" s="9" t="s">
        <v>17</v>
      </c>
      <c r="H38" s="9">
        <v>21</v>
      </c>
      <c r="I38" s="9" t="s">
        <v>390</v>
      </c>
      <c r="J38" s="11">
        <v>1</v>
      </c>
      <c r="K38" s="12" t="s">
        <v>854</v>
      </c>
    </row>
    <row r="39" spans="1:11" s="174" customFormat="1" ht="76.5" x14ac:dyDescent="0.25">
      <c r="A39" s="16" t="s">
        <v>855</v>
      </c>
      <c r="B39" s="13" t="s">
        <v>856</v>
      </c>
      <c r="C39" s="8" t="s">
        <v>36</v>
      </c>
      <c r="D39" s="8" t="s">
        <v>36</v>
      </c>
      <c r="E39" s="9" t="s">
        <v>242</v>
      </c>
      <c r="F39" s="10">
        <v>42607</v>
      </c>
      <c r="G39" s="9" t="s">
        <v>17</v>
      </c>
      <c r="H39" s="9">
        <v>0</v>
      </c>
      <c r="I39" s="9" t="s">
        <v>390</v>
      </c>
      <c r="J39" s="11">
        <v>1</v>
      </c>
      <c r="K39" s="12" t="s">
        <v>857</v>
      </c>
    </row>
    <row r="40" spans="1:11" s="174" customFormat="1" ht="63.75" x14ac:dyDescent="0.25">
      <c r="A40" s="16" t="s">
        <v>858</v>
      </c>
      <c r="B40" s="7" t="s">
        <v>859</v>
      </c>
      <c r="C40" s="8" t="s">
        <v>36</v>
      </c>
      <c r="D40" s="8" t="s">
        <v>205</v>
      </c>
      <c r="E40" s="9" t="s">
        <v>242</v>
      </c>
      <c r="F40" s="10">
        <v>42611</v>
      </c>
      <c r="G40" s="9" t="s">
        <v>17</v>
      </c>
      <c r="H40" s="9">
        <v>1</v>
      </c>
      <c r="I40" s="9" t="s">
        <v>390</v>
      </c>
      <c r="J40" s="11">
        <v>1</v>
      </c>
      <c r="K40" s="12" t="s">
        <v>860</v>
      </c>
    </row>
    <row r="41" spans="1:11" s="174" customFormat="1" ht="63.75" x14ac:dyDescent="0.25">
      <c r="A41" s="16" t="s">
        <v>861</v>
      </c>
      <c r="B41" s="7" t="s">
        <v>862</v>
      </c>
      <c r="C41" s="8" t="s">
        <v>36</v>
      </c>
      <c r="D41" s="8" t="s">
        <v>68</v>
      </c>
      <c r="E41" s="9" t="s">
        <v>696</v>
      </c>
      <c r="F41" s="10" t="s">
        <v>863</v>
      </c>
      <c r="G41" s="9" t="s">
        <v>17</v>
      </c>
      <c r="H41" s="9">
        <v>0</v>
      </c>
      <c r="I41" s="9" t="s">
        <v>390</v>
      </c>
      <c r="J41" s="11">
        <v>1</v>
      </c>
      <c r="K41" s="12" t="s">
        <v>864</v>
      </c>
    </row>
    <row r="42" spans="1:11" s="178" customFormat="1" ht="63.75" x14ac:dyDescent="0.25">
      <c r="A42" s="16" t="s">
        <v>865</v>
      </c>
      <c r="B42" s="24" t="s">
        <v>866</v>
      </c>
      <c r="C42" s="14" t="s">
        <v>36</v>
      </c>
      <c r="D42" s="14" t="s">
        <v>36</v>
      </c>
      <c r="E42" s="19" t="s">
        <v>242</v>
      </c>
      <c r="F42" s="20">
        <v>42613</v>
      </c>
      <c r="G42" s="19" t="s">
        <v>17</v>
      </c>
      <c r="H42" s="19">
        <v>0</v>
      </c>
      <c r="I42" s="19" t="s">
        <v>390</v>
      </c>
      <c r="J42" s="21">
        <v>1</v>
      </c>
      <c r="K42" s="16" t="s">
        <v>867</v>
      </c>
    </row>
    <row r="43" spans="1:11" s="174" customFormat="1" ht="51" x14ac:dyDescent="0.25">
      <c r="A43" s="16" t="s">
        <v>868</v>
      </c>
      <c r="B43" s="13" t="s">
        <v>869</v>
      </c>
      <c r="C43" s="8" t="s">
        <v>36</v>
      </c>
      <c r="D43" s="8" t="s">
        <v>36</v>
      </c>
      <c r="E43" s="9" t="s">
        <v>304</v>
      </c>
      <c r="F43" s="10">
        <v>42614</v>
      </c>
      <c r="G43" s="9" t="s">
        <v>17</v>
      </c>
      <c r="H43" s="9">
        <v>15</v>
      </c>
      <c r="I43" s="9" t="s">
        <v>390</v>
      </c>
      <c r="J43" s="11">
        <v>1</v>
      </c>
      <c r="K43" s="12" t="s">
        <v>870</v>
      </c>
    </row>
    <row r="44" spans="1:11" s="174" customFormat="1" ht="63.75" x14ac:dyDescent="0.25">
      <c r="A44" s="16" t="s">
        <v>871</v>
      </c>
      <c r="B44" s="13" t="s">
        <v>872</v>
      </c>
      <c r="C44" s="8" t="s">
        <v>36</v>
      </c>
      <c r="D44" s="8" t="s">
        <v>68</v>
      </c>
      <c r="E44" s="9" t="s">
        <v>873</v>
      </c>
      <c r="F44" s="10" t="s">
        <v>874</v>
      </c>
      <c r="G44" s="9" t="s">
        <v>17</v>
      </c>
      <c r="H44" s="9">
        <v>0</v>
      </c>
      <c r="I44" s="9" t="s">
        <v>390</v>
      </c>
      <c r="J44" s="11">
        <v>1</v>
      </c>
      <c r="K44" s="12" t="s">
        <v>864</v>
      </c>
    </row>
    <row r="45" spans="1:11" s="174" customFormat="1" ht="101.25" customHeight="1" x14ac:dyDescent="0.25">
      <c r="A45" s="16" t="s">
        <v>875</v>
      </c>
      <c r="B45" s="13" t="s">
        <v>876</v>
      </c>
      <c r="C45" s="8" t="s">
        <v>36</v>
      </c>
      <c r="D45" s="8" t="s">
        <v>153</v>
      </c>
      <c r="E45" s="9" t="s">
        <v>242</v>
      </c>
      <c r="F45" s="10" t="s">
        <v>877</v>
      </c>
      <c r="G45" s="9" t="s">
        <v>17</v>
      </c>
      <c r="H45" s="9">
        <v>0</v>
      </c>
      <c r="I45" s="9" t="s">
        <v>390</v>
      </c>
      <c r="J45" s="11">
        <v>1</v>
      </c>
      <c r="K45" s="12" t="s">
        <v>878</v>
      </c>
    </row>
    <row r="46" spans="1:11" s="174" customFormat="1" ht="76.5" x14ac:dyDescent="0.25">
      <c r="A46" s="16" t="s">
        <v>879</v>
      </c>
      <c r="B46" s="13" t="s">
        <v>880</v>
      </c>
      <c r="C46" s="8" t="s">
        <v>36</v>
      </c>
      <c r="D46" s="8" t="s">
        <v>881</v>
      </c>
      <c r="E46" s="9" t="s">
        <v>304</v>
      </c>
      <c r="F46" s="10">
        <v>42628</v>
      </c>
      <c r="G46" s="9" t="s">
        <v>17</v>
      </c>
      <c r="H46" s="9">
        <v>0</v>
      </c>
      <c r="I46" s="9" t="s">
        <v>390</v>
      </c>
      <c r="J46" s="11">
        <v>1</v>
      </c>
      <c r="K46" s="12" t="s">
        <v>882</v>
      </c>
    </row>
    <row r="47" spans="1:11" s="174" customFormat="1" ht="76.5" x14ac:dyDescent="0.25">
      <c r="A47" s="16" t="s">
        <v>883</v>
      </c>
      <c r="B47" s="7" t="s">
        <v>884</v>
      </c>
      <c r="C47" s="8" t="s">
        <v>36</v>
      </c>
      <c r="D47" s="8" t="s">
        <v>36</v>
      </c>
      <c r="E47" s="9" t="s">
        <v>304</v>
      </c>
      <c r="F47" s="10" t="s">
        <v>885</v>
      </c>
      <c r="G47" s="179">
        <v>14848000</v>
      </c>
      <c r="H47" s="9">
        <v>15</v>
      </c>
      <c r="I47" s="9" t="s">
        <v>390</v>
      </c>
      <c r="J47" s="11">
        <v>1</v>
      </c>
      <c r="K47" s="12" t="s">
        <v>886</v>
      </c>
    </row>
    <row r="48" spans="1:11" s="174" customFormat="1" ht="127.5" x14ac:dyDescent="0.25">
      <c r="A48" s="16" t="s">
        <v>887</v>
      </c>
      <c r="B48" s="13" t="s">
        <v>888</v>
      </c>
      <c r="C48" s="8" t="s">
        <v>36</v>
      </c>
      <c r="D48" s="8" t="s">
        <v>205</v>
      </c>
      <c r="E48" s="9" t="s">
        <v>304</v>
      </c>
      <c r="F48" s="10"/>
      <c r="G48" s="9" t="s">
        <v>17</v>
      </c>
      <c r="H48" s="9">
        <v>0</v>
      </c>
      <c r="I48" s="9" t="s">
        <v>390</v>
      </c>
      <c r="J48" s="11">
        <v>1</v>
      </c>
      <c r="K48" s="12" t="s">
        <v>889</v>
      </c>
    </row>
    <row r="49" spans="1:11" s="174" customFormat="1" ht="25.5" x14ac:dyDescent="0.25">
      <c r="A49" s="16" t="s">
        <v>890</v>
      </c>
      <c r="B49" s="13" t="s">
        <v>891</v>
      </c>
      <c r="C49" s="8" t="s">
        <v>36</v>
      </c>
      <c r="D49" s="8" t="s">
        <v>36</v>
      </c>
      <c r="E49" s="9" t="s">
        <v>304</v>
      </c>
      <c r="F49" s="10">
        <v>42629</v>
      </c>
      <c r="G49" s="9" t="s">
        <v>17</v>
      </c>
      <c r="H49" s="9">
        <v>0</v>
      </c>
      <c r="I49" s="9" t="s">
        <v>390</v>
      </c>
      <c r="J49" s="11">
        <v>1</v>
      </c>
      <c r="K49" s="12" t="s">
        <v>892</v>
      </c>
    </row>
    <row r="50" spans="1:11" s="174" customFormat="1" ht="25.5" x14ac:dyDescent="0.25">
      <c r="A50" s="16" t="s">
        <v>893</v>
      </c>
      <c r="B50" s="13" t="s">
        <v>894</v>
      </c>
      <c r="C50" s="8" t="s">
        <v>36</v>
      </c>
      <c r="D50" s="8" t="s">
        <v>36</v>
      </c>
      <c r="E50" s="9" t="s">
        <v>304</v>
      </c>
      <c r="F50" s="10">
        <v>42629</v>
      </c>
      <c r="G50" s="9" t="s">
        <v>17</v>
      </c>
      <c r="H50" s="9">
        <v>33</v>
      </c>
      <c r="I50" s="9" t="s">
        <v>390</v>
      </c>
      <c r="J50" s="11">
        <v>1</v>
      </c>
      <c r="K50" s="12" t="s">
        <v>895</v>
      </c>
    </row>
    <row r="51" spans="1:11" s="174" customFormat="1" ht="63.75" x14ac:dyDescent="0.25">
      <c r="A51" s="16" t="s">
        <v>896</v>
      </c>
      <c r="B51" s="13" t="s">
        <v>897</v>
      </c>
      <c r="C51" s="8" t="s">
        <v>36</v>
      </c>
      <c r="D51" s="8" t="s">
        <v>68</v>
      </c>
      <c r="E51" s="9" t="s">
        <v>898</v>
      </c>
      <c r="F51" s="10">
        <v>42632</v>
      </c>
      <c r="G51" s="9" t="s">
        <v>17</v>
      </c>
      <c r="H51" s="9">
        <v>0</v>
      </c>
      <c r="I51" s="9" t="s">
        <v>390</v>
      </c>
      <c r="J51" s="11">
        <v>1</v>
      </c>
      <c r="K51" s="12" t="s">
        <v>899</v>
      </c>
    </row>
    <row r="52" spans="1:11" s="174" customFormat="1" ht="38.25" x14ac:dyDescent="0.25">
      <c r="A52" s="16" t="s">
        <v>900</v>
      </c>
      <c r="B52" s="13" t="s">
        <v>901</v>
      </c>
      <c r="C52" s="8" t="s">
        <v>36</v>
      </c>
      <c r="D52" s="8" t="s">
        <v>838</v>
      </c>
      <c r="E52" s="9" t="s">
        <v>304</v>
      </c>
      <c r="F52" s="10">
        <v>42634</v>
      </c>
      <c r="G52" s="9" t="s">
        <v>17</v>
      </c>
      <c r="H52" s="9">
        <v>1</v>
      </c>
      <c r="I52" s="9" t="s">
        <v>390</v>
      </c>
      <c r="J52" s="11">
        <v>1</v>
      </c>
      <c r="K52" s="12" t="s">
        <v>902</v>
      </c>
    </row>
    <row r="53" spans="1:11" s="174" customFormat="1" ht="76.5" x14ac:dyDescent="0.25">
      <c r="A53" s="16" t="s">
        <v>903</v>
      </c>
      <c r="B53" s="13" t="s">
        <v>904</v>
      </c>
      <c r="C53" s="8" t="s">
        <v>36</v>
      </c>
      <c r="D53" s="8" t="s">
        <v>36</v>
      </c>
      <c r="E53" s="9" t="s">
        <v>304</v>
      </c>
      <c r="F53" s="10">
        <v>42635</v>
      </c>
      <c r="G53" s="9" t="s">
        <v>17</v>
      </c>
      <c r="H53" s="9">
        <v>101</v>
      </c>
      <c r="I53" s="9" t="s">
        <v>390</v>
      </c>
      <c r="J53" s="11">
        <v>1</v>
      </c>
      <c r="K53" s="12" t="s">
        <v>905</v>
      </c>
    </row>
    <row r="54" spans="1:11" s="174" customFormat="1" ht="38.25" x14ac:dyDescent="0.25">
      <c r="A54" s="16" t="s">
        <v>906</v>
      </c>
      <c r="B54" s="13" t="s">
        <v>907</v>
      </c>
      <c r="C54" s="8" t="s">
        <v>36</v>
      </c>
      <c r="D54" s="8" t="s">
        <v>153</v>
      </c>
      <c r="E54" s="9" t="s">
        <v>304</v>
      </c>
      <c r="F54" s="10">
        <v>42635</v>
      </c>
      <c r="G54" s="9" t="s">
        <v>17</v>
      </c>
      <c r="H54" s="9">
        <v>1</v>
      </c>
      <c r="I54" s="9" t="s">
        <v>390</v>
      </c>
      <c r="J54" s="11">
        <v>1</v>
      </c>
      <c r="K54" s="12" t="s">
        <v>908</v>
      </c>
    </row>
    <row r="55" spans="1:11" s="174" customFormat="1" ht="38.25" x14ac:dyDescent="0.25">
      <c r="A55" s="16" t="s">
        <v>909</v>
      </c>
      <c r="B55" s="13" t="s">
        <v>910</v>
      </c>
      <c r="C55" s="8" t="s">
        <v>36</v>
      </c>
      <c r="D55" s="8" t="s">
        <v>838</v>
      </c>
      <c r="E55" s="9" t="s">
        <v>304</v>
      </c>
      <c r="F55" s="10">
        <v>42635</v>
      </c>
      <c r="G55" s="9" t="s">
        <v>17</v>
      </c>
      <c r="H55" s="9">
        <v>0</v>
      </c>
      <c r="I55" s="9" t="s">
        <v>390</v>
      </c>
      <c r="J55" s="11">
        <v>1</v>
      </c>
      <c r="K55" s="12" t="s">
        <v>911</v>
      </c>
    </row>
    <row r="56" spans="1:11" s="174" customFormat="1" ht="38.25" x14ac:dyDescent="0.25">
      <c r="A56" s="16" t="s">
        <v>912</v>
      </c>
      <c r="B56" s="13" t="s">
        <v>913</v>
      </c>
      <c r="C56" s="8" t="s">
        <v>36</v>
      </c>
      <c r="D56" s="8" t="s">
        <v>153</v>
      </c>
      <c r="E56" s="9" t="s">
        <v>304</v>
      </c>
      <c r="F56" s="10" t="s">
        <v>914</v>
      </c>
      <c r="G56" s="9" t="s">
        <v>17</v>
      </c>
      <c r="H56" s="9">
        <v>0</v>
      </c>
      <c r="I56" s="9" t="s">
        <v>390</v>
      </c>
      <c r="J56" s="11">
        <v>1</v>
      </c>
      <c r="K56" s="12" t="s">
        <v>915</v>
      </c>
    </row>
    <row r="57" spans="1:11" s="174" customFormat="1" ht="178.5" x14ac:dyDescent="0.25">
      <c r="A57" s="16" t="s">
        <v>916</v>
      </c>
      <c r="B57" s="13" t="s">
        <v>917</v>
      </c>
      <c r="C57" s="8" t="s">
        <v>36</v>
      </c>
      <c r="D57" s="8" t="s">
        <v>68</v>
      </c>
      <c r="E57" s="9" t="s">
        <v>304</v>
      </c>
      <c r="F57" s="10">
        <v>42640</v>
      </c>
      <c r="G57" s="9" t="s">
        <v>17</v>
      </c>
      <c r="H57" s="9">
        <v>0</v>
      </c>
      <c r="I57" s="9" t="s">
        <v>390</v>
      </c>
      <c r="J57" s="11">
        <v>1</v>
      </c>
      <c r="K57" s="12" t="s">
        <v>918</v>
      </c>
    </row>
    <row r="58" spans="1:11" s="174" customFormat="1" ht="38.25" x14ac:dyDescent="0.25">
      <c r="A58" s="16" t="s">
        <v>919</v>
      </c>
      <c r="B58" s="13" t="s">
        <v>869</v>
      </c>
      <c r="C58" s="8" t="s">
        <v>36</v>
      </c>
      <c r="D58" s="8" t="s">
        <v>36</v>
      </c>
      <c r="E58" s="9" t="s">
        <v>304</v>
      </c>
      <c r="F58" s="10">
        <v>42641</v>
      </c>
      <c r="G58" s="9" t="s">
        <v>17</v>
      </c>
      <c r="H58" s="9">
        <v>24</v>
      </c>
      <c r="I58" s="9" t="s">
        <v>390</v>
      </c>
      <c r="J58" s="11">
        <v>1</v>
      </c>
      <c r="K58" s="12" t="s">
        <v>920</v>
      </c>
    </row>
    <row r="59" spans="1:11" s="174" customFormat="1" ht="51" x14ac:dyDescent="0.25">
      <c r="A59" s="15" t="s">
        <v>921</v>
      </c>
      <c r="B59" s="177" t="s">
        <v>841</v>
      </c>
      <c r="C59" s="8" t="s">
        <v>36</v>
      </c>
      <c r="D59" s="8" t="s">
        <v>153</v>
      </c>
      <c r="E59" s="9" t="s">
        <v>287</v>
      </c>
      <c r="F59" s="10" t="s">
        <v>922</v>
      </c>
      <c r="G59" s="9" t="s">
        <v>17</v>
      </c>
      <c r="H59" s="9">
        <v>1</v>
      </c>
      <c r="I59" s="9" t="s">
        <v>390</v>
      </c>
      <c r="J59" s="11">
        <v>1</v>
      </c>
      <c r="K59" s="12" t="s">
        <v>915</v>
      </c>
    </row>
    <row r="60" spans="1:11" s="174" customFormat="1" ht="140.25" x14ac:dyDescent="0.25">
      <c r="A60" s="16" t="s">
        <v>923</v>
      </c>
      <c r="B60" s="13" t="s">
        <v>924</v>
      </c>
      <c r="C60" s="8" t="s">
        <v>36</v>
      </c>
      <c r="D60" s="8" t="s">
        <v>68</v>
      </c>
      <c r="E60" s="9" t="s">
        <v>304</v>
      </c>
      <c r="F60" s="10">
        <v>42642</v>
      </c>
      <c r="G60" s="9" t="s">
        <v>17</v>
      </c>
      <c r="H60" s="9">
        <v>0</v>
      </c>
      <c r="I60" s="9" t="s">
        <v>390</v>
      </c>
      <c r="J60" s="11">
        <v>1</v>
      </c>
      <c r="K60" s="12" t="s">
        <v>925</v>
      </c>
    </row>
    <row r="61" spans="1:11" s="174" customFormat="1" ht="65.25" customHeight="1" x14ac:dyDescent="0.25">
      <c r="A61" s="16" t="s">
        <v>926</v>
      </c>
      <c r="B61" s="13" t="s">
        <v>927</v>
      </c>
      <c r="C61" s="8" t="s">
        <v>36</v>
      </c>
      <c r="D61" s="8" t="s">
        <v>153</v>
      </c>
      <c r="E61" s="9" t="s">
        <v>304</v>
      </c>
      <c r="F61" s="10">
        <v>42642</v>
      </c>
      <c r="G61" s="9" t="s">
        <v>17</v>
      </c>
      <c r="H61" s="9">
        <v>0</v>
      </c>
      <c r="I61" s="9" t="s">
        <v>390</v>
      </c>
      <c r="J61" s="11">
        <v>1</v>
      </c>
      <c r="K61" s="12" t="s">
        <v>928</v>
      </c>
    </row>
    <row r="62" spans="1:11" s="174" customFormat="1" ht="51" x14ac:dyDescent="0.25">
      <c r="A62" s="16" t="s">
        <v>929</v>
      </c>
      <c r="B62" s="13" t="s">
        <v>904</v>
      </c>
      <c r="C62" s="8" t="s">
        <v>36</v>
      </c>
      <c r="D62" s="8" t="s">
        <v>36</v>
      </c>
      <c r="E62" s="9" t="s">
        <v>304</v>
      </c>
      <c r="F62" s="10">
        <v>42642</v>
      </c>
      <c r="G62" s="9" t="s">
        <v>17</v>
      </c>
      <c r="H62" s="9">
        <v>11</v>
      </c>
      <c r="I62" s="9" t="s">
        <v>390</v>
      </c>
      <c r="J62" s="11">
        <v>1</v>
      </c>
      <c r="K62" s="12" t="s">
        <v>930</v>
      </c>
    </row>
    <row r="63" spans="1:11" s="174" customFormat="1" ht="51" x14ac:dyDescent="0.25">
      <c r="A63" s="16" t="s">
        <v>931</v>
      </c>
      <c r="B63" s="13" t="s">
        <v>932</v>
      </c>
      <c r="C63" s="8" t="s">
        <v>36</v>
      </c>
      <c r="D63" s="8" t="s">
        <v>838</v>
      </c>
      <c r="E63" s="9" t="s">
        <v>304</v>
      </c>
      <c r="F63" s="10">
        <v>42642</v>
      </c>
      <c r="G63" s="9" t="s">
        <v>17</v>
      </c>
      <c r="H63" s="9">
        <v>0</v>
      </c>
      <c r="I63" s="9" t="s">
        <v>390</v>
      </c>
      <c r="J63" s="11">
        <v>1</v>
      </c>
      <c r="K63" s="12" t="s">
        <v>933</v>
      </c>
    </row>
    <row r="64" spans="1:11" s="174" customFormat="1" ht="63.75" x14ac:dyDescent="0.25">
      <c r="A64" s="16" t="s">
        <v>934</v>
      </c>
      <c r="B64" s="13" t="s">
        <v>852</v>
      </c>
      <c r="C64" s="8" t="s">
        <v>36</v>
      </c>
      <c r="D64" s="8" t="s">
        <v>36</v>
      </c>
      <c r="E64" s="9" t="s">
        <v>304</v>
      </c>
      <c r="F64" s="10">
        <v>42643</v>
      </c>
      <c r="G64" s="9" t="s">
        <v>17</v>
      </c>
      <c r="H64" s="9">
        <v>13</v>
      </c>
      <c r="I64" s="9" t="s">
        <v>390</v>
      </c>
      <c r="J64" s="11">
        <v>1</v>
      </c>
      <c r="K64" s="12" t="s">
        <v>935</v>
      </c>
    </row>
    <row r="65" spans="1:11" s="174" customFormat="1" ht="229.5" x14ac:dyDescent="0.25">
      <c r="A65" s="16" t="s">
        <v>936</v>
      </c>
      <c r="B65" s="13" t="s">
        <v>937</v>
      </c>
      <c r="C65" s="8" t="s">
        <v>36</v>
      </c>
      <c r="D65" s="8" t="s">
        <v>68</v>
      </c>
      <c r="E65" s="9" t="s">
        <v>336</v>
      </c>
      <c r="F65" s="10" t="s">
        <v>938</v>
      </c>
      <c r="G65" s="9" t="s">
        <v>17</v>
      </c>
      <c r="H65" s="9">
        <v>0</v>
      </c>
      <c r="I65" s="9" t="s">
        <v>390</v>
      </c>
      <c r="J65" s="11">
        <v>1</v>
      </c>
      <c r="K65" s="12" t="s">
        <v>939</v>
      </c>
    </row>
    <row r="66" spans="1:11" s="174" customFormat="1" ht="102" x14ac:dyDescent="0.25">
      <c r="A66" s="16" t="s">
        <v>940</v>
      </c>
      <c r="B66" s="13" t="s">
        <v>941</v>
      </c>
      <c r="C66" s="8" t="s">
        <v>36</v>
      </c>
      <c r="D66" s="8" t="s">
        <v>68</v>
      </c>
      <c r="E66" s="9" t="s">
        <v>360</v>
      </c>
      <c r="F66" s="10" t="s">
        <v>942</v>
      </c>
      <c r="G66" s="9" t="s">
        <v>17</v>
      </c>
      <c r="H66" s="9">
        <v>0</v>
      </c>
      <c r="I66" s="9" t="s">
        <v>390</v>
      </c>
      <c r="J66" s="11">
        <v>1</v>
      </c>
      <c r="K66" s="12" t="s">
        <v>943</v>
      </c>
    </row>
    <row r="67" spans="1:11" s="174" customFormat="1" ht="63.75" x14ac:dyDescent="0.25">
      <c r="A67" s="16" t="s">
        <v>944</v>
      </c>
      <c r="B67" s="13" t="s">
        <v>945</v>
      </c>
      <c r="C67" s="8" t="s">
        <v>36</v>
      </c>
      <c r="D67" s="8" t="s">
        <v>68</v>
      </c>
      <c r="E67" s="9" t="s">
        <v>360</v>
      </c>
      <c r="F67" s="10" t="s">
        <v>946</v>
      </c>
      <c r="G67" s="9" t="s">
        <v>17</v>
      </c>
      <c r="H67" s="9">
        <v>0</v>
      </c>
      <c r="I67" s="9" t="s">
        <v>390</v>
      </c>
      <c r="J67" s="11">
        <v>1</v>
      </c>
      <c r="K67" s="12" t="s">
        <v>947</v>
      </c>
    </row>
    <row r="68" spans="1:11" s="174" customFormat="1" ht="51" x14ac:dyDescent="0.25">
      <c r="A68" s="16" t="s">
        <v>929</v>
      </c>
      <c r="B68" s="13" t="s">
        <v>904</v>
      </c>
      <c r="C68" s="8" t="s">
        <v>36</v>
      </c>
      <c r="D68" s="8" t="s">
        <v>36</v>
      </c>
      <c r="E68" s="9" t="s">
        <v>360</v>
      </c>
      <c r="F68" s="10">
        <v>42648</v>
      </c>
      <c r="G68" s="9" t="s">
        <v>17</v>
      </c>
      <c r="H68" s="9">
        <v>44</v>
      </c>
      <c r="I68" s="9" t="s">
        <v>390</v>
      </c>
      <c r="J68" s="11">
        <v>1</v>
      </c>
      <c r="K68" s="12" t="s">
        <v>948</v>
      </c>
    </row>
    <row r="69" spans="1:11" s="174" customFormat="1" ht="165.75" x14ac:dyDescent="0.25">
      <c r="A69" s="16" t="s">
        <v>949</v>
      </c>
      <c r="B69" s="13" t="s">
        <v>950</v>
      </c>
      <c r="C69" s="8" t="s">
        <v>36</v>
      </c>
      <c r="D69" s="8" t="s">
        <v>951</v>
      </c>
      <c r="E69" s="9" t="s">
        <v>360</v>
      </c>
      <c r="F69" s="10">
        <v>42648</v>
      </c>
      <c r="G69" s="9" t="s">
        <v>17</v>
      </c>
      <c r="H69" s="9">
        <v>0</v>
      </c>
      <c r="I69" s="9" t="s">
        <v>390</v>
      </c>
      <c r="J69" s="11">
        <v>1</v>
      </c>
      <c r="K69" s="12" t="s">
        <v>952</v>
      </c>
    </row>
    <row r="70" spans="1:11" s="174" customFormat="1" ht="38.25" x14ac:dyDescent="0.25">
      <c r="A70" s="16" t="s">
        <v>953</v>
      </c>
      <c r="B70" s="7" t="s">
        <v>954</v>
      </c>
      <c r="C70" s="8" t="s">
        <v>36</v>
      </c>
      <c r="D70" s="8" t="s">
        <v>36</v>
      </c>
      <c r="E70" s="19" t="s">
        <v>360</v>
      </c>
      <c r="F70" s="10">
        <v>42648</v>
      </c>
      <c r="G70" s="179" t="s">
        <v>17</v>
      </c>
      <c r="H70" s="9" t="s">
        <v>17</v>
      </c>
      <c r="I70" s="9" t="s">
        <v>390</v>
      </c>
      <c r="J70" s="11">
        <v>1</v>
      </c>
      <c r="K70" s="180" t="s">
        <v>955</v>
      </c>
    </row>
    <row r="71" spans="1:11" s="174" customFormat="1" ht="89.25" x14ac:dyDescent="0.25">
      <c r="A71" s="16" t="s">
        <v>956</v>
      </c>
      <c r="B71" s="13" t="s">
        <v>957</v>
      </c>
      <c r="C71" s="8" t="s">
        <v>36</v>
      </c>
      <c r="D71" s="8" t="s">
        <v>838</v>
      </c>
      <c r="E71" s="9" t="s">
        <v>360</v>
      </c>
      <c r="F71" s="10">
        <v>42649</v>
      </c>
      <c r="G71" s="9" t="s">
        <v>17</v>
      </c>
      <c r="H71" s="9">
        <v>0</v>
      </c>
      <c r="I71" s="9" t="s">
        <v>390</v>
      </c>
      <c r="J71" s="11">
        <v>1</v>
      </c>
      <c r="K71" s="12" t="s">
        <v>958</v>
      </c>
    </row>
    <row r="72" spans="1:11" s="174" customFormat="1" ht="89.25" x14ac:dyDescent="0.25">
      <c r="A72" s="16" t="s">
        <v>959</v>
      </c>
      <c r="B72" s="13" t="s">
        <v>960</v>
      </c>
      <c r="C72" s="8" t="s">
        <v>36</v>
      </c>
      <c r="D72" s="8" t="s">
        <v>153</v>
      </c>
      <c r="E72" s="9" t="s">
        <v>360</v>
      </c>
      <c r="F72" s="10">
        <v>42649</v>
      </c>
      <c r="G72" s="9" t="s">
        <v>17</v>
      </c>
      <c r="H72" s="9">
        <v>1</v>
      </c>
      <c r="I72" s="9" t="s">
        <v>390</v>
      </c>
      <c r="J72" s="11">
        <v>1</v>
      </c>
      <c r="K72" s="12" t="s">
        <v>961</v>
      </c>
    </row>
    <row r="73" spans="1:11" s="174" customFormat="1" ht="140.25" x14ac:dyDescent="0.25">
      <c r="A73" s="16" t="s">
        <v>962</v>
      </c>
      <c r="B73" s="13" t="s">
        <v>963</v>
      </c>
      <c r="C73" s="8" t="s">
        <v>36</v>
      </c>
      <c r="D73" s="8" t="s">
        <v>951</v>
      </c>
      <c r="E73" s="9" t="s">
        <v>360</v>
      </c>
      <c r="F73" s="10">
        <v>42653</v>
      </c>
      <c r="G73" s="9" t="s">
        <v>17</v>
      </c>
      <c r="H73" s="9">
        <v>0</v>
      </c>
      <c r="I73" s="9" t="s">
        <v>390</v>
      </c>
      <c r="J73" s="11">
        <v>1</v>
      </c>
      <c r="K73" s="12" t="s">
        <v>964</v>
      </c>
    </row>
    <row r="74" spans="1:11" s="174" customFormat="1" ht="76.5" x14ac:dyDescent="0.25">
      <c r="A74" s="16" t="s">
        <v>965</v>
      </c>
      <c r="B74" s="13" t="s">
        <v>966</v>
      </c>
      <c r="C74" s="8" t="s">
        <v>36</v>
      </c>
      <c r="D74" s="8" t="s">
        <v>153</v>
      </c>
      <c r="E74" s="9" t="s">
        <v>360</v>
      </c>
      <c r="F74" s="10">
        <v>42653</v>
      </c>
      <c r="G74" s="9" t="s">
        <v>17</v>
      </c>
      <c r="H74" s="9">
        <v>0</v>
      </c>
      <c r="I74" s="9" t="s">
        <v>390</v>
      </c>
      <c r="J74" s="11">
        <v>1</v>
      </c>
      <c r="K74" s="12" t="s">
        <v>967</v>
      </c>
    </row>
    <row r="75" spans="1:11" s="174" customFormat="1" ht="51" x14ac:dyDescent="0.25">
      <c r="A75" s="16" t="s">
        <v>968</v>
      </c>
      <c r="B75" s="13" t="s">
        <v>969</v>
      </c>
      <c r="C75" s="8" t="s">
        <v>36</v>
      </c>
      <c r="D75" s="8" t="s">
        <v>36</v>
      </c>
      <c r="E75" s="9" t="s">
        <v>360</v>
      </c>
      <c r="F75" s="10">
        <v>42655</v>
      </c>
      <c r="G75" s="9" t="s">
        <v>17</v>
      </c>
      <c r="H75" s="9">
        <v>120</v>
      </c>
      <c r="I75" s="9" t="s">
        <v>390</v>
      </c>
      <c r="J75" s="11">
        <v>1</v>
      </c>
      <c r="K75" s="12" t="s">
        <v>970</v>
      </c>
    </row>
    <row r="76" spans="1:11" ht="38.25" x14ac:dyDescent="0.2">
      <c r="A76" s="16" t="s">
        <v>971</v>
      </c>
      <c r="B76" s="13" t="s">
        <v>972</v>
      </c>
      <c r="C76" s="8" t="s">
        <v>36</v>
      </c>
      <c r="D76" s="8" t="s">
        <v>36</v>
      </c>
      <c r="E76" s="19" t="s">
        <v>360</v>
      </c>
      <c r="F76" s="10">
        <v>42653</v>
      </c>
      <c r="G76" s="9" t="s">
        <v>17</v>
      </c>
      <c r="H76" s="19" t="s">
        <v>247</v>
      </c>
      <c r="I76" s="9" t="s">
        <v>390</v>
      </c>
      <c r="J76" s="11">
        <v>1</v>
      </c>
      <c r="K76" s="180" t="s">
        <v>973</v>
      </c>
    </row>
    <row r="77" spans="1:11" ht="38.25" x14ac:dyDescent="0.2">
      <c r="A77" s="16" t="s">
        <v>974</v>
      </c>
      <c r="B77" s="13" t="s">
        <v>975</v>
      </c>
      <c r="C77" s="8" t="s">
        <v>36</v>
      </c>
      <c r="D77" s="8" t="s">
        <v>36</v>
      </c>
      <c r="E77" s="19" t="s">
        <v>360</v>
      </c>
      <c r="F77" s="10">
        <v>42655</v>
      </c>
      <c r="G77" s="9" t="s">
        <v>17</v>
      </c>
      <c r="H77" s="9">
        <v>19</v>
      </c>
      <c r="I77" s="9" t="s">
        <v>390</v>
      </c>
      <c r="J77" s="11">
        <v>1</v>
      </c>
      <c r="K77" s="12" t="s">
        <v>976</v>
      </c>
    </row>
    <row r="78" spans="1:11" ht="51" x14ac:dyDescent="0.2">
      <c r="A78" s="16" t="s">
        <v>977</v>
      </c>
      <c r="B78" s="181" t="s">
        <v>866</v>
      </c>
      <c r="C78" s="8" t="s">
        <v>36</v>
      </c>
      <c r="D78" s="8" t="s">
        <v>36</v>
      </c>
      <c r="E78" s="19" t="s">
        <v>360</v>
      </c>
      <c r="F78" s="10">
        <v>42655</v>
      </c>
      <c r="G78" s="9" t="s">
        <v>17</v>
      </c>
      <c r="H78" s="19">
        <v>119</v>
      </c>
      <c r="I78" s="9" t="s">
        <v>390</v>
      </c>
      <c r="J78" s="11">
        <v>1</v>
      </c>
      <c r="K78" s="180" t="s">
        <v>978</v>
      </c>
    </row>
    <row r="79" spans="1:11" s="174" customFormat="1" ht="51" x14ac:dyDescent="0.25">
      <c r="A79" s="16" t="s">
        <v>979</v>
      </c>
      <c r="B79" s="24" t="s">
        <v>980</v>
      </c>
      <c r="C79" s="8" t="s">
        <v>36</v>
      </c>
      <c r="D79" s="8" t="s">
        <v>36</v>
      </c>
      <c r="E79" s="9" t="s">
        <v>360</v>
      </c>
      <c r="F79" s="10">
        <v>42656</v>
      </c>
      <c r="G79" s="9" t="s">
        <v>17</v>
      </c>
      <c r="H79" s="9">
        <v>0</v>
      </c>
      <c r="I79" s="9" t="s">
        <v>390</v>
      </c>
      <c r="J79" s="11">
        <v>1</v>
      </c>
      <c r="K79" s="12" t="s">
        <v>981</v>
      </c>
    </row>
    <row r="80" spans="1:11" ht="63.75" x14ac:dyDescent="0.2">
      <c r="A80" s="16" t="s">
        <v>982</v>
      </c>
      <c r="B80" s="13" t="s">
        <v>983</v>
      </c>
      <c r="C80" s="8" t="s">
        <v>36</v>
      </c>
      <c r="D80" s="8" t="s">
        <v>36</v>
      </c>
      <c r="E80" s="19" t="s">
        <v>360</v>
      </c>
      <c r="F80" s="10">
        <v>42656</v>
      </c>
      <c r="G80" s="9" t="s">
        <v>17</v>
      </c>
      <c r="H80" s="19">
        <v>1</v>
      </c>
      <c r="I80" s="9" t="s">
        <v>390</v>
      </c>
      <c r="J80" s="11">
        <v>1</v>
      </c>
      <c r="K80" s="180" t="s">
        <v>984</v>
      </c>
    </row>
    <row r="81" spans="1:11" ht="38.25" x14ac:dyDescent="0.2">
      <c r="A81" s="16" t="s">
        <v>290</v>
      </c>
      <c r="B81" s="13" t="s">
        <v>985</v>
      </c>
      <c r="C81" s="8" t="s">
        <v>36</v>
      </c>
      <c r="D81" s="8" t="s">
        <v>36</v>
      </c>
      <c r="E81" s="19" t="s">
        <v>360</v>
      </c>
      <c r="F81" s="10">
        <v>42662</v>
      </c>
      <c r="G81" s="9" t="s">
        <v>17</v>
      </c>
      <c r="H81" s="9">
        <v>5</v>
      </c>
      <c r="I81" s="9" t="s">
        <v>390</v>
      </c>
      <c r="J81" s="11">
        <v>1</v>
      </c>
      <c r="K81" s="180" t="s">
        <v>986</v>
      </c>
    </row>
    <row r="82" spans="1:11" ht="38.25" x14ac:dyDescent="0.2">
      <c r="A82" s="16" t="s">
        <v>987</v>
      </c>
      <c r="B82" s="13" t="s">
        <v>988</v>
      </c>
      <c r="C82" s="8" t="s">
        <v>36</v>
      </c>
      <c r="D82" s="8" t="s">
        <v>989</v>
      </c>
      <c r="E82" s="19" t="s">
        <v>360</v>
      </c>
      <c r="F82" s="10">
        <v>42663</v>
      </c>
      <c r="G82" s="9" t="s">
        <v>17</v>
      </c>
      <c r="H82" s="9">
        <v>31</v>
      </c>
      <c r="I82" s="9" t="s">
        <v>390</v>
      </c>
      <c r="J82" s="11">
        <v>1</v>
      </c>
      <c r="K82" s="182" t="s">
        <v>990</v>
      </c>
    </row>
    <row r="83" spans="1:11" ht="82.5" customHeight="1" x14ac:dyDescent="0.2">
      <c r="A83" s="16" t="s">
        <v>991</v>
      </c>
      <c r="B83" s="13" t="s">
        <v>992</v>
      </c>
      <c r="C83" s="8" t="s">
        <v>36</v>
      </c>
      <c r="D83" s="8" t="s">
        <v>153</v>
      </c>
      <c r="E83" s="19" t="s">
        <v>360</v>
      </c>
      <c r="F83" s="10">
        <v>42663</v>
      </c>
      <c r="G83" s="9" t="s">
        <v>17</v>
      </c>
      <c r="H83" s="9">
        <v>0</v>
      </c>
      <c r="I83" s="9" t="s">
        <v>390</v>
      </c>
      <c r="J83" s="11">
        <v>1</v>
      </c>
      <c r="K83" s="180" t="s">
        <v>993</v>
      </c>
    </row>
    <row r="84" spans="1:11" ht="38.25" x14ac:dyDescent="0.2">
      <c r="A84" s="16" t="s">
        <v>994</v>
      </c>
      <c r="B84" s="13" t="s">
        <v>975</v>
      </c>
      <c r="C84" s="8" t="s">
        <v>36</v>
      </c>
      <c r="D84" s="8" t="s">
        <v>36</v>
      </c>
      <c r="E84" s="19" t="s">
        <v>360</v>
      </c>
      <c r="F84" s="10">
        <v>42664</v>
      </c>
      <c r="G84" s="9" t="s">
        <v>17</v>
      </c>
      <c r="H84" s="9" t="s">
        <v>17</v>
      </c>
      <c r="I84" s="9" t="s">
        <v>390</v>
      </c>
      <c r="J84" s="11">
        <v>1</v>
      </c>
      <c r="K84" s="180" t="s">
        <v>995</v>
      </c>
    </row>
    <row r="85" spans="1:11" s="174" customFormat="1" ht="51" x14ac:dyDescent="0.25">
      <c r="A85" s="35" t="s">
        <v>996</v>
      </c>
      <c r="B85" s="7" t="s">
        <v>997</v>
      </c>
      <c r="C85" s="8" t="s">
        <v>326</v>
      </c>
      <c r="D85" s="9" t="s">
        <v>741</v>
      </c>
      <c r="E85" s="19" t="s">
        <v>360</v>
      </c>
      <c r="F85" s="10">
        <v>42667</v>
      </c>
      <c r="G85" s="179" t="s">
        <v>17</v>
      </c>
      <c r="H85" s="9">
        <v>2</v>
      </c>
      <c r="I85" s="9" t="s">
        <v>390</v>
      </c>
      <c r="J85" s="11">
        <v>1</v>
      </c>
      <c r="K85" s="12" t="s">
        <v>998</v>
      </c>
    </row>
    <row r="86" spans="1:11" ht="25.5" x14ac:dyDescent="0.2">
      <c r="A86" s="16" t="s">
        <v>999</v>
      </c>
      <c r="B86" s="13" t="s">
        <v>1000</v>
      </c>
      <c r="C86" s="8" t="s">
        <v>36</v>
      </c>
      <c r="D86" s="8" t="s">
        <v>1001</v>
      </c>
      <c r="E86" s="19" t="s">
        <v>360</v>
      </c>
      <c r="F86" s="10">
        <v>42669</v>
      </c>
      <c r="G86" s="9" t="s">
        <v>17</v>
      </c>
      <c r="H86" s="19">
        <v>0</v>
      </c>
      <c r="I86" s="9" t="s">
        <v>390</v>
      </c>
      <c r="J86" s="11">
        <v>1</v>
      </c>
      <c r="K86" s="182" t="s">
        <v>1002</v>
      </c>
    </row>
    <row r="87" spans="1:11" ht="38.25" x14ac:dyDescent="0.2">
      <c r="A87" s="16" t="s">
        <v>1003</v>
      </c>
      <c r="B87" s="13" t="s">
        <v>954</v>
      </c>
      <c r="C87" s="8" t="s">
        <v>36</v>
      </c>
      <c r="D87" s="8" t="s">
        <v>36</v>
      </c>
      <c r="E87" s="19" t="s">
        <v>360</v>
      </c>
      <c r="F87" s="10">
        <v>42669</v>
      </c>
      <c r="G87" s="9" t="s">
        <v>17</v>
      </c>
      <c r="H87" s="9" t="s">
        <v>17</v>
      </c>
      <c r="I87" s="9" t="s">
        <v>390</v>
      </c>
      <c r="J87" s="11">
        <v>1</v>
      </c>
      <c r="K87" s="180" t="s">
        <v>955</v>
      </c>
    </row>
    <row r="88" spans="1:11" ht="183" customHeight="1" x14ac:dyDescent="0.2">
      <c r="A88" s="16" t="s">
        <v>1004</v>
      </c>
      <c r="B88" s="13" t="s">
        <v>1005</v>
      </c>
      <c r="C88" s="8" t="s">
        <v>36</v>
      </c>
      <c r="D88" s="8" t="s">
        <v>68</v>
      </c>
      <c r="E88" s="19" t="s">
        <v>360</v>
      </c>
      <c r="F88" s="10">
        <v>42670</v>
      </c>
      <c r="G88" s="9" t="s">
        <v>17</v>
      </c>
      <c r="H88" s="9">
        <v>0</v>
      </c>
      <c r="I88" s="9" t="s">
        <v>390</v>
      </c>
      <c r="J88" s="11">
        <v>1</v>
      </c>
      <c r="K88" s="180" t="s">
        <v>1006</v>
      </c>
    </row>
    <row r="89" spans="1:11" ht="153" x14ac:dyDescent="0.2">
      <c r="A89" s="16" t="s">
        <v>1007</v>
      </c>
      <c r="B89" s="13" t="s">
        <v>1008</v>
      </c>
      <c r="C89" s="8" t="s">
        <v>36</v>
      </c>
      <c r="D89" s="8" t="s">
        <v>68</v>
      </c>
      <c r="E89" s="19" t="s">
        <v>360</v>
      </c>
      <c r="F89" s="10">
        <v>42670</v>
      </c>
      <c r="G89" s="9" t="s">
        <v>17</v>
      </c>
      <c r="H89" s="9">
        <v>0</v>
      </c>
      <c r="I89" s="9" t="s">
        <v>390</v>
      </c>
      <c r="J89" s="11">
        <v>1</v>
      </c>
      <c r="K89" s="180" t="s">
        <v>1006</v>
      </c>
    </row>
    <row r="90" spans="1:11" ht="121.5" customHeight="1" x14ac:dyDescent="0.2">
      <c r="A90" s="16" t="s">
        <v>1009</v>
      </c>
      <c r="B90" s="13" t="s">
        <v>1010</v>
      </c>
      <c r="C90" s="8" t="s">
        <v>36</v>
      </c>
      <c r="D90" s="8" t="s">
        <v>68</v>
      </c>
      <c r="E90" s="19" t="s">
        <v>360</v>
      </c>
      <c r="F90" s="10">
        <v>42670</v>
      </c>
      <c r="G90" s="9" t="s">
        <v>17</v>
      </c>
      <c r="H90" s="9">
        <v>0</v>
      </c>
      <c r="I90" s="9" t="s">
        <v>390</v>
      </c>
      <c r="J90" s="11">
        <v>1</v>
      </c>
      <c r="K90" s="180" t="s">
        <v>1006</v>
      </c>
    </row>
    <row r="91" spans="1:11" ht="63.75" x14ac:dyDescent="0.2">
      <c r="A91" s="16" t="s">
        <v>1011</v>
      </c>
      <c r="B91" s="13" t="s">
        <v>954</v>
      </c>
      <c r="C91" s="8" t="s">
        <v>36</v>
      </c>
      <c r="D91" s="8" t="s">
        <v>36</v>
      </c>
      <c r="E91" s="19" t="s">
        <v>360</v>
      </c>
      <c r="F91" s="10">
        <v>42674</v>
      </c>
      <c r="G91" s="9" t="s">
        <v>17</v>
      </c>
      <c r="H91" s="19">
        <v>30</v>
      </c>
      <c r="I91" s="9" t="s">
        <v>390</v>
      </c>
      <c r="J91" s="11">
        <v>1</v>
      </c>
      <c r="K91" s="180" t="s">
        <v>1012</v>
      </c>
    </row>
    <row r="92" spans="1:11" ht="38.25" x14ac:dyDescent="0.2">
      <c r="A92" s="16" t="s">
        <v>1013</v>
      </c>
      <c r="B92" s="13" t="s">
        <v>1014</v>
      </c>
      <c r="C92" s="8" t="s">
        <v>36</v>
      </c>
      <c r="D92" s="8" t="s">
        <v>153</v>
      </c>
      <c r="E92" s="19" t="s">
        <v>360</v>
      </c>
      <c r="F92" s="10">
        <v>42674</v>
      </c>
      <c r="G92" s="9" t="s">
        <v>17</v>
      </c>
      <c r="H92" s="9">
        <v>0</v>
      </c>
      <c r="I92" s="9" t="s">
        <v>390</v>
      </c>
      <c r="J92" s="11">
        <v>1</v>
      </c>
      <c r="K92" s="182" t="s">
        <v>1015</v>
      </c>
    </row>
    <row r="93" spans="1:11" ht="25.5" x14ac:dyDescent="0.2">
      <c r="A93" s="16" t="s">
        <v>1016</v>
      </c>
      <c r="B93" s="13" t="s">
        <v>1017</v>
      </c>
      <c r="C93" s="8" t="s">
        <v>36</v>
      </c>
      <c r="D93" s="8" t="s">
        <v>1018</v>
      </c>
      <c r="E93" s="19" t="s">
        <v>401</v>
      </c>
      <c r="F93" s="10">
        <v>42675</v>
      </c>
      <c r="G93" s="9" t="s">
        <v>17</v>
      </c>
      <c r="H93" s="9">
        <v>0</v>
      </c>
      <c r="I93" s="9" t="s">
        <v>390</v>
      </c>
      <c r="J93" s="11">
        <v>1</v>
      </c>
      <c r="K93" s="12" t="s">
        <v>1019</v>
      </c>
    </row>
    <row r="94" spans="1:11" ht="38.25" x14ac:dyDescent="0.2">
      <c r="A94" s="16" t="s">
        <v>1020</v>
      </c>
      <c r="B94" s="13" t="s">
        <v>1021</v>
      </c>
      <c r="C94" s="8" t="s">
        <v>36</v>
      </c>
      <c r="D94" s="8" t="s">
        <v>36</v>
      </c>
      <c r="E94" s="19" t="s">
        <v>401</v>
      </c>
      <c r="F94" s="10">
        <v>42676</v>
      </c>
      <c r="G94" s="9" t="s">
        <v>17</v>
      </c>
      <c r="H94" s="9">
        <v>9</v>
      </c>
      <c r="I94" s="9" t="s">
        <v>390</v>
      </c>
      <c r="J94" s="11">
        <v>1</v>
      </c>
      <c r="K94" s="180" t="s">
        <v>1022</v>
      </c>
    </row>
    <row r="95" spans="1:11" ht="38.25" x14ac:dyDescent="0.2">
      <c r="A95" s="183" t="s">
        <v>1023</v>
      </c>
      <c r="B95" s="13" t="s">
        <v>1024</v>
      </c>
      <c r="C95" s="8" t="s">
        <v>36</v>
      </c>
      <c r="D95" s="8" t="s">
        <v>1018</v>
      </c>
      <c r="E95" s="19" t="s">
        <v>401</v>
      </c>
      <c r="F95" s="10">
        <v>42676</v>
      </c>
      <c r="G95" s="9" t="s">
        <v>17</v>
      </c>
      <c r="H95" s="9">
        <v>0</v>
      </c>
      <c r="I95" s="9" t="s">
        <v>390</v>
      </c>
      <c r="J95" s="11">
        <v>1</v>
      </c>
      <c r="K95" s="12" t="s">
        <v>1019</v>
      </c>
    </row>
    <row r="96" spans="1:11" ht="38.25" x14ac:dyDescent="0.2">
      <c r="A96" s="183" t="s">
        <v>1025</v>
      </c>
      <c r="B96" s="13" t="s">
        <v>1026</v>
      </c>
      <c r="C96" s="8" t="s">
        <v>36</v>
      </c>
      <c r="D96" s="8" t="s">
        <v>36</v>
      </c>
      <c r="E96" s="19" t="s">
        <v>401</v>
      </c>
      <c r="F96" s="10">
        <v>42677</v>
      </c>
      <c r="G96" s="9" t="s">
        <v>17</v>
      </c>
      <c r="H96" s="9">
        <v>16</v>
      </c>
      <c r="I96" s="9" t="s">
        <v>390</v>
      </c>
      <c r="J96" s="11">
        <v>1</v>
      </c>
      <c r="K96" s="12" t="s">
        <v>1027</v>
      </c>
    </row>
    <row r="97" spans="1:11" ht="25.5" x14ac:dyDescent="0.2">
      <c r="A97" s="183" t="s">
        <v>1028</v>
      </c>
      <c r="B97" s="184" t="s">
        <v>1029</v>
      </c>
      <c r="C97" s="8" t="s">
        <v>36</v>
      </c>
      <c r="D97" s="8" t="s">
        <v>1030</v>
      </c>
      <c r="E97" s="19" t="s">
        <v>401</v>
      </c>
      <c r="F97" s="10">
        <v>42677</v>
      </c>
      <c r="G97" s="9" t="s">
        <v>17</v>
      </c>
      <c r="H97" s="9">
        <v>32</v>
      </c>
      <c r="I97" s="9" t="s">
        <v>390</v>
      </c>
      <c r="J97" s="11">
        <v>1</v>
      </c>
      <c r="K97" s="12" t="s">
        <v>1031</v>
      </c>
    </row>
    <row r="98" spans="1:11" ht="63.75" x14ac:dyDescent="0.2">
      <c r="A98" s="183" t="s">
        <v>1032</v>
      </c>
      <c r="B98" s="7" t="s">
        <v>1033</v>
      </c>
      <c r="C98" s="8" t="s">
        <v>36</v>
      </c>
      <c r="D98" s="8" t="s">
        <v>1034</v>
      </c>
      <c r="E98" s="19" t="s">
        <v>401</v>
      </c>
      <c r="F98" s="10">
        <v>42677</v>
      </c>
      <c r="G98" s="9" t="s">
        <v>17</v>
      </c>
      <c r="H98" s="9">
        <v>0</v>
      </c>
      <c r="I98" s="9" t="s">
        <v>390</v>
      </c>
      <c r="J98" s="11">
        <v>1</v>
      </c>
      <c r="K98" s="12" t="s">
        <v>1019</v>
      </c>
    </row>
    <row r="99" spans="1:11" ht="51" x14ac:dyDescent="0.2">
      <c r="A99" s="183" t="s">
        <v>1035</v>
      </c>
      <c r="B99" s="7" t="s">
        <v>1036</v>
      </c>
      <c r="C99" s="8" t="s">
        <v>36</v>
      </c>
      <c r="D99" s="8" t="s">
        <v>153</v>
      </c>
      <c r="E99" s="19" t="s">
        <v>401</v>
      </c>
      <c r="F99" s="10">
        <v>42678</v>
      </c>
      <c r="G99" s="9" t="s">
        <v>17</v>
      </c>
      <c r="H99" s="9">
        <v>0</v>
      </c>
      <c r="I99" s="9" t="s">
        <v>390</v>
      </c>
      <c r="J99" s="11">
        <v>1</v>
      </c>
      <c r="K99" s="12" t="s">
        <v>1037</v>
      </c>
    </row>
    <row r="100" spans="1:11" ht="25.5" x14ac:dyDescent="0.2">
      <c r="A100" s="183" t="s">
        <v>290</v>
      </c>
      <c r="B100" s="7" t="s">
        <v>1038</v>
      </c>
      <c r="C100" s="8" t="s">
        <v>36</v>
      </c>
      <c r="D100" s="8" t="s">
        <v>36</v>
      </c>
      <c r="E100" s="19" t="s">
        <v>401</v>
      </c>
      <c r="F100" s="10">
        <v>42682</v>
      </c>
      <c r="G100" s="9" t="s">
        <v>17</v>
      </c>
      <c r="H100" s="9">
        <v>16</v>
      </c>
      <c r="I100" s="9" t="s">
        <v>390</v>
      </c>
      <c r="J100" s="11">
        <v>1</v>
      </c>
      <c r="K100" s="12" t="s">
        <v>1039</v>
      </c>
    </row>
    <row r="101" spans="1:11" ht="25.5" x14ac:dyDescent="0.2">
      <c r="A101" s="183" t="s">
        <v>1040</v>
      </c>
      <c r="B101" s="7" t="s">
        <v>1041</v>
      </c>
      <c r="C101" s="8" t="s">
        <v>36</v>
      </c>
      <c r="D101" s="8" t="s">
        <v>36</v>
      </c>
      <c r="E101" s="19" t="s">
        <v>401</v>
      </c>
      <c r="F101" s="10">
        <v>42682</v>
      </c>
      <c r="G101" s="9" t="s">
        <v>17</v>
      </c>
      <c r="H101" s="9">
        <v>11</v>
      </c>
      <c r="I101" s="9" t="s">
        <v>390</v>
      </c>
      <c r="J101" s="11">
        <v>1</v>
      </c>
      <c r="K101" s="12" t="s">
        <v>1042</v>
      </c>
    </row>
    <row r="102" spans="1:11" ht="76.5" x14ac:dyDescent="0.2">
      <c r="A102" s="183" t="s">
        <v>1043</v>
      </c>
      <c r="B102" s="7" t="s">
        <v>1044</v>
      </c>
      <c r="C102" s="8" t="s">
        <v>36</v>
      </c>
      <c r="D102" s="8" t="s">
        <v>36</v>
      </c>
      <c r="E102" s="19" t="s">
        <v>384</v>
      </c>
      <c r="F102" s="10" t="s">
        <v>1045</v>
      </c>
      <c r="G102" s="9" t="s">
        <v>17</v>
      </c>
      <c r="H102" s="9">
        <v>125</v>
      </c>
      <c r="I102" s="9" t="s">
        <v>390</v>
      </c>
      <c r="J102" s="11">
        <v>1</v>
      </c>
      <c r="K102" s="12" t="s">
        <v>1046</v>
      </c>
    </row>
    <row r="103" spans="1:11" ht="38.25" x14ac:dyDescent="0.2">
      <c r="A103" s="183" t="s">
        <v>290</v>
      </c>
      <c r="B103" s="7" t="s">
        <v>1047</v>
      </c>
      <c r="C103" s="8" t="s">
        <v>36</v>
      </c>
      <c r="D103" s="8" t="s">
        <v>36</v>
      </c>
      <c r="E103" s="19" t="s">
        <v>401</v>
      </c>
      <c r="F103" s="10">
        <v>42683</v>
      </c>
      <c r="G103" s="9" t="s">
        <v>17</v>
      </c>
      <c r="H103" s="9">
        <v>16</v>
      </c>
      <c r="I103" s="9" t="s">
        <v>390</v>
      </c>
      <c r="J103" s="11">
        <v>1</v>
      </c>
      <c r="K103" s="12" t="s">
        <v>1048</v>
      </c>
    </row>
    <row r="104" spans="1:11" ht="38.25" x14ac:dyDescent="0.2">
      <c r="A104" s="183" t="s">
        <v>1049</v>
      </c>
      <c r="B104" s="7" t="s">
        <v>1050</v>
      </c>
      <c r="C104" s="8" t="s">
        <v>36</v>
      </c>
      <c r="D104" s="8" t="s">
        <v>36</v>
      </c>
      <c r="E104" s="19" t="s">
        <v>401</v>
      </c>
      <c r="F104" s="10">
        <v>42683</v>
      </c>
      <c r="G104" s="9" t="s">
        <v>17</v>
      </c>
      <c r="H104" s="9">
        <v>17</v>
      </c>
      <c r="I104" s="9" t="s">
        <v>390</v>
      </c>
      <c r="J104" s="11">
        <v>1</v>
      </c>
      <c r="K104" s="12" t="s">
        <v>1051</v>
      </c>
    </row>
    <row r="105" spans="1:11" ht="38.25" x14ac:dyDescent="0.2">
      <c r="A105" s="16" t="s">
        <v>1052</v>
      </c>
      <c r="B105" s="181" t="s">
        <v>1053</v>
      </c>
      <c r="C105" s="8" t="s">
        <v>36</v>
      </c>
      <c r="D105" s="8" t="s">
        <v>1054</v>
      </c>
      <c r="E105" s="19" t="s">
        <v>401</v>
      </c>
      <c r="F105" s="10" t="s">
        <v>1055</v>
      </c>
      <c r="G105" s="9" t="s">
        <v>17</v>
      </c>
      <c r="H105" s="9">
        <v>0</v>
      </c>
      <c r="I105" s="9" t="s">
        <v>390</v>
      </c>
      <c r="J105" s="11">
        <v>1</v>
      </c>
      <c r="K105" s="12" t="s">
        <v>1056</v>
      </c>
    </row>
    <row r="106" spans="1:11" ht="51" x14ac:dyDescent="0.2">
      <c r="A106" s="183" t="s">
        <v>1057</v>
      </c>
      <c r="B106" s="184" t="s">
        <v>1058</v>
      </c>
      <c r="C106" s="8" t="s">
        <v>36</v>
      </c>
      <c r="D106" s="8" t="s">
        <v>1059</v>
      </c>
      <c r="E106" s="19" t="s">
        <v>401</v>
      </c>
      <c r="F106" s="10">
        <v>42684</v>
      </c>
      <c r="G106" s="9" t="s">
        <v>17</v>
      </c>
      <c r="H106" s="9">
        <v>0</v>
      </c>
      <c r="I106" s="9" t="s">
        <v>390</v>
      </c>
      <c r="J106" s="11">
        <v>1</v>
      </c>
      <c r="K106" s="12" t="s">
        <v>1056</v>
      </c>
    </row>
    <row r="107" spans="1:11" ht="38.25" x14ac:dyDescent="0.2">
      <c r="A107" s="183" t="s">
        <v>290</v>
      </c>
      <c r="B107" s="184" t="s">
        <v>1060</v>
      </c>
      <c r="C107" s="8" t="s">
        <v>36</v>
      </c>
      <c r="D107" s="8" t="s">
        <v>36</v>
      </c>
      <c r="E107" s="19" t="s">
        <v>401</v>
      </c>
      <c r="F107" s="10">
        <v>42684</v>
      </c>
      <c r="G107" s="9" t="s">
        <v>17</v>
      </c>
      <c r="H107" s="9">
        <v>5</v>
      </c>
      <c r="I107" s="9" t="s">
        <v>390</v>
      </c>
      <c r="J107" s="11">
        <v>1</v>
      </c>
      <c r="K107" s="12" t="s">
        <v>1061</v>
      </c>
    </row>
    <row r="108" spans="1:11" ht="51" x14ac:dyDescent="0.2">
      <c r="A108" s="7" t="s">
        <v>1062</v>
      </c>
      <c r="B108" s="13" t="s">
        <v>1063</v>
      </c>
      <c r="C108" s="8" t="s">
        <v>36</v>
      </c>
      <c r="D108" s="8" t="s">
        <v>1018</v>
      </c>
      <c r="E108" s="19" t="s">
        <v>401</v>
      </c>
      <c r="F108" s="10">
        <v>42685</v>
      </c>
      <c r="G108" s="9" t="s">
        <v>17</v>
      </c>
      <c r="H108" s="9">
        <v>0</v>
      </c>
      <c r="I108" s="9" t="s">
        <v>390</v>
      </c>
      <c r="J108" s="11">
        <v>1</v>
      </c>
      <c r="K108" s="12" t="s">
        <v>1056</v>
      </c>
    </row>
    <row r="109" spans="1:11" ht="25.5" x14ac:dyDescent="0.2">
      <c r="A109" s="7" t="s">
        <v>1064</v>
      </c>
      <c r="B109" s="13" t="s">
        <v>1065</v>
      </c>
      <c r="C109" s="8" t="s">
        <v>36</v>
      </c>
      <c r="D109" s="8" t="s">
        <v>1018</v>
      </c>
      <c r="E109" s="19" t="s">
        <v>401</v>
      </c>
      <c r="F109" s="10">
        <v>42685</v>
      </c>
      <c r="G109" s="9" t="s">
        <v>17</v>
      </c>
      <c r="H109" s="9">
        <v>0</v>
      </c>
      <c r="I109" s="9" t="s">
        <v>390</v>
      </c>
      <c r="J109" s="11">
        <v>1</v>
      </c>
      <c r="K109" s="12" t="s">
        <v>1066</v>
      </c>
    </row>
    <row r="110" spans="1:11" ht="25.5" x14ac:dyDescent="0.2">
      <c r="A110" s="181" t="s">
        <v>1067</v>
      </c>
      <c r="B110" s="13" t="s">
        <v>1068</v>
      </c>
      <c r="C110" s="8" t="s">
        <v>36</v>
      </c>
      <c r="D110" s="8" t="s">
        <v>1018</v>
      </c>
      <c r="E110" s="19" t="s">
        <v>401</v>
      </c>
      <c r="F110" s="10">
        <v>42685</v>
      </c>
      <c r="G110" s="9" t="s">
        <v>17</v>
      </c>
      <c r="H110" s="9">
        <v>0</v>
      </c>
      <c r="I110" s="9" t="s">
        <v>390</v>
      </c>
      <c r="J110" s="11">
        <v>1</v>
      </c>
      <c r="K110" s="12" t="s">
        <v>1066</v>
      </c>
    </row>
    <row r="111" spans="1:11" ht="38.25" x14ac:dyDescent="0.2">
      <c r="A111" s="183" t="s">
        <v>290</v>
      </c>
      <c r="B111" s="13" t="s">
        <v>1069</v>
      </c>
      <c r="C111" s="8" t="s">
        <v>36</v>
      </c>
      <c r="D111" s="8" t="s">
        <v>36</v>
      </c>
      <c r="E111" s="19" t="s">
        <v>401</v>
      </c>
      <c r="F111" s="10">
        <v>42685</v>
      </c>
      <c r="G111" s="9" t="s">
        <v>17</v>
      </c>
      <c r="H111" s="9">
        <v>12</v>
      </c>
      <c r="I111" s="9" t="s">
        <v>390</v>
      </c>
      <c r="J111" s="11">
        <v>1</v>
      </c>
      <c r="K111" s="12" t="s">
        <v>1070</v>
      </c>
    </row>
    <row r="112" spans="1:11" ht="38.25" x14ac:dyDescent="0.2">
      <c r="A112" s="183" t="s">
        <v>1071</v>
      </c>
      <c r="B112" s="185" t="s">
        <v>1072</v>
      </c>
      <c r="C112" s="8" t="s">
        <v>36</v>
      </c>
      <c r="D112" s="8" t="s">
        <v>1073</v>
      </c>
      <c r="E112" s="19" t="s">
        <v>401</v>
      </c>
      <c r="F112" s="10" t="s">
        <v>1074</v>
      </c>
      <c r="G112" s="9" t="s">
        <v>17</v>
      </c>
      <c r="H112" s="9">
        <v>0</v>
      </c>
      <c r="I112" s="9" t="s">
        <v>390</v>
      </c>
      <c r="J112" s="11">
        <v>1</v>
      </c>
      <c r="K112" s="12" t="s">
        <v>1075</v>
      </c>
    </row>
    <row r="113" spans="1:11" ht="38.25" x14ac:dyDescent="0.2">
      <c r="A113" s="183" t="s">
        <v>290</v>
      </c>
      <c r="B113" s="185" t="s">
        <v>1076</v>
      </c>
      <c r="C113" s="8" t="s">
        <v>36</v>
      </c>
      <c r="D113" s="8" t="s">
        <v>36</v>
      </c>
      <c r="E113" s="19" t="s">
        <v>401</v>
      </c>
      <c r="F113" s="10">
        <v>42690</v>
      </c>
      <c r="G113" s="9" t="s">
        <v>17</v>
      </c>
      <c r="H113" s="9">
        <v>8</v>
      </c>
      <c r="I113" s="9" t="s">
        <v>390</v>
      </c>
      <c r="J113" s="11">
        <v>1</v>
      </c>
      <c r="K113" s="12" t="s">
        <v>1077</v>
      </c>
    </row>
    <row r="114" spans="1:11" ht="25.5" x14ac:dyDescent="0.2">
      <c r="A114" s="183" t="s">
        <v>1078</v>
      </c>
      <c r="B114" s="185" t="s">
        <v>1079</v>
      </c>
      <c r="C114" s="8" t="s">
        <v>36</v>
      </c>
      <c r="D114" s="8" t="s">
        <v>36</v>
      </c>
      <c r="E114" s="19" t="s">
        <v>401</v>
      </c>
      <c r="F114" s="10">
        <v>42690</v>
      </c>
      <c r="G114" s="9" t="s">
        <v>17</v>
      </c>
      <c r="H114" s="9">
        <v>19</v>
      </c>
      <c r="I114" s="9" t="s">
        <v>390</v>
      </c>
      <c r="J114" s="11">
        <v>1</v>
      </c>
      <c r="K114" s="12" t="s">
        <v>1080</v>
      </c>
    </row>
    <row r="115" spans="1:11" ht="153" x14ac:dyDescent="0.2">
      <c r="A115" s="16" t="s">
        <v>1081</v>
      </c>
      <c r="B115" s="13" t="s">
        <v>1082</v>
      </c>
      <c r="C115" s="8" t="s">
        <v>36</v>
      </c>
      <c r="D115" s="8" t="s">
        <v>36</v>
      </c>
      <c r="E115" s="19" t="s">
        <v>401</v>
      </c>
      <c r="F115" s="10" t="s">
        <v>1083</v>
      </c>
      <c r="G115" s="9" t="s">
        <v>17</v>
      </c>
      <c r="H115" s="9">
        <v>1</v>
      </c>
      <c r="I115" s="9" t="s">
        <v>390</v>
      </c>
      <c r="J115" s="11">
        <v>1</v>
      </c>
      <c r="K115" s="12" t="s">
        <v>1084</v>
      </c>
    </row>
    <row r="116" spans="1:11" ht="38.25" x14ac:dyDescent="0.2">
      <c r="A116" s="183" t="s">
        <v>1085</v>
      </c>
      <c r="B116" s="185" t="s">
        <v>1086</v>
      </c>
      <c r="C116" s="8" t="s">
        <v>36</v>
      </c>
      <c r="D116" s="8" t="s">
        <v>1030</v>
      </c>
      <c r="E116" s="19" t="s">
        <v>401</v>
      </c>
      <c r="F116" s="10">
        <v>42692</v>
      </c>
      <c r="G116" s="9" t="s">
        <v>17</v>
      </c>
      <c r="H116" s="9">
        <v>10</v>
      </c>
      <c r="I116" s="9" t="s">
        <v>390</v>
      </c>
      <c r="J116" s="11">
        <v>1</v>
      </c>
      <c r="K116" s="12" t="s">
        <v>1087</v>
      </c>
    </row>
    <row r="117" spans="1:11" ht="51" x14ac:dyDescent="0.2">
      <c r="A117" s="183" t="s">
        <v>1088</v>
      </c>
      <c r="B117" s="185" t="s">
        <v>1089</v>
      </c>
      <c r="C117" s="8" t="s">
        <v>36</v>
      </c>
      <c r="D117" s="8" t="s">
        <v>36</v>
      </c>
      <c r="E117" s="19" t="s">
        <v>401</v>
      </c>
      <c r="F117" s="10" t="s">
        <v>1090</v>
      </c>
      <c r="G117" s="9" t="s">
        <v>17</v>
      </c>
      <c r="H117" s="9">
        <v>15</v>
      </c>
      <c r="I117" s="9" t="s">
        <v>390</v>
      </c>
      <c r="J117" s="11">
        <v>1</v>
      </c>
      <c r="K117" s="12" t="s">
        <v>1091</v>
      </c>
    </row>
    <row r="118" spans="1:11" ht="51" x14ac:dyDescent="0.2">
      <c r="A118" s="16" t="s">
        <v>1092</v>
      </c>
      <c r="B118" s="7" t="s">
        <v>1093</v>
      </c>
      <c r="C118" s="8" t="s">
        <v>36</v>
      </c>
      <c r="D118" s="8" t="s">
        <v>153</v>
      </c>
      <c r="E118" s="19" t="s">
        <v>401</v>
      </c>
      <c r="F118" s="10">
        <v>42697</v>
      </c>
      <c r="G118" s="9" t="s">
        <v>17</v>
      </c>
      <c r="H118" s="9">
        <v>5</v>
      </c>
      <c r="I118" s="9" t="s">
        <v>390</v>
      </c>
      <c r="J118" s="11">
        <v>1</v>
      </c>
      <c r="K118" s="12" t="s">
        <v>1094</v>
      </c>
    </row>
    <row r="119" spans="1:11" ht="82.5" customHeight="1" x14ac:dyDescent="0.2">
      <c r="A119" s="186" t="s">
        <v>1095</v>
      </c>
      <c r="B119" s="185" t="s">
        <v>1096</v>
      </c>
      <c r="C119" s="8" t="s">
        <v>36</v>
      </c>
      <c r="D119" s="8" t="s">
        <v>1097</v>
      </c>
      <c r="E119" s="19" t="s">
        <v>401</v>
      </c>
      <c r="F119" s="10">
        <v>42702</v>
      </c>
      <c r="G119" s="9" t="s">
        <v>17</v>
      </c>
      <c r="H119" s="9">
        <v>10</v>
      </c>
      <c r="I119" s="9" t="s">
        <v>390</v>
      </c>
      <c r="J119" s="11">
        <v>1</v>
      </c>
      <c r="K119" s="12" t="s">
        <v>1098</v>
      </c>
    </row>
    <row r="120" spans="1:11" ht="51" customHeight="1" x14ac:dyDescent="0.2">
      <c r="A120" s="16" t="s">
        <v>1099</v>
      </c>
      <c r="B120" s="13" t="s">
        <v>1100</v>
      </c>
      <c r="C120" s="8" t="s">
        <v>36</v>
      </c>
      <c r="D120" s="8" t="s">
        <v>153</v>
      </c>
      <c r="E120" s="19" t="s">
        <v>401</v>
      </c>
      <c r="F120" s="10" t="s">
        <v>1101</v>
      </c>
      <c r="G120" s="9" t="s">
        <v>17</v>
      </c>
      <c r="H120" s="9">
        <v>0</v>
      </c>
      <c r="I120" s="9" t="s">
        <v>390</v>
      </c>
      <c r="J120" s="11">
        <v>1</v>
      </c>
      <c r="K120" s="12" t="s">
        <v>1102</v>
      </c>
    </row>
    <row r="121" spans="1:11" s="174" customFormat="1" ht="51" x14ac:dyDescent="0.25">
      <c r="A121" s="17" t="s">
        <v>62</v>
      </c>
      <c r="B121" s="7" t="s">
        <v>778</v>
      </c>
      <c r="C121" s="8" t="s">
        <v>36</v>
      </c>
      <c r="D121" s="8" t="s">
        <v>36</v>
      </c>
      <c r="E121" s="9" t="s">
        <v>401</v>
      </c>
      <c r="F121" s="10">
        <v>42704</v>
      </c>
      <c r="G121" s="9" t="s">
        <v>17</v>
      </c>
      <c r="H121" s="8">
        <v>6</v>
      </c>
      <c r="I121" s="9" t="s">
        <v>390</v>
      </c>
      <c r="J121" s="11">
        <v>1</v>
      </c>
      <c r="K121" s="12" t="s">
        <v>1103</v>
      </c>
    </row>
    <row r="122" spans="1:11" s="174" customFormat="1" ht="60" customHeight="1" x14ac:dyDescent="0.25">
      <c r="A122" s="187" t="s">
        <v>1104</v>
      </c>
      <c r="B122" s="181" t="s">
        <v>1105</v>
      </c>
      <c r="C122" s="8" t="s">
        <v>36</v>
      </c>
      <c r="D122" s="8" t="s">
        <v>36</v>
      </c>
      <c r="E122" s="9" t="s">
        <v>401</v>
      </c>
      <c r="F122" s="10">
        <v>42704</v>
      </c>
      <c r="G122" s="9" t="s">
        <v>17</v>
      </c>
      <c r="H122" s="8">
        <f>30+37</f>
        <v>67</v>
      </c>
      <c r="I122" s="9" t="s">
        <v>390</v>
      </c>
      <c r="J122" s="11">
        <v>1</v>
      </c>
      <c r="K122" s="12" t="s">
        <v>1106</v>
      </c>
    </row>
    <row r="123" spans="1:11" s="174" customFormat="1" ht="63.75" x14ac:dyDescent="0.25">
      <c r="A123" s="187" t="s">
        <v>1107</v>
      </c>
      <c r="B123" s="7" t="s">
        <v>1108</v>
      </c>
      <c r="C123" s="8" t="s">
        <v>36</v>
      </c>
      <c r="D123" s="8" t="s">
        <v>36</v>
      </c>
      <c r="E123" s="9" t="s">
        <v>596</v>
      </c>
      <c r="F123" s="10">
        <v>42705</v>
      </c>
      <c r="G123" s="9" t="s">
        <v>17</v>
      </c>
      <c r="H123" s="8">
        <v>1</v>
      </c>
      <c r="I123" s="9" t="s">
        <v>390</v>
      </c>
      <c r="J123" s="11">
        <v>1</v>
      </c>
      <c r="K123" s="12" t="s">
        <v>1109</v>
      </c>
    </row>
    <row r="124" spans="1:11" s="174" customFormat="1" ht="60" customHeight="1" x14ac:dyDescent="0.25">
      <c r="A124" s="187" t="s">
        <v>1110</v>
      </c>
      <c r="B124" s="7" t="s">
        <v>1111</v>
      </c>
      <c r="C124" s="8" t="s">
        <v>36</v>
      </c>
      <c r="D124" s="8" t="s">
        <v>36</v>
      </c>
      <c r="E124" s="9" t="s">
        <v>596</v>
      </c>
      <c r="F124" s="10">
        <v>42709</v>
      </c>
      <c r="G124" s="9" t="s">
        <v>17</v>
      </c>
      <c r="H124" s="8">
        <v>50</v>
      </c>
      <c r="I124" s="9" t="s">
        <v>390</v>
      </c>
      <c r="J124" s="11">
        <v>1</v>
      </c>
      <c r="K124" s="12" t="s">
        <v>1112</v>
      </c>
    </row>
    <row r="125" spans="1:11" s="174" customFormat="1" ht="25.5" x14ac:dyDescent="0.25">
      <c r="A125" s="187" t="s">
        <v>1113</v>
      </c>
      <c r="B125" s="7" t="s">
        <v>1114</v>
      </c>
      <c r="C125" s="8" t="s">
        <v>36</v>
      </c>
      <c r="D125" s="8" t="s">
        <v>36</v>
      </c>
      <c r="E125" s="9" t="s">
        <v>596</v>
      </c>
      <c r="F125" s="10">
        <v>42711</v>
      </c>
      <c r="G125" s="9" t="s">
        <v>17</v>
      </c>
      <c r="H125" s="8">
        <v>2</v>
      </c>
      <c r="I125" s="9" t="s">
        <v>390</v>
      </c>
      <c r="J125" s="11">
        <v>1</v>
      </c>
      <c r="K125" s="12" t="s">
        <v>1115</v>
      </c>
    </row>
    <row r="126" spans="1:11" x14ac:dyDescent="0.2">
      <c r="A126" s="109"/>
      <c r="B126" s="109"/>
      <c r="C126" s="22"/>
      <c r="D126" s="22"/>
      <c r="E126" s="22"/>
      <c r="F126" s="22"/>
      <c r="G126" s="108"/>
      <c r="H126" s="22"/>
      <c r="I126" s="22"/>
      <c r="J126" s="22"/>
      <c r="K126" s="22"/>
    </row>
    <row r="127" spans="1:11" x14ac:dyDescent="0.2">
      <c r="A127" s="109"/>
      <c r="B127" s="109"/>
      <c r="C127" s="22"/>
      <c r="D127" s="22"/>
      <c r="E127" s="22"/>
      <c r="F127" s="22"/>
      <c r="G127" s="108"/>
      <c r="H127" s="22"/>
      <c r="I127" s="22"/>
      <c r="J127" s="22"/>
      <c r="K127" s="22"/>
    </row>
    <row r="128" spans="1:11" x14ac:dyDescent="0.2">
      <c r="A128" s="109"/>
      <c r="B128" s="109"/>
      <c r="C128" s="22"/>
      <c r="D128" s="22"/>
      <c r="E128" s="22"/>
      <c r="F128" s="22"/>
      <c r="G128" s="108"/>
      <c r="H128" s="22"/>
      <c r="I128" s="22"/>
      <c r="J128" s="22"/>
      <c r="K128" s="22"/>
    </row>
    <row r="129" spans="1:11" x14ac:dyDescent="0.2">
      <c r="A129" s="109"/>
      <c r="B129" s="109"/>
      <c r="C129" s="22"/>
      <c r="D129" s="22"/>
      <c r="E129" s="22"/>
      <c r="F129" s="22"/>
      <c r="G129" s="108"/>
      <c r="H129" s="22"/>
      <c r="I129" s="22"/>
      <c r="J129" s="22"/>
      <c r="K129" s="22"/>
    </row>
    <row r="130" spans="1:11" x14ac:dyDescent="0.2">
      <c r="A130" s="109"/>
      <c r="B130" s="109"/>
      <c r="C130" s="22"/>
      <c r="D130" s="22"/>
      <c r="E130" s="22"/>
      <c r="F130" s="22"/>
      <c r="G130" s="108"/>
      <c r="H130" s="22"/>
      <c r="I130" s="22"/>
      <c r="J130" s="22"/>
      <c r="K130" s="22"/>
    </row>
    <row r="131" spans="1:11" x14ac:dyDescent="0.2">
      <c r="A131" s="109"/>
      <c r="B131" s="109"/>
      <c r="C131" s="22"/>
      <c r="D131" s="22"/>
      <c r="E131" s="22"/>
      <c r="F131" s="22"/>
      <c r="G131" s="108"/>
      <c r="H131" s="22"/>
      <c r="I131" s="22"/>
      <c r="J131" s="22"/>
      <c r="K131" s="22"/>
    </row>
    <row r="132" spans="1:11" x14ac:dyDescent="0.2">
      <c r="A132" s="109"/>
      <c r="B132" s="109"/>
      <c r="C132" s="22"/>
      <c r="D132" s="22"/>
      <c r="E132" s="22"/>
      <c r="F132" s="22"/>
      <c r="G132" s="108"/>
      <c r="H132" s="22"/>
      <c r="I132" s="22"/>
      <c r="J132" s="22"/>
      <c r="K132" s="22"/>
    </row>
    <row r="133" spans="1:11" x14ac:dyDescent="0.2">
      <c r="A133" s="109"/>
      <c r="B133" s="109"/>
      <c r="C133" s="22"/>
      <c r="D133" s="22"/>
      <c r="E133" s="22"/>
      <c r="F133" s="22"/>
      <c r="G133" s="108"/>
      <c r="H133" s="22"/>
      <c r="I133" s="22"/>
      <c r="J133" s="22"/>
      <c r="K133" s="22"/>
    </row>
    <row r="134" spans="1:11" x14ac:dyDescent="0.2">
      <c r="A134" s="109"/>
      <c r="B134" s="109"/>
      <c r="C134" s="22"/>
      <c r="D134" s="22"/>
      <c r="E134" s="22"/>
      <c r="F134" s="22"/>
      <c r="G134" s="108"/>
      <c r="H134" s="22"/>
      <c r="I134" s="22"/>
      <c r="J134" s="22"/>
      <c r="K134" s="22"/>
    </row>
    <row r="135" spans="1:11" x14ac:dyDescent="0.2">
      <c r="A135" s="109"/>
      <c r="B135" s="109"/>
      <c r="C135" s="22"/>
      <c r="D135" s="22"/>
      <c r="E135" s="22"/>
      <c r="F135" s="22"/>
      <c r="G135" s="108"/>
      <c r="H135" s="22"/>
      <c r="I135" s="22"/>
      <c r="J135" s="22"/>
      <c r="K135" s="22"/>
    </row>
    <row r="136" spans="1:11" x14ac:dyDescent="0.2">
      <c r="A136" s="109"/>
      <c r="B136" s="109"/>
      <c r="C136" s="22"/>
      <c r="D136" s="22"/>
      <c r="E136" s="22"/>
      <c r="F136" s="22"/>
      <c r="G136" s="108"/>
      <c r="H136" s="22"/>
      <c r="I136" s="22"/>
      <c r="J136" s="22"/>
      <c r="K136" s="22"/>
    </row>
    <row r="137" spans="1:11" x14ac:dyDescent="0.2">
      <c r="A137" s="109"/>
      <c r="B137" s="109"/>
      <c r="C137" s="22"/>
      <c r="D137" s="22"/>
      <c r="E137" s="22"/>
      <c r="F137" s="22"/>
      <c r="G137" s="108"/>
      <c r="H137" s="22"/>
      <c r="I137" s="22"/>
      <c r="J137" s="22"/>
      <c r="K137" s="22"/>
    </row>
    <row r="138" spans="1:11" x14ac:dyDescent="0.2">
      <c r="A138" s="109"/>
      <c r="B138" s="109"/>
      <c r="C138" s="22"/>
      <c r="D138" s="22"/>
      <c r="E138" s="22"/>
      <c r="F138" s="22"/>
      <c r="G138" s="108"/>
      <c r="H138" s="22"/>
      <c r="I138" s="22"/>
      <c r="J138" s="22"/>
      <c r="K138" s="22"/>
    </row>
    <row r="139" spans="1:11" x14ac:dyDescent="0.2">
      <c r="A139" s="109"/>
      <c r="B139" s="109"/>
      <c r="C139" s="22"/>
      <c r="D139" s="22"/>
      <c r="E139" s="22"/>
      <c r="F139" s="22"/>
      <c r="G139" s="108"/>
      <c r="H139" s="22"/>
      <c r="I139" s="22"/>
      <c r="J139" s="22"/>
      <c r="K139" s="22"/>
    </row>
    <row r="140" spans="1:11" x14ac:dyDescent="0.2">
      <c r="A140" s="109"/>
      <c r="B140" s="109"/>
      <c r="C140" s="22"/>
      <c r="D140" s="22"/>
      <c r="E140" s="22"/>
      <c r="F140" s="22"/>
      <c r="G140" s="108"/>
      <c r="H140" s="22"/>
      <c r="I140" s="22"/>
      <c r="J140" s="22"/>
      <c r="K140" s="22"/>
    </row>
    <row r="141" spans="1:11" x14ac:dyDescent="0.2">
      <c r="A141" s="109"/>
      <c r="B141" s="109"/>
      <c r="C141" s="22"/>
      <c r="D141" s="22"/>
      <c r="E141" s="22"/>
      <c r="F141" s="22"/>
      <c r="G141" s="108"/>
      <c r="H141" s="22"/>
      <c r="I141" s="22"/>
      <c r="J141" s="22"/>
      <c r="K141" s="22"/>
    </row>
    <row r="142" spans="1:11" x14ac:dyDescent="0.2">
      <c r="A142" s="109"/>
      <c r="B142" s="109"/>
      <c r="C142" s="22"/>
      <c r="D142" s="22"/>
      <c r="E142" s="22"/>
      <c r="F142" s="22"/>
      <c r="G142" s="108"/>
      <c r="H142" s="22"/>
      <c r="I142" s="22"/>
      <c r="J142" s="22"/>
      <c r="K142" s="22"/>
    </row>
    <row r="143" spans="1:11" x14ac:dyDescent="0.2">
      <c r="A143" s="109"/>
      <c r="B143" s="109"/>
      <c r="C143" s="22"/>
      <c r="D143" s="22"/>
      <c r="E143" s="22"/>
      <c r="F143" s="22"/>
      <c r="G143" s="108"/>
      <c r="H143" s="22"/>
      <c r="I143" s="22"/>
      <c r="J143" s="22"/>
      <c r="K143" s="22"/>
    </row>
    <row r="144" spans="1:11" x14ac:dyDescent="0.2">
      <c r="A144" s="109"/>
      <c r="B144" s="109"/>
      <c r="C144" s="22"/>
      <c r="D144" s="22"/>
      <c r="E144" s="22"/>
      <c r="F144" s="22"/>
      <c r="G144" s="108"/>
      <c r="H144" s="22"/>
      <c r="I144" s="22"/>
      <c r="J144" s="22"/>
      <c r="K144" s="22"/>
    </row>
    <row r="145" spans="1:11" x14ac:dyDescent="0.2">
      <c r="A145" s="109"/>
      <c r="B145" s="109"/>
      <c r="C145" s="22"/>
      <c r="D145" s="22"/>
      <c r="E145" s="22"/>
      <c r="F145" s="22"/>
      <c r="G145" s="108"/>
      <c r="H145" s="22"/>
      <c r="I145" s="22"/>
      <c r="J145" s="22"/>
      <c r="K145" s="22"/>
    </row>
    <row r="146" spans="1:11" x14ac:dyDescent="0.2">
      <c r="A146" s="109"/>
      <c r="B146" s="109"/>
      <c r="C146" s="22"/>
      <c r="D146" s="22"/>
      <c r="E146" s="22"/>
      <c r="F146" s="22"/>
      <c r="G146" s="108"/>
      <c r="H146" s="22"/>
      <c r="I146" s="22"/>
      <c r="J146" s="22"/>
      <c r="K146" s="22"/>
    </row>
    <row r="147" spans="1:11" x14ac:dyDescent="0.2">
      <c r="A147" s="109"/>
      <c r="B147" s="109"/>
      <c r="C147" s="22"/>
      <c r="D147" s="22"/>
      <c r="E147" s="22"/>
      <c r="F147" s="22"/>
      <c r="G147" s="108"/>
      <c r="H147" s="22"/>
      <c r="I147" s="22"/>
      <c r="J147" s="22"/>
      <c r="K147" s="22"/>
    </row>
    <row r="148" spans="1:11" x14ac:dyDescent="0.2">
      <c r="A148" s="109"/>
      <c r="B148" s="109"/>
      <c r="C148" s="22"/>
      <c r="D148" s="22"/>
      <c r="E148" s="22"/>
      <c r="F148" s="22"/>
      <c r="G148" s="108"/>
      <c r="H148" s="22"/>
      <c r="I148" s="22"/>
      <c r="J148" s="22"/>
      <c r="K148" s="22"/>
    </row>
    <row r="149" spans="1:11" x14ac:dyDescent="0.2">
      <c r="A149" s="109"/>
      <c r="B149" s="109"/>
      <c r="C149" s="22"/>
      <c r="D149" s="22"/>
      <c r="E149" s="22"/>
      <c r="F149" s="22"/>
      <c r="G149" s="108"/>
      <c r="H149" s="22"/>
      <c r="I149" s="22"/>
      <c r="J149" s="22"/>
      <c r="K149" s="22"/>
    </row>
    <row r="150" spans="1:11" x14ac:dyDescent="0.2">
      <c r="A150" s="109"/>
      <c r="B150" s="109"/>
      <c r="C150" s="22"/>
      <c r="D150" s="22"/>
      <c r="E150" s="22"/>
      <c r="F150" s="22"/>
      <c r="G150" s="108"/>
      <c r="H150" s="22"/>
      <c r="I150" s="22"/>
      <c r="J150" s="22"/>
      <c r="K150" s="22"/>
    </row>
    <row r="151" spans="1:11" x14ac:dyDescent="0.2">
      <c r="A151" s="109"/>
      <c r="B151" s="109"/>
      <c r="C151" s="22"/>
      <c r="D151" s="22"/>
      <c r="E151" s="22"/>
      <c r="F151" s="22"/>
      <c r="G151" s="108"/>
      <c r="H151" s="22"/>
      <c r="I151" s="22"/>
      <c r="J151" s="22"/>
      <c r="K151" s="22"/>
    </row>
    <row r="152" spans="1:11" x14ac:dyDescent="0.2">
      <c r="A152" s="109"/>
      <c r="B152" s="109"/>
      <c r="C152" s="22"/>
      <c r="D152" s="22"/>
      <c r="E152" s="22"/>
      <c r="F152" s="22"/>
      <c r="G152" s="108"/>
      <c r="H152" s="22"/>
      <c r="I152" s="22"/>
      <c r="J152" s="22"/>
      <c r="K152" s="22"/>
    </row>
    <row r="153" spans="1:11" x14ac:dyDescent="0.2">
      <c r="A153" s="109"/>
      <c r="B153" s="109"/>
      <c r="C153" s="22"/>
      <c r="D153" s="22"/>
      <c r="E153" s="22"/>
      <c r="F153" s="22"/>
      <c r="G153" s="108"/>
      <c r="H153" s="22"/>
      <c r="I153" s="22"/>
      <c r="J153" s="22"/>
      <c r="K153" s="22"/>
    </row>
    <row r="154" spans="1:11" x14ac:dyDescent="0.2">
      <c r="A154" s="109"/>
      <c r="B154" s="109"/>
      <c r="C154" s="22"/>
      <c r="D154" s="22"/>
      <c r="E154" s="22"/>
      <c r="F154" s="22"/>
      <c r="G154" s="108"/>
      <c r="H154" s="22"/>
      <c r="I154" s="22"/>
      <c r="J154" s="22"/>
      <c r="K154" s="22"/>
    </row>
    <row r="155" spans="1:11" x14ac:dyDescent="0.2">
      <c r="A155" s="109"/>
      <c r="B155" s="109"/>
      <c r="C155" s="22"/>
      <c r="D155" s="22"/>
      <c r="E155" s="22"/>
      <c r="F155" s="22"/>
      <c r="G155" s="108"/>
      <c r="H155" s="22"/>
      <c r="I155" s="22"/>
      <c r="J155" s="22"/>
      <c r="K155" s="22"/>
    </row>
    <row r="156" spans="1:11" x14ac:dyDescent="0.2">
      <c r="A156" s="109"/>
      <c r="B156" s="109"/>
      <c r="C156" s="22"/>
      <c r="D156" s="22"/>
      <c r="E156" s="22"/>
      <c r="F156" s="22"/>
      <c r="G156" s="108"/>
      <c r="H156" s="22"/>
      <c r="I156" s="22"/>
      <c r="J156" s="22"/>
      <c r="K156" s="22"/>
    </row>
    <row r="157" spans="1:11" x14ac:dyDescent="0.2">
      <c r="A157" s="109"/>
      <c r="B157" s="109"/>
      <c r="C157" s="22"/>
      <c r="D157" s="22"/>
      <c r="E157" s="22"/>
      <c r="F157" s="22"/>
      <c r="G157" s="108"/>
      <c r="H157" s="22"/>
      <c r="I157" s="22"/>
      <c r="J157" s="22"/>
      <c r="K157" s="22"/>
    </row>
    <row r="158" spans="1:11" x14ac:dyDescent="0.2">
      <c r="A158" s="109"/>
      <c r="B158" s="109"/>
      <c r="C158" s="22"/>
      <c r="D158" s="22"/>
      <c r="E158" s="22"/>
      <c r="F158" s="22"/>
      <c r="G158" s="108"/>
      <c r="H158" s="22"/>
      <c r="I158" s="22"/>
      <c r="J158" s="22"/>
      <c r="K158" s="22"/>
    </row>
    <row r="159" spans="1:11" x14ac:dyDescent="0.2">
      <c r="A159" s="109"/>
      <c r="B159" s="109"/>
      <c r="C159" s="22"/>
      <c r="D159" s="22"/>
      <c r="E159" s="22"/>
      <c r="F159" s="22"/>
      <c r="G159" s="108"/>
      <c r="H159" s="22"/>
      <c r="I159" s="22"/>
      <c r="J159" s="22"/>
      <c r="K159" s="22"/>
    </row>
    <row r="160" spans="1:11" x14ac:dyDescent="0.2">
      <c r="A160" s="109"/>
      <c r="B160" s="109"/>
      <c r="C160" s="22"/>
      <c r="D160" s="22"/>
      <c r="E160" s="22"/>
      <c r="F160" s="22"/>
      <c r="G160" s="108"/>
      <c r="H160" s="22"/>
      <c r="I160" s="22"/>
      <c r="J160" s="22"/>
      <c r="K160" s="22"/>
    </row>
    <row r="161" spans="1:11" x14ac:dyDescent="0.2">
      <c r="A161" s="109"/>
      <c r="B161" s="109"/>
      <c r="C161" s="22"/>
      <c r="D161" s="22"/>
      <c r="E161" s="22"/>
      <c r="F161" s="22"/>
      <c r="G161" s="108"/>
      <c r="H161" s="22"/>
      <c r="I161" s="22"/>
      <c r="J161" s="22"/>
      <c r="K161" s="22"/>
    </row>
    <row r="162" spans="1:11" x14ac:dyDescent="0.2">
      <c r="A162" s="109"/>
      <c r="B162" s="109"/>
      <c r="C162" s="22"/>
      <c r="D162" s="22"/>
      <c r="E162" s="22"/>
      <c r="F162" s="22"/>
      <c r="G162" s="108"/>
      <c r="H162" s="22"/>
      <c r="I162" s="22"/>
      <c r="J162" s="22"/>
      <c r="K162" s="22"/>
    </row>
    <row r="163" spans="1:11" x14ac:dyDescent="0.2">
      <c r="A163" s="109"/>
      <c r="B163" s="109"/>
      <c r="C163" s="22"/>
      <c r="D163" s="22"/>
      <c r="E163" s="22"/>
      <c r="F163" s="22"/>
      <c r="G163" s="108"/>
      <c r="H163" s="22"/>
      <c r="I163" s="22"/>
      <c r="J163" s="22"/>
      <c r="K163" s="22"/>
    </row>
    <row r="164" spans="1:11" x14ac:dyDescent="0.2">
      <c r="A164" s="109"/>
      <c r="B164" s="109"/>
      <c r="C164" s="22"/>
      <c r="D164" s="22"/>
      <c r="E164" s="22"/>
      <c r="F164" s="22"/>
      <c r="G164" s="108"/>
      <c r="H164" s="22"/>
      <c r="I164" s="22"/>
      <c r="J164" s="22"/>
      <c r="K164" s="22"/>
    </row>
    <row r="165" spans="1:11" x14ac:dyDescent="0.2">
      <c r="A165" s="109"/>
      <c r="B165" s="109"/>
      <c r="C165" s="22"/>
      <c r="D165" s="22"/>
      <c r="E165" s="22"/>
      <c r="F165" s="22"/>
      <c r="G165" s="108"/>
      <c r="H165" s="22"/>
      <c r="I165" s="22"/>
      <c r="J165" s="22"/>
      <c r="K165" s="22"/>
    </row>
    <row r="166" spans="1:11" x14ac:dyDescent="0.2">
      <c r="A166" s="109"/>
      <c r="B166" s="109"/>
      <c r="C166" s="22"/>
      <c r="D166" s="22"/>
      <c r="E166" s="22"/>
      <c r="F166" s="22"/>
      <c r="G166" s="108"/>
      <c r="H166" s="22"/>
      <c r="I166" s="22"/>
      <c r="J166" s="22"/>
      <c r="K166" s="22"/>
    </row>
    <row r="167" spans="1:11" x14ac:dyDescent="0.2">
      <c r="A167" s="109"/>
      <c r="B167" s="109"/>
      <c r="C167" s="22"/>
      <c r="D167" s="22"/>
      <c r="E167" s="22"/>
      <c r="F167" s="22"/>
      <c r="G167" s="108"/>
      <c r="H167" s="22"/>
      <c r="I167" s="22"/>
      <c r="J167" s="22"/>
      <c r="K167" s="22"/>
    </row>
    <row r="168" spans="1:11" x14ac:dyDescent="0.2">
      <c r="A168" s="109"/>
      <c r="B168" s="109"/>
      <c r="C168" s="22"/>
      <c r="D168" s="22"/>
      <c r="E168" s="22"/>
      <c r="F168" s="22"/>
      <c r="G168" s="108"/>
      <c r="H168" s="22"/>
      <c r="I168" s="22"/>
      <c r="J168" s="22"/>
      <c r="K168" s="22"/>
    </row>
    <row r="169" spans="1:11" x14ac:dyDescent="0.2">
      <c r="A169" s="109"/>
      <c r="B169" s="109"/>
      <c r="C169" s="22"/>
      <c r="D169" s="22"/>
      <c r="E169" s="22"/>
      <c r="F169" s="22"/>
      <c r="G169" s="108"/>
      <c r="H169" s="22"/>
      <c r="I169" s="22"/>
      <c r="J169" s="22"/>
      <c r="K169" s="22"/>
    </row>
    <row r="170" spans="1:11" x14ac:dyDescent="0.2">
      <c r="A170" s="109"/>
      <c r="B170" s="109"/>
      <c r="C170" s="22"/>
      <c r="D170" s="22"/>
      <c r="E170" s="22"/>
      <c r="F170" s="22"/>
      <c r="G170" s="108"/>
      <c r="H170" s="22"/>
      <c r="I170" s="22"/>
      <c r="J170" s="22"/>
      <c r="K170" s="22"/>
    </row>
    <row r="171" spans="1:11" x14ac:dyDescent="0.2">
      <c r="A171" s="109"/>
      <c r="B171" s="109"/>
      <c r="C171" s="22"/>
      <c r="D171" s="22"/>
      <c r="E171" s="22"/>
      <c r="F171" s="22"/>
      <c r="G171" s="108"/>
      <c r="H171" s="22"/>
      <c r="I171" s="22"/>
      <c r="J171" s="22"/>
      <c r="K171" s="22"/>
    </row>
    <row r="172" spans="1:11" x14ac:dyDescent="0.2">
      <c r="A172" s="109"/>
      <c r="B172" s="109"/>
      <c r="C172" s="22"/>
      <c r="D172" s="22"/>
      <c r="E172" s="22"/>
      <c r="F172" s="22"/>
      <c r="G172" s="108"/>
      <c r="H172" s="22"/>
      <c r="I172" s="22"/>
      <c r="J172" s="22"/>
      <c r="K172" s="22"/>
    </row>
    <row r="173" spans="1:11" x14ac:dyDescent="0.2">
      <c r="A173" s="109"/>
      <c r="B173" s="109"/>
      <c r="C173" s="22"/>
      <c r="D173" s="22"/>
      <c r="E173" s="22"/>
      <c r="F173" s="22"/>
      <c r="G173" s="108"/>
      <c r="H173" s="22"/>
      <c r="I173" s="22"/>
      <c r="J173" s="22"/>
      <c r="K173" s="22"/>
    </row>
    <row r="174" spans="1:11" x14ac:dyDescent="0.2">
      <c r="A174" s="44"/>
      <c r="B174" s="109"/>
      <c r="C174" s="22"/>
      <c r="D174" s="22"/>
      <c r="E174" s="22"/>
      <c r="F174" s="22"/>
      <c r="G174" s="108"/>
      <c r="H174" s="22"/>
      <c r="I174" s="22"/>
      <c r="J174" s="22"/>
      <c r="K174" s="22"/>
    </row>
    <row r="175" spans="1:11" x14ac:dyDescent="0.2">
      <c r="A175" s="22"/>
      <c r="B175" s="109"/>
      <c r="C175" s="22"/>
      <c r="D175" s="22"/>
      <c r="E175" s="22"/>
      <c r="F175" s="22"/>
      <c r="G175" s="108"/>
      <c r="H175" s="22"/>
      <c r="I175" s="22"/>
      <c r="J175" s="22"/>
      <c r="K175" s="22"/>
    </row>
    <row r="176" spans="1:11" x14ac:dyDescent="0.2">
      <c r="A176" s="22"/>
      <c r="B176" s="44"/>
      <c r="C176" s="22"/>
      <c r="D176" s="22"/>
      <c r="E176" s="22"/>
      <c r="F176" s="22"/>
      <c r="G176" s="108"/>
      <c r="H176" s="22"/>
      <c r="I176" s="22"/>
      <c r="J176" s="22"/>
      <c r="K176" s="22"/>
    </row>
    <row r="177" spans="1:11" x14ac:dyDescent="0.2">
      <c r="A177" s="22"/>
      <c r="B177" s="44"/>
      <c r="C177" s="22"/>
      <c r="D177" s="22"/>
      <c r="E177" s="22"/>
      <c r="F177" s="22"/>
      <c r="G177" s="108"/>
      <c r="H177" s="22"/>
      <c r="I177" s="22"/>
      <c r="J177" s="22"/>
      <c r="K177" s="22"/>
    </row>
    <row r="178" spans="1:11" x14ac:dyDescent="0.2">
      <c r="A178" s="22"/>
      <c r="B178" s="44"/>
      <c r="C178" s="22"/>
      <c r="D178" s="22"/>
      <c r="E178" s="22"/>
      <c r="F178" s="22"/>
      <c r="G178" s="108"/>
      <c r="H178" s="22"/>
      <c r="I178" s="22"/>
      <c r="J178" s="22"/>
      <c r="K178" s="22"/>
    </row>
    <row r="179" spans="1:11" x14ac:dyDescent="0.2">
      <c r="A179" s="22"/>
      <c r="B179" s="44"/>
      <c r="C179" s="22"/>
      <c r="D179" s="22"/>
      <c r="E179" s="22"/>
      <c r="F179" s="22"/>
      <c r="G179" s="108"/>
      <c r="H179" s="22"/>
      <c r="I179" s="22"/>
      <c r="J179" s="22"/>
      <c r="K179" s="22"/>
    </row>
    <row r="180" spans="1:11" x14ac:dyDescent="0.2">
      <c r="A180" s="22"/>
      <c r="B180" s="44"/>
      <c r="C180" s="22"/>
      <c r="D180" s="22"/>
      <c r="E180" s="22"/>
      <c r="F180" s="22"/>
      <c r="G180" s="22"/>
      <c r="H180" s="22"/>
      <c r="I180" s="22"/>
      <c r="J180" s="22"/>
      <c r="K180" s="22"/>
    </row>
    <row r="181" spans="1:11" x14ac:dyDescent="0.2">
      <c r="A181" s="22"/>
      <c r="B181" s="44"/>
      <c r="C181" s="22"/>
      <c r="D181" s="22"/>
      <c r="E181" s="22"/>
      <c r="F181" s="22"/>
      <c r="G181" s="22"/>
      <c r="H181" s="22"/>
      <c r="I181" s="22"/>
      <c r="J181" s="22"/>
      <c r="K181" s="22"/>
    </row>
    <row r="182" spans="1:11" x14ac:dyDescent="0.2">
      <c r="A182" s="22"/>
      <c r="B182" s="44"/>
      <c r="C182" s="22"/>
      <c r="D182" s="22"/>
      <c r="E182" s="22"/>
      <c r="F182" s="22"/>
      <c r="G182" s="22"/>
      <c r="H182" s="22"/>
      <c r="I182" s="22"/>
      <c r="J182" s="22"/>
      <c r="K182" s="22"/>
    </row>
    <row r="183" spans="1:11" x14ac:dyDescent="0.2">
      <c r="A183" s="22"/>
      <c r="B183" s="44"/>
      <c r="C183" s="22"/>
      <c r="D183" s="22"/>
      <c r="E183" s="22"/>
      <c r="F183" s="22"/>
      <c r="G183" s="22"/>
      <c r="H183" s="22"/>
      <c r="I183" s="22"/>
      <c r="J183" s="22"/>
      <c r="K183" s="22"/>
    </row>
    <row r="184" spans="1:11" x14ac:dyDescent="0.2">
      <c r="A184" s="22"/>
      <c r="B184" s="44"/>
      <c r="C184" s="22"/>
      <c r="D184" s="22"/>
      <c r="E184" s="22"/>
      <c r="F184" s="22"/>
      <c r="G184" s="22"/>
      <c r="H184" s="22"/>
      <c r="I184" s="22"/>
      <c r="J184" s="22"/>
      <c r="K184" s="22"/>
    </row>
    <row r="185" spans="1:11" x14ac:dyDescent="0.2">
      <c r="A185" s="22"/>
      <c r="B185" s="44"/>
      <c r="C185" s="22"/>
      <c r="D185" s="22"/>
      <c r="E185" s="22"/>
      <c r="F185" s="22"/>
      <c r="G185" s="22"/>
      <c r="H185" s="22"/>
      <c r="I185" s="22"/>
      <c r="J185" s="22"/>
      <c r="K185" s="22"/>
    </row>
    <row r="186" spans="1:11" x14ac:dyDescent="0.2">
      <c r="A186" s="22"/>
      <c r="B186" s="44"/>
      <c r="C186" s="22"/>
      <c r="D186" s="22"/>
      <c r="E186" s="22"/>
      <c r="F186" s="22"/>
      <c r="G186" s="22"/>
      <c r="H186" s="22"/>
      <c r="I186" s="22"/>
      <c r="J186" s="22"/>
      <c r="K186" s="22"/>
    </row>
    <row r="187" spans="1:11" x14ac:dyDescent="0.2">
      <c r="A187" s="22"/>
      <c r="B187" s="44"/>
      <c r="C187" s="22"/>
      <c r="D187" s="22"/>
      <c r="E187" s="22"/>
      <c r="F187" s="22"/>
      <c r="G187" s="22"/>
      <c r="H187" s="22"/>
      <c r="I187" s="22"/>
      <c r="J187" s="22"/>
      <c r="K187" s="22"/>
    </row>
    <row r="188" spans="1:11" x14ac:dyDescent="0.2">
      <c r="A188" s="22"/>
      <c r="B188" s="44"/>
      <c r="C188" s="22"/>
      <c r="D188" s="22"/>
      <c r="E188" s="22"/>
      <c r="F188" s="22"/>
      <c r="G188" s="22"/>
      <c r="H188" s="22"/>
      <c r="I188" s="22"/>
      <c r="J188" s="22"/>
      <c r="K188" s="22"/>
    </row>
    <row r="189" spans="1:11" x14ac:dyDescent="0.2">
      <c r="A189" s="22"/>
      <c r="B189" s="44"/>
      <c r="C189" s="22"/>
      <c r="D189" s="22"/>
      <c r="E189" s="22"/>
      <c r="F189" s="22"/>
      <c r="G189" s="22"/>
      <c r="H189" s="22"/>
      <c r="I189" s="22"/>
      <c r="J189" s="22"/>
      <c r="K189" s="22"/>
    </row>
    <row r="190" spans="1:11" x14ac:dyDescent="0.2">
      <c r="A190" s="22"/>
      <c r="B190" s="44"/>
      <c r="C190" s="22"/>
      <c r="D190" s="22"/>
      <c r="E190" s="22"/>
      <c r="F190" s="22"/>
      <c r="G190" s="22"/>
      <c r="H190" s="22"/>
      <c r="I190" s="22"/>
      <c r="J190" s="22"/>
      <c r="K190" s="22"/>
    </row>
    <row r="191" spans="1:11" x14ac:dyDescent="0.2">
      <c r="A191" s="22"/>
      <c r="B191" s="44"/>
      <c r="C191" s="22"/>
      <c r="D191" s="22"/>
      <c r="E191" s="22"/>
      <c r="F191" s="22"/>
      <c r="G191" s="22"/>
      <c r="H191" s="22"/>
      <c r="I191" s="22"/>
      <c r="J191" s="22"/>
      <c r="K191" s="22"/>
    </row>
    <row r="192" spans="1:11" x14ac:dyDescent="0.2">
      <c r="A192" s="22"/>
      <c r="B192" s="44"/>
      <c r="C192" s="22"/>
      <c r="D192" s="22"/>
      <c r="E192" s="22"/>
      <c r="F192" s="22"/>
      <c r="G192" s="22"/>
      <c r="H192" s="22"/>
      <c r="I192" s="22"/>
      <c r="J192" s="22"/>
      <c r="K192" s="22"/>
    </row>
    <row r="193" spans="1:11" x14ac:dyDescent="0.2">
      <c r="A193" s="22"/>
      <c r="B193" s="44"/>
      <c r="C193" s="22"/>
      <c r="D193" s="22"/>
      <c r="E193" s="22"/>
      <c r="F193" s="22"/>
      <c r="G193" s="22"/>
      <c r="H193" s="22"/>
      <c r="I193" s="22"/>
      <c r="J193" s="22"/>
      <c r="K193" s="22"/>
    </row>
    <row r="194" spans="1:11" x14ac:dyDescent="0.2">
      <c r="A194" s="22"/>
      <c r="B194" s="44"/>
      <c r="C194" s="22"/>
      <c r="D194" s="22"/>
      <c r="E194" s="22"/>
      <c r="F194" s="22"/>
      <c r="G194" s="22"/>
      <c r="H194" s="22"/>
      <c r="I194" s="22"/>
      <c r="J194" s="22"/>
      <c r="K194" s="22"/>
    </row>
    <row r="195" spans="1:11" x14ac:dyDescent="0.2">
      <c r="A195" s="22"/>
      <c r="B195" s="44"/>
      <c r="C195" s="22"/>
      <c r="D195" s="22"/>
      <c r="E195" s="22"/>
      <c r="F195" s="22"/>
      <c r="G195" s="22"/>
      <c r="H195" s="22"/>
      <c r="I195" s="22"/>
      <c r="J195" s="22"/>
      <c r="K195" s="22"/>
    </row>
    <row r="196" spans="1:11" x14ac:dyDescent="0.2">
      <c r="A196" s="22"/>
      <c r="B196" s="44"/>
      <c r="C196" s="22"/>
      <c r="D196" s="22"/>
      <c r="E196" s="22"/>
      <c r="F196" s="22"/>
      <c r="G196" s="22"/>
      <c r="H196" s="22"/>
      <c r="I196" s="22"/>
      <c r="J196" s="22"/>
      <c r="K196" s="22"/>
    </row>
    <row r="197" spans="1:11" x14ac:dyDescent="0.2">
      <c r="A197" s="22"/>
      <c r="B197" s="44"/>
      <c r="C197" s="22"/>
      <c r="D197" s="22"/>
      <c r="E197" s="22"/>
      <c r="F197" s="22"/>
      <c r="G197" s="22"/>
      <c r="H197" s="22"/>
      <c r="I197" s="22"/>
      <c r="J197" s="22"/>
      <c r="K197" s="22"/>
    </row>
    <row r="198" spans="1:11" x14ac:dyDescent="0.2">
      <c r="A198" s="22"/>
      <c r="B198" s="44"/>
      <c r="C198" s="22"/>
      <c r="D198" s="22"/>
      <c r="E198" s="22"/>
      <c r="F198" s="22"/>
      <c r="G198" s="22"/>
      <c r="H198" s="22"/>
      <c r="I198" s="22"/>
      <c r="J198" s="22"/>
      <c r="K198" s="22"/>
    </row>
    <row r="199" spans="1:11" x14ac:dyDescent="0.2">
      <c r="A199" s="22"/>
      <c r="B199" s="44"/>
      <c r="C199" s="22"/>
      <c r="D199" s="22"/>
      <c r="E199" s="22"/>
      <c r="F199" s="22"/>
      <c r="G199" s="22"/>
      <c r="H199" s="22"/>
      <c r="I199" s="22"/>
      <c r="J199" s="22"/>
      <c r="K199" s="22"/>
    </row>
    <row r="200" spans="1:11" x14ac:dyDescent="0.2">
      <c r="A200" s="22"/>
      <c r="B200" s="44"/>
      <c r="C200" s="22"/>
      <c r="D200" s="22"/>
      <c r="E200" s="22"/>
      <c r="F200" s="22"/>
      <c r="G200" s="22"/>
      <c r="H200" s="22"/>
      <c r="I200" s="22"/>
      <c r="J200" s="22"/>
      <c r="K200" s="22"/>
    </row>
    <row r="201" spans="1:11" x14ac:dyDescent="0.2">
      <c r="A201" s="22"/>
      <c r="B201" s="44"/>
      <c r="C201" s="22"/>
      <c r="D201" s="22"/>
      <c r="E201" s="22"/>
      <c r="F201" s="22"/>
      <c r="G201" s="22"/>
      <c r="H201" s="22"/>
      <c r="I201" s="22"/>
      <c r="J201" s="22"/>
      <c r="K201" s="22"/>
    </row>
    <row r="202" spans="1:11" x14ac:dyDescent="0.2">
      <c r="A202" s="22"/>
      <c r="B202" s="44"/>
      <c r="C202" s="22"/>
      <c r="D202" s="22"/>
      <c r="E202" s="22"/>
      <c r="F202" s="22"/>
      <c r="G202" s="22"/>
      <c r="H202" s="22"/>
      <c r="I202" s="22"/>
      <c r="J202" s="22"/>
      <c r="K202" s="22"/>
    </row>
    <row r="203" spans="1:11" x14ac:dyDescent="0.2">
      <c r="A203" s="22"/>
      <c r="B203" s="44"/>
      <c r="C203" s="22"/>
      <c r="D203" s="22"/>
      <c r="E203" s="22"/>
      <c r="F203" s="22"/>
      <c r="G203" s="22"/>
      <c r="H203" s="22"/>
      <c r="I203" s="22"/>
      <c r="J203" s="22"/>
      <c r="K203" s="22"/>
    </row>
    <row r="204" spans="1:11" x14ac:dyDescent="0.2">
      <c r="A204" s="22"/>
      <c r="B204" s="44"/>
      <c r="C204" s="22"/>
      <c r="D204" s="22"/>
      <c r="E204" s="22"/>
      <c r="F204" s="22"/>
      <c r="G204" s="22"/>
      <c r="H204" s="22"/>
      <c r="I204" s="22"/>
      <c r="J204" s="22"/>
      <c r="K204" s="22"/>
    </row>
    <row r="205" spans="1:11" x14ac:dyDescent="0.2">
      <c r="A205" s="22"/>
      <c r="B205" s="44"/>
      <c r="C205" s="22"/>
      <c r="D205" s="22"/>
      <c r="E205" s="22"/>
      <c r="F205" s="22"/>
      <c r="G205" s="22"/>
      <c r="H205" s="22"/>
      <c r="I205" s="22"/>
      <c r="J205" s="22"/>
      <c r="K205" s="22"/>
    </row>
    <row r="206" spans="1:11" x14ac:dyDescent="0.2">
      <c r="A206" s="22"/>
      <c r="B206" s="44"/>
      <c r="C206" s="22"/>
      <c r="D206" s="22"/>
      <c r="E206" s="22"/>
      <c r="F206" s="22"/>
      <c r="G206" s="22"/>
      <c r="H206" s="22"/>
      <c r="I206" s="22"/>
      <c r="J206" s="22"/>
      <c r="K206" s="22"/>
    </row>
    <row r="207" spans="1:11" x14ac:dyDescent="0.2">
      <c r="A207" s="22"/>
      <c r="B207" s="44"/>
      <c r="C207" s="22"/>
      <c r="D207" s="22"/>
      <c r="E207" s="22"/>
      <c r="F207" s="22"/>
      <c r="G207" s="22"/>
      <c r="H207" s="22"/>
      <c r="I207" s="22"/>
      <c r="J207" s="22"/>
      <c r="K207" s="22"/>
    </row>
    <row r="208" spans="1:11" x14ac:dyDescent="0.2">
      <c r="A208" s="22"/>
      <c r="B208" s="44"/>
      <c r="C208" s="22"/>
      <c r="D208" s="22"/>
      <c r="E208" s="22"/>
      <c r="F208" s="22"/>
      <c r="G208" s="22"/>
      <c r="H208" s="22"/>
      <c r="I208" s="22"/>
      <c r="J208" s="22"/>
      <c r="K208" s="22"/>
    </row>
    <row r="209" spans="1:11" x14ac:dyDescent="0.2">
      <c r="A209" s="22"/>
      <c r="B209" s="44"/>
      <c r="C209" s="22"/>
      <c r="D209" s="22"/>
      <c r="E209" s="22"/>
      <c r="F209" s="22"/>
      <c r="G209" s="22"/>
      <c r="H209" s="22"/>
      <c r="I209" s="22"/>
      <c r="J209" s="22"/>
      <c r="K209" s="22"/>
    </row>
    <row r="210" spans="1:11" x14ac:dyDescent="0.2">
      <c r="A210" s="22"/>
      <c r="B210" s="44"/>
      <c r="C210" s="22"/>
      <c r="D210" s="22"/>
      <c r="E210" s="22"/>
      <c r="F210" s="22"/>
      <c r="G210" s="22"/>
      <c r="H210" s="22"/>
      <c r="I210" s="22"/>
      <c r="J210" s="22"/>
      <c r="K210" s="22"/>
    </row>
    <row r="211" spans="1:11" x14ac:dyDescent="0.2">
      <c r="A211" s="22"/>
      <c r="B211" s="44"/>
      <c r="C211" s="22"/>
      <c r="D211" s="22"/>
      <c r="E211" s="22"/>
      <c r="F211" s="22"/>
      <c r="G211" s="22"/>
      <c r="H211" s="22"/>
      <c r="I211" s="22"/>
      <c r="J211" s="22"/>
      <c r="K211" s="22"/>
    </row>
    <row r="212" spans="1:11" x14ac:dyDescent="0.2">
      <c r="A212" s="22"/>
      <c r="B212" s="44"/>
      <c r="C212" s="22"/>
      <c r="D212" s="22"/>
      <c r="E212" s="22"/>
      <c r="F212" s="22"/>
      <c r="G212" s="22"/>
      <c r="H212" s="22"/>
      <c r="I212" s="22"/>
      <c r="J212" s="22"/>
      <c r="K212" s="22"/>
    </row>
    <row r="213" spans="1:11" x14ac:dyDescent="0.2">
      <c r="A213" s="22"/>
      <c r="B213" s="44"/>
      <c r="C213" s="22"/>
      <c r="D213" s="22"/>
      <c r="E213" s="22"/>
      <c r="F213" s="22"/>
      <c r="G213" s="22"/>
      <c r="H213" s="22"/>
      <c r="I213" s="22"/>
      <c r="J213" s="22"/>
      <c r="K213" s="22"/>
    </row>
    <row r="214" spans="1:11" x14ac:dyDescent="0.2">
      <c r="A214" s="22"/>
      <c r="B214" s="44"/>
      <c r="C214" s="22"/>
      <c r="D214" s="22"/>
      <c r="E214" s="22"/>
      <c r="F214" s="22"/>
      <c r="G214" s="22"/>
      <c r="H214" s="22"/>
      <c r="I214" s="22"/>
      <c r="J214" s="22"/>
      <c r="K214" s="22"/>
    </row>
    <row r="215" spans="1:11" x14ac:dyDescent="0.2">
      <c r="A215" s="22"/>
      <c r="B215" s="44"/>
      <c r="C215" s="22"/>
      <c r="D215" s="22"/>
      <c r="E215" s="22"/>
      <c r="F215" s="22"/>
      <c r="G215" s="22"/>
      <c r="H215" s="22"/>
      <c r="I215" s="22"/>
      <c r="J215" s="22"/>
      <c r="K215" s="22"/>
    </row>
    <row r="216" spans="1:11" x14ac:dyDescent="0.2">
      <c r="A216" s="22"/>
      <c r="B216" s="44"/>
      <c r="C216" s="22"/>
      <c r="D216" s="22"/>
      <c r="E216" s="22"/>
      <c r="F216" s="22"/>
      <c r="G216" s="22"/>
      <c r="H216" s="22"/>
      <c r="I216" s="22"/>
      <c r="J216" s="22"/>
      <c r="K216" s="22"/>
    </row>
    <row r="217" spans="1:11" x14ac:dyDescent="0.2">
      <c r="A217" s="22"/>
      <c r="B217" s="44"/>
      <c r="C217" s="22"/>
      <c r="D217" s="22"/>
      <c r="E217" s="22"/>
      <c r="F217" s="22"/>
      <c r="G217" s="22"/>
      <c r="H217" s="22"/>
      <c r="I217" s="22"/>
      <c r="J217" s="22"/>
      <c r="K217" s="22"/>
    </row>
    <row r="218" spans="1:11" x14ac:dyDescent="0.2">
      <c r="A218" s="22"/>
      <c r="B218" s="44"/>
      <c r="C218" s="22"/>
      <c r="D218" s="22"/>
      <c r="E218" s="22"/>
      <c r="F218" s="22"/>
      <c r="G218" s="22"/>
      <c r="H218" s="22"/>
      <c r="I218" s="22"/>
      <c r="J218" s="22"/>
      <c r="K218" s="22"/>
    </row>
    <row r="219" spans="1:11" x14ac:dyDescent="0.2">
      <c r="A219" s="22"/>
      <c r="B219" s="44"/>
      <c r="C219" s="22"/>
      <c r="D219" s="22"/>
      <c r="E219" s="22"/>
      <c r="F219" s="22"/>
      <c r="G219" s="22"/>
      <c r="H219" s="22"/>
      <c r="I219" s="22"/>
      <c r="J219" s="22"/>
      <c r="K219" s="22"/>
    </row>
    <row r="220" spans="1:11" x14ac:dyDescent="0.2">
      <c r="A220" s="22"/>
      <c r="B220" s="44"/>
      <c r="C220" s="22"/>
      <c r="D220" s="22"/>
      <c r="E220" s="22"/>
      <c r="F220" s="22"/>
      <c r="G220" s="22"/>
      <c r="H220" s="22"/>
      <c r="I220" s="22"/>
      <c r="J220" s="22"/>
      <c r="K220" s="22"/>
    </row>
    <row r="221" spans="1:11" x14ac:dyDescent="0.2">
      <c r="A221" s="22"/>
      <c r="B221" s="44"/>
      <c r="C221" s="22"/>
      <c r="D221" s="22"/>
      <c r="E221" s="22"/>
      <c r="F221" s="22"/>
      <c r="G221" s="22"/>
      <c r="H221" s="22"/>
      <c r="I221" s="22"/>
      <c r="J221" s="22"/>
      <c r="K221" s="22"/>
    </row>
    <row r="222" spans="1:11" x14ac:dyDescent="0.2">
      <c r="A222" s="22"/>
      <c r="B222" s="44"/>
      <c r="C222" s="22"/>
      <c r="D222" s="22"/>
      <c r="E222" s="22"/>
      <c r="F222" s="22"/>
      <c r="G222" s="22"/>
      <c r="H222" s="22"/>
      <c r="I222" s="22"/>
      <c r="J222" s="22"/>
      <c r="K222" s="22"/>
    </row>
  </sheetData>
  <sheetProtection password="EEBF" sheet="1" objects="1" scenarios="1"/>
  <mergeCells count="1">
    <mergeCell ref="A1:K1"/>
  </mergeCells>
  <pageMargins left="0.7" right="0.7" top="0.75" bottom="0.75" header="0.3" footer="0.3"/>
  <pageSetup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tabSelected="1" view="pageBreakPreview" zoomScaleNormal="55" zoomScaleSheetLayoutView="100" workbookViewId="0">
      <selection activeCell="E4" sqref="E4"/>
    </sheetView>
  </sheetViews>
  <sheetFormatPr baseColWidth="10" defaultRowHeight="15" x14ac:dyDescent="0.25"/>
  <cols>
    <col min="1" max="1" width="3.140625" customWidth="1"/>
    <col min="2" max="2" width="40.85546875" customWidth="1"/>
    <col min="3" max="3" width="74.85546875" customWidth="1"/>
    <col min="4" max="4" width="25.140625" customWidth="1"/>
    <col min="5" max="5" width="29.5703125" customWidth="1"/>
    <col min="6" max="6" width="29.140625" bestFit="1" customWidth="1"/>
    <col min="7" max="7" width="41.140625" bestFit="1" customWidth="1"/>
    <col min="8" max="8" width="26.28515625" bestFit="1" customWidth="1"/>
    <col min="9" max="9" width="32.7109375" bestFit="1" customWidth="1"/>
    <col min="10" max="10" width="14.85546875" customWidth="1"/>
    <col min="11" max="11" width="25.140625" bestFit="1" customWidth="1"/>
    <col min="12" max="12" width="61.7109375" customWidth="1"/>
    <col min="258" max="258" width="40.85546875" customWidth="1"/>
    <col min="259" max="259" width="74.85546875" customWidth="1"/>
    <col min="260" max="260" width="25.140625" customWidth="1"/>
    <col min="261" max="261" width="29.5703125" customWidth="1"/>
    <col min="262" max="262" width="29.140625" bestFit="1" customWidth="1"/>
    <col min="263" max="263" width="41.140625" bestFit="1" customWidth="1"/>
    <col min="264" max="264" width="26.28515625" bestFit="1" customWidth="1"/>
    <col min="265" max="265" width="32.7109375" bestFit="1" customWidth="1"/>
    <col min="266" max="266" width="14.85546875" customWidth="1"/>
    <col min="267" max="267" width="25.140625" bestFit="1" customWidth="1"/>
    <col min="268" max="268" width="61.7109375" customWidth="1"/>
    <col min="514" max="514" width="40.85546875" customWidth="1"/>
    <col min="515" max="515" width="74.85546875" customWidth="1"/>
    <col min="516" max="516" width="25.140625" customWidth="1"/>
    <col min="517" max="517" width="29.5703125" customWidth="1"/>
    <col min="518" max="518" width="29.140625" bestFit="1" customWidth="1"/>
    <col min="519" max="519" width="41.140625" bestFit="1" customWidth="1"/>
    <col min="520" max="520" width="26.28515625" bestFit="1" customWidth="1"/>
    <col min="521" max="521" width="32.7109375" bestFit="1" customWidth="1"/>
    <col min="522" max="522" width="14.85546875" customWidth="1"/>
    <col min="523" max="523" width="25.140625" bestFit="1" customWidth="1"/>
    <col min="524" max="524" width="61.7109375" customWidth="1"/>
    <col min="770" max="770" width="40.85546875" customWidth="1"/>
    <col min="771" max="771" width="74.85546875" customWidth="1"/>
    <col min="772" max="772" width="25.140625" customWidth="1"/>
    <col min="773" max="773" width="29.5703125" customWidth="1"/>
    <col min="774" max="774" width="29.140625" bestFit="1" customWidth="1"/>
    <col min="775" max="775" width="41.140625" bestFit="1" customWidth="1"/>
    <col min="776" max="776" width="26.28515625" bestFit="1" customWidth="1"/>
    <col min="777" max="777" width="32.7109375" bestFit="1" customWidth="1"/>
    <col min="778" max="778" width="14.85546875" customWidth="1"/>
    <col min="779" max="779" width="25.140625" bestFit="1" customWidth="1"/>
    <col min="780" max="780" width="61.7109375" customWidth="1"/>
    <col min="1026" max="1026" width="40.85546875" customWidth="1"/>
    <col min="1027" max="1027" width="74.85546875" customWidth="1"/>
    <col min="1028" max="1028" width="25.140625" customWidth="1"/>
    <col min="1029" max="1029" width="29.5703125" customWidth="1"/>
    <col min="1030" max="1030" width="29.140625" bestFit="1" customWidth="1"/>
    <col min="1031" max="1031" width="41.140625" bestFit="1" customWidth="1"/>
    <col min="1032" max="1032" width="26.28515625" bestFit="1" customWidth="1"/>
    <col min="1033" max="1033" width="32.7109375" bestFit="1" customWidth="1"/>
    <col min="1034" max="1034" width="14.85546875" customWidth="1"/>
    <col min="1035" max="1035" width="25.140625" bestFit="1" customWidth="1"/>
    <col min="1036" max="1036" width="61.7109375" customWidth="1"/>
    <col min="1282" max="1282" width="40.85546875" customWidth="1"/>
    <col min="1283" max="1283" width="74.85546875" customWidth="1"/>
    <col min="1284" max="1284" width="25.140625" customWidth="1"/>
    <col min="1285" max="1285" width="29.5703125" customWidth="1"/>
    <col min="1286" max="1286" width="29.140625" bestFit="1" customWidth="1"/>
    <col min="1287" max="1287" width="41.140625" bestFit="1" customWidth="1"/>
    <col min="1288" max="1288" width="26.28515625" bestFit="1" customWidth="1"/>
    <col min="1289" max="1289" width="32.7109375" bestFit="1" customWidth="1"/>
    <col min="1290" max="1290" width="14.85546875" customWidth="1"/>
    <col min="1291" max="1291" width="25.140625" bestFit="1" customWidth="1"/>
    <col min="1292" max="1292" width="61.7109375" customWidth="1"/>
    <col min="1538" max="1538" width="40.85546875" customWidth="1"/>
    <col min="1539" max="1539" width="74.85546875" customWidth="1"/>
    <col min="1540" max="1540" width="25.140625" customWidth="1"/>
    <col min="1541" max="1541" width="29.5703125" customWidth="1"/>
    <col min="1542" max="1542" width="29.140625" bestFit="1" customWidth="1"/>
    <col min="1543" max="1543" width="41.140625" bestFit="1" customWidth="1"/>
    <col min="1544" max="1544" width="26.28515625" bestFit="1" customWidth="1"/>
    <col min="1545" max="1545" width="32.7109375" bestFit="1" customWidth="1"/>
    <col min="1546" max="1546" width="14.85546875" customWidth="1"/>
    <col min="1547" max="1547" width="25.140625" bestFit="1" customWidth="1"/>
    <col min="1548" max="1548" width="61.7109375" customWidth="1"/>
    <col min="1794" max="1794" width="40.85546875" customWidth="1"/>
    <col min="1795" max="1795" width="74.85546875" customWidth="1"/>
    <col min="1796" max="1796" width="25.140625" customWidth="1"/>
    <col min="1797" max="1797" width="29.5703125" customWidth="1"/>
    <col min="1798" max="1798" width="29.140625" bestFit="1" customWidth="1"/>
    <col min="1799" max="1799" width="41.140625" bestFit="1" customWidth="1"/>
    <col min="1800" max="1800" width="26.28515625" bestFit="1" customWidth="1"/>
    <col min="1801" max="1801" width="32.7109375" bestFit="1" customWidth="1"/>
    <col min="1802" max="1802" width="14.85546875" customWidth="1"/>
    <col min="1803" max="1803" width="25.140625" bestFit="1" customWidth="1"/>
    <col min="1804" max="1804" width="61.7109375" customWidth="1"/>
    <col min="2050" max="2050" width="40.85546875" customWidth="1"/>
    <col min="2051" max="2051" width="74.85546875" customWidth="1"/>
    <col min="2052" max="2052" width="25.140625" customWidth="1"/>
    <col min="2053" max="2053" width="29.5703125" customWidth="1"/>
    <col min="2054" max="2054" width="29.140625" bestFit="1" customWidth="1"/>
    <col min="2055" max="2055" width="41.140625" bestFit="1" customWidth="1"/>
    <col min="2056" max="2056" width="26.28515625" bestFit="1" customWidth="1"/>
    <col min="2057" max="2057" width="32.7109375" bestFit="1" customWidth="1"/>
    <col min="2058" max="2058" width="14.85546875" customWidth="1"/>
    <col min="2059" max="2059" width="25.140625" bestFit="1" customWidth="1"/>
    <col min="2060" max="2060" width="61.7109375" customWidth="1"/>
    <col min="2306" max="2306" width="40.85546875" customWidth="1"/>
    <col min="2307" max="2307" width="74.85546875" customWidth="1"/>
    <col min="2308" max="2308" width="25.140625" customWidth="1"/>
    <col min="2309" max="2309" width="29.5703125" customWidth="1"/>
    <col min="2310" max="2310" width="29.140625" bestFit="1" customWidth="1"/>
    <col min="2311" max="2311" width="41.140625" bestFit="1" customWidth="1"/>
    <col min="2312" max="2312" width="26.28515625" bestFit="1" customWidth="1"/>
    <col min="2313" max="2313" width="32.7109375" bestFit="1" customWidth="1"/>
    <col min="2314" max="2314" width="14.85546875" customWidth="1"/>
    <col min="2315" max="2315" width="25.140625" bestFit="1" customWidth="1"/>
    <col min="2316" max="2316" width="61.7109375" customWidth="1"/>
    <col min="2562" max="2562" width="40.85546875" customWidth="1"/>
    <col min="2563" max="2563" width="74.85546875" customWidth="1"/>
    <col min="2564" max="2564" width="25.140625" customWidth="1"/>
    <col min="2565" max="2565" width="29.5703125" customWidth="1"/>
    <col min="2566" max="2566" width="29.140625" bestFit="1" customWidth="1"/>
    <col min="2567" max="2567" width="41.140625" bestFit="1" customWidth="1"/>
    <col min="2568" max="2568" width="26.28515625" bestFit="1" customWidth="1"/>
    <col min="2569" max="2569" width="32.7109375" bestFit="1" customWidth="1"/>
    <col min="2570" max="2570" width="14.85546875" customWidth="1"/>
    <col min="2571" max="2571" width="25.140625" bestFit="1" customWidth="1"/>
    <col min="2572" max="2572" width="61.7109375" customWidth="1"/>
    <col min="2818" max="2818" width="40.85546875" customWidth="1"/>
    <col min="2819" max="2819" width="74.85546875" customWidth="1"/>
    <col min="2820" max="2820" width="25.140625" customWidth="1"/>
    <col min="2821" max="2821" width="29.5703125" customWidth="1"/>
    <col min="2822" max="2822" width="29.140625" bestFit="1" customWidth="1"/>
    <col min="2823" max="2823" width="41.140625" bestFit="1" customWidth="1"/>
    <col min="2824" max="2824" width="26.28515625" bestFit="1" customWidth="1"/>
    <col min="2825" max="2825" width="32.7109375" bestFit="1" customWidth="1"/>
    <col min="2826" max="2826" width="14.85546875" customWidth="1"/>
    <col min="2827" max="2827" width="25.140625" bestFit="1" customWidth="1"/>
    <col min="2828" max="2828" width="61.7109375" customWidth="1"/>
    <col min="3074" max="3074" width="40.85546875" customWidth="1"/>
    <col min="3075" max="3075" width="74.85546875" customWidth="1"/>
    <col min="3076" max="3076" width="25.140625" customWidth="1"/>
    <col min="3077" max="3077" width="29.5703125" customWidth="1"/>
    <col min="3078" max="3078" width="29.140625" bestFit="1" customWidth="1"/>
    <col min="3079" max="3079" width="41.140625" bestFit="1" customWidth="1"/>
    <col min="3080" max="3080" width="26.28515625" bestFit="1" customWidth="1"/>
    <col min="3081" max="3081" width="32.7109375" bestFit="1" customWidth="1"/>
    <col min="3082" max="3082" width="14.85546875" customWidth="1"/>
    <col min="3083" max="3083" width="25.140625" bestFit="1" customWidth="1"/>
    <col min="3084" max="3084" width="61.7109375" customWidth="1"/>
    <col min="3330" max="3330" width="40.85546875" customWidth="1"/>
    <col min="3331" max="3331" width="74.85546875" customWidth="1"/>
    <col min="3332" max="3332" width="25.140625" customWidth="1"/>
    <col min="3333" max="3333" width="29.5703125" customWidth="1"/>
    <col min="3334" max="3334" width="29.140625" bestFit="1" customWidth="1"/>
    <col min="3335" max="3335" width="41.140625" bestFit="1" customWidth="1"/>
    <col min="3336" max="3336" width="26.28515625" bestFit="1" customWidth="1"/>
    <col min="3337" max="3337" width="32.7109375" bestFit="1" customWidth="1"/>
    <col min="3338" max="3338" width="14.85546875" customWidth="1"/>
    <col min="3339" max="3339" width="25.140625" bestFit="1" customWidth="1"/>
    <col min="3340" max="3340" width="61.7109375" customWidth="1"/>
    <col min="3586" max="3586" width="40.85546875" customWidth="1"/>
    <col min="3587" max="3587" width="74.85546875" customWidth="1"/>
    <col min="3588" max="3588" width="25.140625" customWidth="1"/>
    <col min="3589" max="3589" width="29.5703125" customWidth="1"/>
    <col min="3590" max="3590" width="29.140625" bestFit="1" customWidth="1"/>
    <col min="3591" max="3591" width="41.140625" bestFit="1" customWidth="1"/>
    <col min="3592" max="3592" width="26.28515625" bestFit="1" customWidth="1"/>
    <col min="3593" max="3593" width="32.7109375" bestFit="1" customWidth="1"/>
    <col min="3594" max="3594" width="14.85546875" customWidth="1"/>
    <col min="3595" max="3595" width="25.140625" bestFit="1" customWidth="1"/>
    <col min="3596" max="3596" width="61.7109375" customWidth="1"/>
    <col min="3842" max="3842" width="40.85546875" customWidth="1"/>
    <col min="3843" max="3843" width="74.85546875" customWidth="1"/>
    <col min="3844" max="3844" width="25.140625" customWidth="1"/>
    <col min="3845" max="3845" width="29.5703125" customWidth="1"/>
    <col min="3846" max="3846" width="29.140625" bestFit="1" customWidth="1"/>
    <col min="3847" max="3847" width="41.140625" bestFit="1" customWidth="1"/>
    <col min="3848" max="3848" width="26.28515625" bestFit="1" customWidth="1"/>
    <col min="3849" max="3849" width="32.7109375" bestFit="1" customWidth="1"/>
    <col min="3850" max="3850" width="14.85546875" customWidth="1"/>
    <col min="3851" max="3851" width="25.140625" bestFit="1" customWidth="1"/>
    <col min="3852" max="3852" width="61.7109375" customWidth="1"/>
    <col min="4098" max="4098" width="40.85546875" customWidth="1"/>
    <col min="4099" max="4099" width="74.85546875" customWidth="1"/>
    <col min="4100" max="4100" width="25.140625" customWidth="1"/>
    <col min="4101" max="4101" width="29.5703125" customWidth="1"/>
    <col min="4102" max="4102" width="29.140625" bestFit="1" customWidth="1"/>
    <col min="4103" max="4103" width="41.140625" bestFit="1" customWidth="1"/>
    <col min="4104" max="4104" width="26.28515625" bestFit="1" customWidth="1"/>
    <col min="4105" max="4105" width="32.7109375" bestFit="1" customWidth="1"/>
    <col min="4106" max="4106" width="14.85546875" customWidth="1"/>
    <col min="4107" max="4107" width="25.140625" bestFit="1" customWidth="1"/>
    <col min="4108" max="4108" width="61.7109375" customWidth="1"/>
    <col min="4354" max="4354" width="40.85546875" customWidth="1"/>
    <col min="4355" max="4355" width="74.85546875" customWidth="1"/>
    <col min="4356" max="4356" width="25.140625" customWidth="1"/>
    <col min="4357" max="4357" width="29.5703125" customWidth="1"/>
    <col min="4358" max="4358" width="29.140625" bestFit="1" customWidth="1"/>
    <col min="4359" max="4359" width="41.140625" bestFit="1" customWidth="1"/>
    <col min="4360" max="4360" width="26.28515625" bestFit="1" customWidth="1"/>
    <col min="4361" max="4361" width="32.7109375" bestFit="1" customWidth="1"/>
    <col min="4362" max="4362" width="14.85546875" customWidth="1"/>
    <col min="4363" max="4363" width="25.140625" bestFit="1" customWidth="1"/>
    <col min="4364" max="4364" width="61.7109375" customWidth="1"/>
    <col min="4610" max="4610" width="40.85546875" customWidth="1"/>
    <col min="4611" max="4611" width="74.85546875" customWidth="1"/>
    <col min="4612" max="4612" width="25.140625" customWidth="1"/>
    <col min="4613" max="4613" width="29.5703125" customWidth="1"/>
    <col min="4614" max="4614" width="29.140625" bestFit="1" customWidth="1"/>
    <col min="4615" max="4615" width="41.140625" bestFit="1" customWidth="1"/>
    <col min="4616" max="4616" width="26.28515625" bestFit="1" customWidth="1"/>
    <col min="4617" max="4617" width="32.7109375" bestFit="1" customWidth="1"/>
    <col min="4618" max="4618" width="14.85546875" customWidth="1"/>
    <col min="4619" max="4619" width="25.140625" bestFit="1" customWidth="1"/>
    <col min="4620" max="4620" width="61.7109375" customWidth="1"/>
    <col min="4866" max="4866" width="40.85546875" customWidth="1"/>
    <col min="4867" max="4867" width="74.85546875" customWidth="1"/>
    <col min="4868" max="4868" width="25.140625" customWidth="1"/>
    <col min="4869" max="4869" width="29.5703125" customWidth="1"/>
    <col min="4870" max="4870" width="29.140625" bestFit="1" customWidth="1"/>
    <col min="4871" max="4871" width="41.140625" bestFit="1" customWidth="1"/>
    <col min="4872" max="4872" width="26.28515625" bestFit="1" customWidth="1"/>
    <col min="4873" max="4873" width="32.7109375" bestFit="1" customWidth="1"/>
    <col min="4874" max="4874" width="14.85546875" customWidth="1"/>
    <col min="4875" max="4875" width="25.140625" bestFit="1" customWidth="1"/>
    <col min="4876" max="4876" width="61.7109375" customWidth="1"/>
    <col min="5122" max="5122" width="40.85546875" customWidth="1"/>
    <col min="5123" max="5123" width="74.85546875" customWidth="1"/>
    <col min="5124" max="5124" width="25.140625" customWidth="1"/>
    <col min="5125" max="5125" width="29.5703125" customWidth="1"/>
    <col min="5126" max="5126" width="29.140625" bestFit="1" customWidth="1"/>
    <col min="5127" max="5127" width="41.140625" bestFit="1" customWidth="1"/>
    <col min="5128" max="5128" width="26.28515625" bestFit="1" customWidth="1"/>
    <col min="5129" max="5129" width="32.7109375" bestFit="1" customWidth="1"/>
    <col min="5130" max="5130" width="14.85546875" customWidth="1"/>
    <col min="5131" max="5131" width="25.140625" bestFit="1" customWidth="1"/>
    <col min="5132" max="5132" width="61.7109375" customWidth="1"/>
    <col min="5378" max="5378" width="40.85546875" customWidth="1"/>
    <col min="5379" max="5379" width="74.85546875" customWidth="1"/>
    <col min="5380" max="5380" width="25.140625" customWidth="1"/>
    <col min="5381" max="5381" width="29.5703125" customWidth="1"/>
    <col min="5382" max="5382" width="29.140625" bestFit="1" customWidth="1"/>
    <col min="5383" max="5383" width="41.140625" bestFit="1" customWidth="1"/>
    <col min="5384" max="5384" width="26.28515625" bestFit="1" customWidth="1"/>
    <col min="5385" max="5385" width="32.7109375" bestFit="1" customWidth="1"/>
    <col min="5386" max="5386" width="14.85546875" customWidth="1"/>
    <col min="5387" max="5387" width="25.140625" bestFit="1" customWidth="1"/>
    <col min="5388" max="5388" width="61.7109375" customWidth="1"/>
    <col min="5634" max="5634" width="40.85546875" customWidth="1"/>
    <col min="5635" max="5635" width="74.85546875" customWidth="1"/>
    <col min="5636" max="5636" width="25.140625" customWidth="1"/>
    <col min="5637" max="5637" width="29.5703125" customWidth="1"/>
    <col min="5638" max="5638" width="29.140625" bestFit="1" customWidth="1"/>
    <col min="5639" max="5639" width="41.140625" bestFit="1" customWidth="1"/>
    <col min="5640" max="5640" width="26.28515625" bestFit="1" customWidth="1"/>
    <col min="5641" max="5641" width="32.7109375" bestFit="1" customWidth="1"/>
    <col min="5642" max="5642" width="14.85546875" customWidth="1"/>
    <col min="5643" max="5643" width="25.140625" bestFit="1" customWidth="1"/>
    <col min="5644" max="5644" width="61.7109375" customWidth="1"/>
    <col min="5890" max="5890" width="40.85546875" customWidth="1"/>
    <col min="5891" max="5891" width="74.85546875" customWidth="1"/>
    <col min="5892" max="5892" width="25.140625" customWidth="1"/>
    <col min="5893" max="5893" width="29.5703125" customWidth="1"/>
    <col min="5894" max="5894" width="29.140625" bestFit="1" customWidth="1"/>
    <col min="5895" max="5895" width="41.140625" bestFit="1" customWidth="1"/>
    <col min="5896" max="5896" width="26.28515625" bestFit="1" customWidth="1"/>
    <col min="5897" max="5897" width="32.7109375" bestFit="1" customWidth="1"/>
    <col min="5898" max="5898" width="14.85546875" customWidth="1"/>
    <col min="5899" max="5899" width="25.140625" bestFit="1" customWidth="1"/>
    <col min="5900" max="5900" width="61.7109375" customWidth="1"/>
    <col min="6146" max="6146" width="40.85546875" customWidth="1"/>
    <col min="6147" max="6147" width="74.85546875" customWidth="1"/>
    <col min="6148" max="6148" width="25.140625" customWidth="1"/>
    <col min="6149" max="6149" width="29.5703125" customWidth="1"/>
    <col min="6150" max="6150" width="29.140625" bestFit="1" customWidth="1"/>
    <col min="6151" max="6151" width="41.140625" bestFit="1" customWidth="1"/>
    <col min="6152" max="6152" width="26.28515625" bestFit="1" customWidth="1"/>
    <col min="6153" max="6153" width="32.7109375" bestFit="1" customWidth="1"/>
    <col min="6154" max="6154" width="14.85546875" customWidth="1"/>
    <col min="6155" max="6155" width="25.140625" bestFit="1" customWidth="1"/>
    <col min="6156" max="6156" width="61.7109375" customWidth="1"/>
    <col min="6402" max="6402" width="40.85546875" customWidth="1"/>
    <col min="6403" max="6403" width="74.85546875" customWidth="1"/>
    <col min="6404" max="6404" width="25.140625" customWidth="1"/>
    <col min="6405" max="6405" width="29.5703125" customWidth="1"/>
    <col min="6406" max="6406" width="29.140625" bestFit="1" customWidth="1"/>
    <col min="6407" max="6407" width="41.140625" bestFit="1" customWidth="1"/>
    <col min="6408" max="6408" width="26.28515625" bestFit="1" customWidth="1"/>
    <col min="6409" max="6409" width="32.7109375" bestFit="1" customWidth="1"/>
    <col min="6410" max="6410" width="14.85546875" customWidth="1"/>
    <col min="6411" max="6411" width="25.140625" bestFit="1" customWidth="1"/>
    <col min="6412" max="6412" width="61.7109375" customWidth="1"/>
    <col min="6658" max="6658" width="40.85546875" customWidth="1"/>
    <col min="6659" max="6659" width="74.85546875" customWidth="1"/>
    <col min="6660" max="6660" width="25.140625" customWidth="1"/>
    <col min="6661" max="6661" width="29.5703125" customWidth="1"/>
    <col min="6662" max="6662" width="29.140625" bestFit="1" customWidth="1"/>
    <col min="6663" max="6663" width="41.140625" bestFit="1" customWidth="1"/>
    <col min="6664" max="6664" width="26.28515625" bestFit="1" customWidth="1"/>
    <col min="6665" max="6665" width="32.7109375" bestFit="1" customWidth="1"/>
    <col min="6666" max="6666" width="14.85546875" customWidth="1"/>
    <col min="6667" max="6667" width="25.140625" bestFit="1" customWidth="1"/>
    <col min="6668" max="6668" width="61.7109375" customWidth="1"/>
    <col min="6914" max="6914" width="40.85546875" customWidth="1"/>
    <col min="6915" max="6915" width="74.85546875" customWidth="1"/>
    <col min="6916" max="6916" width="25.140625" customWidth="1"/>
    <col min="6917" max="6917" width="29.5703125" customWidth="1"/>
    <col min="6918" max="6918" width="29.140625" bestFit="1" customWidth="1"/>
    <col min="6919" max="6919" width="41.140625" bestFit="1" customWidth="1"/>
    <col min="6920" max="6920" width="26.28515625" bestFit="1" customWidth="1"/>
    <col min="6921" max="6921" width="32.7109375" bestFit="1" customWidth="1"/>
    <col min="6922" max="6922" width="14.85546875" customWidth="1"/>
    <col min="6923" max="6923" width="25.140625" bestFit="1" customWidth="1"/>
    <col min="6924" max="6924" width="61.7109375" customWidth="1"/>
    <col min="7170" max="7170" width="40.85546875" customWidth="1"/>
    <col min="7171" max="7171" width="74.85546875" customWidth="1"/>
    <col min="7172" max="7172" width="25.140625" customWidth="1"/>
    <col min="7173" max="7173" width="29.5703125" customWidth="1"/>
    <col min="7174" max="7174" width="29.140625" bestFit="1" customWidth="1"/>
    <col min="7175" max="7175" width="41.140625" bestFit="1" customWidth="1"/>
    <col min="7176" max="7176" width="26.28515625" bestFit="1" customWidth="1"/>
    <col min="7177" max="7177" width="32.7109375" bestFit="1" customWidth="1"/>
    <col min="7178" max="7178" width="14.85546875" customWidth="1"/>
    <col min="7179" max="7179" width="25.140625" bestFit="1" customWidth="1"/>
    <col min="7180" max="7180" width="61.7109375" customWidth="1"/>
    <col min="7426" max="7426" width="40.85546875" customWidth="1"/>
    <col min="7427" max="7427" width="74.85546875" customWidth="1"/>
    <col min="7428" max="7428" width="25.140625" customWidth="1"/>
    <col min="7429" max="7429" width="29.5703125" customWidth="1"/>
    <col min="7430" max="7430" width="29.140625" bestFit="1" customWidth="1"/>
    <col min="7431" max="7431" width="41.140625" bestFit="1" customWidth="1"/>
    <col min="7432" max="7432" width="26.28515625" bestFit="1" customWidth="1"/>
    <col min="7433" max="7433" width="32.7109375" bestFit="1" customWidth="1"/>
    <col min="7434" max="7434" width="14.85546875" customWidth="1"/>
    <col min="7435" max="7435" width="25.140625" bestFit="1" customWidth="1"/>
    <col min="7436" max="7436" width="61.7109375" customWidth="1"/>
    <col min="7682" max="7682" width="40.85546875" customWidth="1"/>
    <col min="7683" max="7683" width="74.85546875" customWidth="1"/>
    <col min="7684" max="7684" width="25.140625" customWidth="1"/>
    <col min="7685" max="7685" width="29.5703125" customWidth="1"/>
    <col min="7686" max="7686" width="29.140625" bestFit="1" customWidth="1"/>
    <col min="7687" max="7687" width="41.140625" bestFit="1" customWidth="1"/>
    <col min="7688" max="7688" width="26.28515625" bestFit="1" customWidth="1"/>
    <col min="7689" max="7689" width="32.7109375" bestFit="1" customWidth="1"/>
    <col min="7690" max="7690" width="14.85546875" customWidth="1"/>
    <col min="7691" max="7691" width="25.140625" bestFit="1" customWidth="1"/>
    <col min="7692" max="7692" width="61.7109375" customWidth="1"/>
    <col min="7938" max="7938" width="40.85546875" customWidth="1"/>
    <col min="7939" max="7939" width="74.85546875" customWidth="1"/>
    <col min="7940" max="7940" width="25.140625" customWidth="1"/>
    <col min="7941" max="7941" width="29.5703125" customWidth="1"/>
    <col min="7942" max="7942" width="29.140625" bestFit="1" customWidth="1"/>
    <col min="7943" max="7943" width="41.140625" bestFit="1" customWidth="1"/>
    <col min="7944" max="7944" width="26.28515625" bestFit="1" customWidth="1"/>
    <col min="7945" max="7945" width="32.7109375" bestFit="1" customWidth="1"/>
    <col min="7946" max="7946" width="14.85546875" customWidth="1"/>
    <col min="7947" max="7947" width="25.140625" bestFit="1" customWidth="1"/>
    <col min="7948" max="7948" width="61.7109375" customWidth="1"/>
    <col min="8194" max="8194" width="40.85546875" customWidth="1"/>
    <col min="8195" max="8195" width="74.85546875" customWidth="1"/>
    <col min="8196" max="8196" width="25.140625" customWidth="1"/>
    <col min="8197" max="8197" width="29.5703125" customWidth="1"/>
    <col min="8198" max="8198" width="29.140625" bestFit="1" customWidth="1"/>
    <col min="8199" max="8199" width="41.140625" bestFit="1" customWidth="1"/>
    <col min="8200" max="8200" width="26.28515625" bestFit="1" customWidth="1"/>
    <col min="8201" max="8201" width="32.7109375" bestFit="1" customWidth="1"/>
    <col min="8202" max="8202" width="14.85546875" customWidth="1"/>
    <col min="8203" max="8203" width="25.140625" bestFit="1" customWidth="1"/>
    <col min="8204" max="8204" width="61.7109375" customWidth="1"/>
    <col min="8450" max="8450" width="40.85546875" customWidth="1"/>
    <col min="8451" max="8451" width="74.85546875" customWidth="1"/>
    <col min="8452" max="8452" width="25.140625" customWidth="1"/>
    <col min="8453" max="8453" width="29.5703125" customWidth="1"/>
    <col min="8454" max="8454" width="29.140625" bestFit="1" customWidth="1"/>
    <col min="8455" max="8455" width="41.140625" bestFit="1" customWidth="1"/>
    <col min="8456" max="8456" width="26.28515625" bestFit="1" customWidth="1"/>
    <col min="8457" max="8457" width="32.7109375" bestFit="1" customWidth="1"/>
    <col min="8458" max="8458" width="14.85546875" customWidth="1"/>
    <col min="8459" max="8459" width="25.140625" bestFit="1" customWidth="1"/>
    <col min="8460" max="8460" width="61.7109375" customWidth="1"/>
    <col min="8706" max="8706" width="40.85546875" customWidth="1"/>
    <col min="8707" max="8707" width="74.85546875" customWidth="1"/>
    <col min="8708" max="8708" width="25.140625" customWidth="1"/>
    <col min="8709" max="8709" width="29.5703125" customWidth="1"/>
    <col min="8710" max="8710" width="29.140625" bestFit="1" customWidth="1"/>
    <col min="8711" max="8711" width="41.140625" bestFit="1" customWidth="1"/>
    <col min="8712" max="8712" width="26.28515625" bestFit="1" customWidth="1"/>
    <col min="8713" max="8713" width="32.7109375" bestFit="1" customWidth="1"/>
    <col min="8714" max="8714" width="14.85546875" customWidth="1"/>
    <col min="8715" max="8715" width="25.140625" bestFit="1" customWidth="1"/>
    <col min="8716" max="8716" width="61.7109375" customWidth="1"/>
    <col min="8962" max="8962" width="40.85546875" customWidth="1"/>
    <col min="8963" max="8963" width="74.85546875" customWidth="1"/>
    <col min="8964" max="8964" width="25.140625" customWidth="1"/>
    <col min="8965" max="8965" width="29.5703125" customWidth="1"/>
    <col min="8966" max="8966" width="29.140625" bestFit="1" customWidth="1"/>
    <col min="8967" max="8967" width="41.140625" bestFit="1" customWidth="1"/>
    <col min="8968" max="8968" width="26.28515625" bestFit="1" customWidth="1"/>
    <col min="8969" max="8969" width="32.7109375" bestFit="1" customWidth="1"/>
    <col min="8970" max="8970" width="14.85546875" customWidth="1"/>
    <col min="8971" max="8971" width="25.140625" bestFit="1" customWidth="1"/>
    <col min="8972" max="8972" width="61.7109375" customWidth="1"/>
    <col min="9218" max="9218" width="40.85546875" customWidth="1"/>
    <col min="9219" max="9219" width="74.85546875" customWidth="1"/>
    <col min="9220" max="9220" width="25.140625" customWidth="1"/>
    <col min="9221" max="9221" width="29.5703125" customWidth="1"/>
    <col min="9222" max="9222" width="29.140625" bestFit="1" customWidth="1"/>
    <col min="9223" max="9223" width="41.140625" bestFit="1" customWidth="1"/>
    <col min="9224" max="9224" width="26.28515625" bestFit="1" customWidth="1"/>
    <col min="9225" max="9225" width="32.7109375" bestFit="1" customWidth="1"/>
    <col min="9226" max="9226" width="14.85546875" customWidth="1"/>
    <col min="9227" max="9227" width="25.140625" bestFit="1" customWidth="1"/>
    <col min="9228" max="9228" width="61.7109375" customWidth="1"/>
    <col min="9474" max="9474" width="40.85546875" customWidth="1"/>
    <col min="9475" max="9475" width="74.85546875" customWidth="1"/>
    <col min="9476" max="9476" width="25.140625" customWidth="1"/>
    <col min="9477" max="9477" width="29.5703125" customWidth="1"/>
    <col min="9478" max="9478" width="29.140625" bestFit="1" customWidth="1"/>
    <col min="9479" max="9479" width="41.140625" bestFit="1" customWidth="1"/>
    <col min="9480" max="9480" width="26.28515625" bestFit="1" customWidth="1"/>
    <col min="9481" max="9481" width="32.7109375" bestFit="1" customWidth="1"/>
    <col min="9482" max="9482" width="14.85546875" customWidth="1"/>
    <col min="9483" max="9483" width="25.140625" bestFit="1" customWidth="1"/>
    <col min="9484" max="9484" width="61.7109375" customWidth="1"/>
    <col min="9730" max="9730" width="40.85546875" customWidth="1"/>
    <col min="9731" max="9731" width="74.85546875" customWidth="1"/>
    <col min="9732" max="9732" width="25.140625" customWidth="1"/>
    <col min="9733" max="9733" width="29.5703125" customWidth="1"/>
    <col min="9734" max="9734" width="29.140625" bestFit="1" customWidth="1"/>
    <col min="9735" max="9735" width="41.140625" bestFit="1" customWidth="1"/>
    <col min="9736" max="9736" width="26.28515625" bestFit="1" customWidth="1"/>
    <col min="9737" max="9737" width="32.7109375" bestFit="1" customWidth="1"/>
    <col min="9738" max="9738" width="14.85546875" customWidth="1"/>
    <col min="9739" max="9739" width="25.140625" bestFit="1" customWidth="1"/>
    <col min="9740" max="9740" width="61.7109375" customWidth="1"/>
    <col min="9986" max="9986" width="40.85546875" customWidth="1"/>
    <col min="9987" max="9987" width="74.85546875" customWidth="1"/>
    <col min="9988" max="9988" width="25.140625" customWidth="1"/>
    <col min="9989" max="9989" width="29.5703125" customWidth="1"/>
    <col min="9990" max="9990" width="29.140625" bestFit="1" customWidth="1"/>
    <col min="9991" max="9991" width="41.140625" bestFit="1" customWidth="1"/>
    <col min="9992" max="9992" width="26.28515625" bestFit="1" customWidth="1"/>
    <col min="9993" max="9993" width="32.7109375" bestFit="1" customWidth="1"/>
    <col min="9994" max="9994" width="14.85546875" customWidth="1"/>
    <col min="9995" max="9995" width="25.140625" bestFit="1" customWidth="1"/>
    <col min="9996" max="9996" width="61.7109375" customWidth="1"/>
    <col min="10242" max="10242" width="40.85546875" customWidth="1"/>
    <col min="10243" max="10243" width="74.85546875" customWidth="1"/>
    <col min="10244" max="10244" width="25.140625" customWidth="1"/>
    <col min="10245" max="10245" width="29.5703125" customWidth="1"/>
    <col min="10246" max="10246" width="29.140625" bestFit="1" customWidth="1"/>
    <col min="10247" max="10247" width="41.140625" bestFit="1" customWidth="1"/>
    <col min="10248" max="10248" width="26.28515625" bestFit="1" customWidth="1"/>
    <col min="10249" max="10249" width="32.7109375" bestFit="1" customWidth="1"/>
    <col min="10250" max="10250" width="14.85546875" customWidth="1"/>
    <col min="10251" max="10251" width="25.140625" bestFit="1" customWidth="1"/>
    <col min="10252" max="10252" width="61.7109375" customWidth="1"/>
    <col min="10498" max="10498" width="40.85546875" customWidth="1"/>
    <col min="10499" max="10499" width="74.85546875" customWidth="1"/>
    <col min="10500" max="10500" width="25.140625" customWidth="1"/>
    <col min="10501" max="10501" width="29.5703125" customWidth="1"/>
    <col min="10502" max="10502" width="29.140625" bestFit="1" customWidth="1"/>
    <col min="10503" max="10503" width="41.140625" bestFit="1" customWidth="1"/>
    <col min="10504" max="10504" width="26.28515625" bestFit="1" customWidth="1"/>
    <col min="10505" max="10505" width="32.7109375" bestFit="1" customWidth="1"/>
    <col min="10506" max="10506" width="14.85546875" customWidth="1"/>
    <col min="10507" max="10507" width="25.140625" bestFit="1" customWidth="1"/>
    <col min="10508" max="10508" width="61.7109375" customWidth="1"/>
    <col min="10754" max="10754" width="40.85546875" customWidth="1"/>
    <col min="10755" max="10755" width="74.85546875" customWidth="1"/>
    <col min="10756" max="10756" width="25.140625" customWidth="1"/>
    <col min="10757" max="10757" width="29.5703125" customWidth="1"/>
    <col min="10758" max="10758" width="29.140625" bestFit="1" customWidth="1"/>
    <col min="10759" max="10759" width="41.140625" bestFit="1" customWidth="1"/>
    <col min="10760" max="10760" width="26.28515625" bestFit="1" customWidth="1"/>
    <col min="10761" max="10761" width="32.7109375" bestFit="1" customWidth="1"/>
    <col min="10762" max="10762" width="14.85546875" customWidth="1"/>
    <col min="10763" max="10763" width="25.140625" bestFit="1" customWidth="1"/>
    <col min="10764" max="10764" width="61.7109375" customWidth="1"/>
    <col min="11010" max="11010" width="40.85546875" customWidth="1"/>
    <col min="11011" max="11011" width="74.85546875" customWidth="1"/>
    <col min="11012" max="11012" width="25.140625" customWidth="1"/>
    <col min="11013" max="11013" width="29.5703125" customWidth="1"/>
    <col min="11014" max="11014" width="29.140625" bestFit="1" customWidth="1"/>
    <col min="11015" max="11015" width="41.140625" bestFit="1" customWidth="1"/>
    <col min="11016" max="11016" width="26.28515625" bestFit="1" customWidth="1"/>
    <col min="11017" max="11017" width="32.7109375" bestFit="1" customWidth="1"/>
    <col min="11018" max="11018" width="14.85546875" customWidth="1"/>
    <col min="11019" max="11019" width="25.140625" bestFit="1" customWidth="1"/>
    <col min="11020" max="11020" width="61.7109375" customWidth="1"/>
    <col min="11266" max="11266" width="40.85546875" customWidth="1"/>
    <col min="11267" max="11267" width="74.85546875" customWidth="1"/>
    <col min="11268" max="11268" width="25.140625" customWidth="1"/>
    <col min="11269" max="11269" width="29.5703125" customWidth="1"/>
    <col min="11270" max="11270" width="29.140625" bestFit="1" customWidth="1"/>
    <col min="11271" max="11271" width="41.140625" bestFit="1" customWidth="1"/>
    <col min="11272" max="11272" width="26.28515625" bestFit="1" customWidth="1"/>
    <col min="11273" max="11273" width="32.7109375" bestFit="1" customWidth="1"/>
    <col min="11274" max="11274" width="14.85546875" customWidth="1"/>
    <col min="11275" max="11275" width="25.140625" bestFit="1" customWidth="1"/>
    <col min="11276" max="11276" width="61.7109375" customWidth="1"/>
    <col min="11522" max="11522" width="40.85546875" customWidth="1"/>
    <col min="11523" max="11523" width="74.85546875" customWidth="1"/>
    <col min="11524" max="11524" width="25.140625" customWidth="1"/>
    <col min="11525" max="11525" width="29.5703125" customWidth="1"/>
    <col min="11526" max="11526" width="29.140625" bestFit="1" customWidth="1"/>
    <col min="11527" max="11527" width="41.140625" bestFit="1" customWidth="1"/>
    <col min="11528" max="11528" width="26.28515625" bestFit="1" customWidth="1"/>
    <col min="11529" max="11529" width="32.7109375" bestFit="1" customWidth="1"/>
    <col min="11530" max="11530" width="14.85546875" customWidth="1"/>
    <col min="11531" max="11531" width="25.140625" bestFit="1" customWidth="1"/>
    <col min="11532" max="11532" width="61.7109375" customWidth="1"/>
    <col min="11778" max="11778" width="40.85546875" customWidth="1"/>
    <col min="11779" max="11779" width="74.85546875" customWidth="1"/>
    <col min="11780" max="11780" width="25.140625" customWidth="1"/>
    <col min="11781" max="11781" width="29.5703125" customWidth="1"/>
    <col min="11782" max="11782" width="29.140625" bestFit="1" customWidth="1"/>
    <col min="11783" max="11783" width="41.140625" bestFit="1" customWidth="1"/>
    <col min="11784" max="11784" width="26.28515625" bestFit="1" customWidth="1"/>
    <col min="11785" max="11785" width="32.7109375" bestFit="1" customWidth="1"/>
    <col min="11786" max="11786" width="14.85546875" customWidth="1"/>
    <col min="11787" max="11787" width="25.140625" bestFit="1" customWidth="1"/>
    <col min="11788" max="11788" width="61.7109375" customWidth="1"/>
    <col min="12034" max="12034" width="40.85546875" customWidth="1"/>
    <col min="12035" max="12035" width="74.85546875" customWidth="1"/>
    <col min="12036" max="12036" width="25.140625" customWidth="1"/>
    <col min="12037" max="12037" width="29.5703125" customWidth="1"/>
    <col min="12038" max="12038" width="29.140625" bestFit="1" customWidth="1"/>
    <col min="12039" max="12039" width="41.140625" bestFit="1" customWidth="1"/>
    <col min="12040" max="12040" width="26.28515625" bestFit="1" customWidth="1"/>
    <col min="12041" max="12041" width="32.7109375" bestFit="1" customWidth="1"/>
    <col min="12042" max="12042" width="14.85546875" customWidth="1"/>
    <col min="12043" max="12043" width="25.140625" bestFit="1" customWidth="1"/>
    <col min="12044" max="12044" width="61.7109375" customWidth="1"/>
    <col min="12290" max="12290" width="40.85546875" customWidth="1"/>
    <col min="12291" max="12291" width="74.85546875" customWidth="1"/>
    <col min="12292" max="12292" width="25.140625" customWidth="1"/>
    <col min="12293" max="12293" width="29.5703125" customWidth="1"/>
    <col min="12294" max="12294" width="29.140625" bestFit="1" customWidth="1"/>
    <col min="12295" max="12295" width="41.140625" bestFit="1" customWidth="1"/>
    <col min="12296" max="12296" width="26.28515625" bestFit="1" customWidth="1"/>
    <col min="12297" max="12297" width="32.7109375" bestFit="1" customWidth="1"/>
    <col min="12298" max="12298" width="14.85546875" customWidth="1"/>
    <col min="12299" max="12299" width="25.140625" bestFit="1" customWidth="1"/>
    <col min="12300" max="12300" width="61.7109375" customWidth="1"/>
    <col min="12546" max="12546" width="40.85546875" customWidth="1"/>
    <col min="12547" max="12547" width="74.85546875" customWidth="1"/>
    <col min="12548" max="12548" width="25.140625" customWidth="1"/>
    <col min="12549" max="12549" width="29.5703125" customWidth="1"/>
    <col min="12550" max="12550" width="29.140625" bestFit="1" customWidth="1"/>
    <col min="12551" max="12551" width="41.140625" bestFit="1" customWidth="1"/>
    <col min="12552" max="12552" width="26.28515625" bestFit="1" customWidth="1"/>
    <col min="12553" max="12553" width="32.7109375" bestFit="1" customWidth="1"/>
    <col min="12554" max="12554" width="14.85546875" customWidth="1"/>
    <col min="12555" max="12555" width="25.140625" bestFit="1" customWidth="1"/>
    <col min="12556" max="12556" width="61.7109375" customWidth="1"/>
    <col min="12802" max="12802" width="40.85546875" customWidth="1"/>
    <col min="12803" max="12803" width="74.85546875" customWidth="1"/>
    <col min="12804" max="12804" width="25.140625" customWidth="1"/>
    <col min="12805" max="12805" width="29.5703125" customWidth="1"/>
    <col min="12806" max="12806" width="29.140625" bestFit="1" customWidth="1"/>
    <col min="12807" max="12807" width="41.140625" bestFit="1" customWidth="1"/>
    <col min="12808" max="12808" width="26.28515625" bestFit="1" customWidth="1"/>
    <col min="12809" max="12809" width="32.7109375" bestFit="1" customWidth="1"/>
    <col min="12810" max="12810" width="14.85546875" customWidth="1"/>
    <col min="12811" max="12811" width="25.140625" bestFit="1" customWidth="1"/>
    <col min="12812" max="12812" width="61.7109375" customWidth="1"/>
    <col min="13058" max="13058" width="40.85546875" customWidth="1"/>
    <col min="13059" max="13059" width="74.85546875" customWidth="1"/>
    <col min="13060" max="13060" width="25.140625" customWidth="1"/>
    <col min="13061" max="13061" width="29.5703125" customWidth="1"/>
    <col min="13062" max="13062" width="29.140625" bestFit="1" customWidth="1"/>
    <col min="13063" max="13063" width="41.140625" bestFit="1" customWidth="1"/>
    <col min="13064" max="13064" width="26.28515625" bestFit="1" customWidth="1"/>
    <col min="13065" max="13065" width="32.7109375" bestFit="1" customWidth="1"/>
    <col min="13066" max="13066" width="14.85546875" customWidth="1"/>
    <col min="13067" max="13067" width="25.140625" bestFit="1" customWidth="1"/>
    <col min="13068" max="13068" width="61.7109375" customWidth="1"/>
    <col min="13314" max="13314" width="40.85546875" customWidth="1"/>
    <col min="13315" max="13315" width="74.85546875" customWidth="1"/>
    <col min="13316" max="13316" width="25.140625" customWidth="1"/>
    <col min="13317" max="13317" width="29.5703125" customWidth="1"/>
    <col min="13318" max="13318" width="29.140625" bestFit="1" customWidth="1"/>
    <col min="13319" max="13319" width="41.140625" bestFit="1" customWidth="1"/>
    <col min="13320" max="13320" width="26.28515625" bestFit="1" customWidth="1"/>
    <col min="13321" max="13321" width="32.7109375" bestFit="1" customWidth="1"/>
    <col min="13322" max="13322" width="14.85546875" customWidth="1"/>
    <col min="13323" max="13323" width="25.140625" bestFit="1" customWidth="1"/>
    <col min="13324" max="13324" width="61.7109375" customWidth="1"/>
    <col min="13570" max="13570" width="40.85546875" customWidth="1"/>
    <col min="13571" max="13571" width="74.85546875" customWidth="1"/>
    <col min="13572" max="13572" width="25.140625" customWidth="1"/>
    <col min="13573" max="13573" width="29.5703125" customWidth="1"/>
    <col min="13574" max="13574" width="29.140625" bestFit="1" customWidth="1"/>
    <col min="13575" max="13575" width="41.140625" bestFit="1" customWidth="1"/>
    <col min="13576" max="13576" width="26.28515625" bestFit="1" customWidth="1"/>
    <col min="13577" max="13577" width="32.7109375" bestFit="1" customWidth="1"/>
    <col min="13578" max="13578" width="14.85546875" customWidth="1"/>
    <col min="13579" max="13579" width="25.140625" bestFit="1" customWidth="1"/>
    <col min="13580" max="13580" width="61.7109375" customWidth="1"/>
    <col min="13826" max="13826" width="40.85546875" customWidth="1"/>
    <col min="13827" max="13827" width="74.85546875" customWidth="1"/>
    <col min="13828" max="13828" width="25.140625" customWidth="1"/>
    <col min="13829" max="13829" width="29.5703125" customWidth="1"/>
    <col min="13830" max="13830" width="29.140625" bestFit="1" customWidth="1"/>
    <col min="13831" max="13831" width="41.140625" bestFit="1" customWidth="1"/>
    <col min="13832" max="13832" width="26.28515625" bestFit="1" customWidth="1"/>
    <col min="13833" max="13833" width="32.7109375" bestFit="1" customWidth="1"/>
    <col min="13834" max="13834" width="14.85546875" customWidth="1"/>
    <col min="13835" max="13835" width="25.140625" bestFit="1" customWidth="1"/>
    <col min="13836" max="13836" width="61.7109375" customWidth="1"/>
    <col min="14082" max="14082" width="40.85546875" customWidth="1"/>
    <col min="14083" max="14083" width="74.85546875" customWidth="1"/>
    <col min="14084" max="14084" width="25.140625" customWidth="1"/>
    <col min="14085" max="14085" width="29.5703125" customWidth="1"/>
    <col min="14086" max="14086" width="29.140625" bestFit="1" customWidth="1"/>
    <col min="14087" max="14087" width="41.140625" bestFit="1" customWidth="1"/>
    <col min="14088" max="14088" width="26.28515625" bestFit="1" customWidth="1"/>
    <col min="14089" max="14089" width="32.7109375" bestFit="1" customWidth="1"/>
    <col min="14090" max="14090" width="14.85546875" customWidth="1"/>
    <col min="14091" max="14091" width="25.140625" bestFit="1" customWidth="1"/>
    <col min="14092" max="14092" width="61.7109375" customWidth="1"/>
    <col min="14338" max="14338" width="40.85546875" customWidth="1"/>
    <col min="14339" max="14339" width="74.85546875" customWidth="1"/>
    <col min="14340" max="14340" width="25.140625" customWidth="1"/>
    <col min="14341" max="14341" width="29.5703125" customWidth="1"/>
    <col min="14342" max="14342" width="29.140625" bestFit="1" customWidth="1"/>
    <col min="14343" max="14343" width="41.140625" bestFit="1" customWidth="1"/>
    <col min="14344" max="14344" width="26.28515625" bestFit="1" customWidth="1"/>
    <col min="14345" max="14345" width="32.7109375" bestFit="1" customWidth="1"/>
    <col min="14346" max="14346" width="14.85546875" customWidth="1"/>
    <col min="14347" max="14347" width="25.140625" bestFit="1" customWidth="1"/>
    <col min="14348" max="14348" width="61.7109375" customWidth="1"/>
    <col min="14594" max="14594" width="40.85546875" customWidth="1"/>
    <col min="14595" max="14595" width="74.85546875" customWidth="1"/>
    <col min="14596" max="14596" width="25.140625" customWidth="1"/>
    <col min="14597" max="14597" width="29.5703125" customWidth="1"/>
    <col min="14598" max="14598" width="29.140625" bestFit="1" customWidth="1"/>
    <col min="14599" max="14599" width="41.140625" bestFit="1" customWidth="1"/>
    <col min="14600" max="14600" width="26.28515625" bestFit="1" customWidth="1"/>
    <col min="14601" max="14601" width="32.7109375" bestFit="1" customWidth="1"/>
    <col min="14602" max="14602" width="14.85546875" customWidth="1"/>
    <col min="14603" max="14603" width="25.140625" bestFit="1" customWidth="1"/>
    <col min="14604" max="14604" width="61.7109375" customWidth="1"/>
    <col min="14850" max="14850" width="40.85546875" customWidth="1"/>
    <col min="14851" max="14851" width="74.85546875" customWidth="1"/>
    <col min="14852" max="14852" width="25.140625" customWidth="1"/>
    <col min="14853" max="14853" width="29.5703125" customWidth="1"/>
    <col min="14854" max="14854" width="29.140625" bestFit="1" customWidth="1"/>
    <col min="14855" max="14855" width="41.140625" bestFit="1" customWidth="1"/>
    <col min="14856" max="14856" width="26.28515625" bestFit="1" customWidth="1"/>
    <col min="14857" max="14857" width="32.7109375" bestFit="1" customWidth="1"/>
    <col min="14858" max="14858" width="14.85546875" customWidth="1"/>
    <col min="14859" max="14859" width="25.140625" bestFit="1" customWidth="1"/>
    <col min="14860" max="14860" width="61.7109375" customWidth="1"/>
    <col min="15106" max="15106" width="40.85546875" customWidth="1"/>
    <col min="15107" max="15107" width="74.85546875" customWidth="1"/>
    <col min="15108" max="15108" width="25.140625" customWidth="1"/>
    <col min="15109" max="15109" width="29.5703125" customWidth="1"/>
    <col min="15110" max="15110" width="29.140625" bestFit="1" customWidth="1"/>
    <col min="15111" max="15111" width="41.140625" bestFit="1" customWidth="1"/>
    <col min="15112" max="15112" width="26.28515625" bestFit="1" customWidth="1"/>
    <col min="15113" max="15113" width="32.7109375" bestFit="1" customWidth="1"/>
    <col min="15114" max="15114" width="14.85546875" customWidth="1"/>
    <col min="15115" max="15115" width="25.140625" bestFit="1" customWidth="1"/>
    <col min="15116" max="15116" width="61.7109375" customWidth="1"/>
    <col min="15362" max="15362" width="40.85546875" customWidth="1"/>
    <col min="15363" max="15363" width="74.85546875" customWidth="1"/>
    <col min="15364" max="15364" width="25.140625" customWidth="1"/>
    <col min="15365" max="15365" width="29.5703125" customWidth="1"/>
    <col min="15366" max="15366" width="29.140625" bestFit="1" customWidth="1"/>
    <col min="15367" max="15367" width="41.140625" bestFit="1" customWidth="1"/>
    <col min="15368" max="15368" width="26.28515625" bestFit="1" customWidth="1"/>
    <col min="15369" max="15369" width="32.7109375" bestFit="1" customWidth="1"/>
    <col min="15370" max="15370" width="14.85546875" customWidth="1"/>
    <col min="15371" max="15371" width="25.140625" bestFit="1" customWidth="1"/>
    <col min="15372" max="15372" width="61.7109375" customWidth="1"/>
    <col min="15618" max="15618" width="40.85546875" customWidth="1"/>
    <col min="15619" max="15619" width="74.85546875" customWidth="1"/>
    <col min="15620" max="15620" width="25.140625" customWidth="1"/>
    <col min="15621" max="15621" width="29.5703125" customWidth="1"/>
    <col min="15622" max="15622" width="29.140625" bestFit="1" customWidth="1"/>
    <col min="15623" max="15623" width="41.140625" bestFit="1" customWidth="1"/>
    <col min="15624" max="15624" width="26.28515625" bestFit="1" customWidth="1"/>
    <col min="15625" max="15625" width="32.7109375" bestFit="1" customWidth="1"/>
    <col min="15626" max="15626" width="14.85546875" customWidth="1"/>
    <col min="15627" max="15627" width="25.140625" bestFit="1" customWidth="1"/>
    <col min="15628" max="15628" width="61.7109375" customWidth="1"/>
    <col min="15874" max="15874" width="40.85546875" customWidth="1"/>
    <col min="15875" max="15875" width="74.85546875" customWidth="1"/>
    <col min="15876" max="15876" width="25.140625" customWidth="1"/>
    <col min="15877" max="15877" width="29.5703125" customWidth="1"/>
    <col min="15878" max="15878" width="29.140625" bestFit="1" customWidth="1"/>
    <col min="15879" max="15879" width="41.140625" bestFit="1" customWidth="1"/>
    <col min="15880" max="15880" width="26.28515625" bestFit="1" customWidth="1"/>
    <col min="15881" max="15881" width="32.7109375" bestFit="1" customWidth="1"/>
    <col min="15882" max="15882" width="14.85546875" customWidth="1"/>
    <col min="15883" max="15883" width="25.140625" bestFit="1" customWidth="1"/>
    <col min="15884" max="15884" width="61.7109375" customWidth="1"/>
    <col min="16130" max="16130" width="40.85546875" customWidth="1"/>
    <col min="16131" max="16131" width="74.85546875" customWidth="1"/>
    <col min="16132" max="16132" width="25.140625" customWidth="1"/>
    <col min="16133" max="16133" width="29.5703125" customWidth="1"/>
    <col min="16134" max="16134" width="29.140625" bestFit="1" customWidth="1"/>
    <col min="16135" max="16135" width="41.140625" bestFit="1" customWidth="1"/>
    <col min="16136" max="16136" width="26.28515625" bestFit="1" customWidth="1"/>
    <col min="16137" max="16137" width="32.7109375" bestFit="1" customWidth="1"/>
    <col min="16138" max="16138" width="14.85546875" customWidth="1"/>
    <col min="16139" max="16139" width="25.140625" bestFit="1" customWidth="1"/>
    <col min="16140" max="16140" width="61.7109375" customWidth="1"/>
  </cols>
  <sheetData>
    <row r="1" spans="2:12" ht="114" customHeight="1" thickBot="1" x14ac:dyDescent="0.3">
      <c r="B1" s="311" t="s">
        <v>1445</v>
      </c>
      <c r="C1" s="312"/>
      <c r="D1" s="312"/>
      <c r="E1" s="312"/>
      <c r="F1" s="312"/>
      <c r="G1" s="312"/>
      <c r="H1" s="312"/>
      <c r="I1" s="312"/>
      <c r="J1" s="312"/>
      <c r="K1" s="312"/>
      <c r="L1" s="313"/>
    </row>
    <row r="2" spans="2:12" ht="45.75" customHeight="1" x14ac:dyDescent="0.25">
      <c r="B2" s="252" t="s">
        <v>1</v>
      </c>
      <c r="C2" s="253" t="s">
        <v>2</v>
      </c>
      <c r="D2" s="253" t="s">
        <v>3</v>
      </c>
      <c r="E2" s="252" t="s">
        <v>4</v>
      </c>
      <c r="F2" s="253" t="s">
        <v>5</v>
      </c>
      <c r="G2" s="253" t="s">
        <v>6</v>
      </c>
      <c r="H2" s="253" t="s">
        <v>7</v>
      </c>
      <c r="I2" s="254" t="s">
        <v>8</v>
      </c>
      <c r="J2" s="255" t="s">
        <v>9</v>
      </c>
      <c r="K2" s="256" t="s">
        <v>10</v>
      </c>
      <c r="L2" s="257" t="s">
        <v>453</v>
      </c>
    </row>
    <row r="3" spans="2:12" ht="63.75" customHeight="1" x14ac:dyDescent="0.25">
      <c r="B3" s="189" t="s">
        <v>454</v>
      </c>
      <c r="C3" s="190" t="s">
        <v>1116</v>
      </c>
      <c r="D3" s="190" t="s">
        <v>456</v>
      </c>
      <c r="E3" s="190" t="s">
        <v>457</v>
      </c>
      <c r="F3" s="190" t="s">
        <v>458</v>
      </c>
      <c r="G3" s="191" t="s">
        <v>458</v>
      </c>
      <c r="H3" s="190" t="s">
        <v>17</v>
      </c>
      <c r="I3" s="190">
        <v>143</v>
      </c>
      <c r="J3" s="191" t="s">
        <v>460</v>
      </c>
      <c r="K3" s="192">
        <v>100</v>
      </c>
      <c r="L3" s="193" t="s">
        <v>1117</v>
      </c>
    </row>
    <row r="4" spans="2:12" ht="59.25" customHeight="1" x14ac:dyDescent="0.25">
      <c r="B4" s="189" t="s">
        <v>1118</v>
      </c>
      <c r="C4" s="190" t="s">
        <v>646</v>
      </c>
      <c r="D4" s="190" t="s">
        <v>647</v>
      </c>
      <c r="E4" s="190" t="s">
        <v>510</v>
      </c>
      <c r="F4" s="190" t="s">
        <v>471</v>
      </c>
      <c r="G4" s="191" t="s">
        <v>1119</v>
      </c>
      <c r="H4" s="191" t="s">
        <v>512</v>
      </c>
      <c r="I4" s="190" t="s">
        <v>17</v>
      </c>
      <c r="J4" s="191" t="s">
        <v>460</v>
      </c>
      <c r="K4" s="192">
        <v>100</v>
      </c>
      <c r="L4" s="193" t="s">
        <v>1120</v>
      </c>
    </row>
    <row r="5" spans="2:12" ht="55.5" customHeight="1" x14ac:dyDescent="0.25">
      <c r="B5" s="189" t="s">
        <v>1121</v>
      </c>
      <c r="C5" s="190" t="s">
        <v>663</v>
      </c>
      <c r="D5" s="190" t="s">
        <v>456</v>
      </c>
      <c r="E5" s="190" t="s">
        <v>510</v>
      </c>
      <c r="F5" s="190" t="s">
        <v>471</v>
      </c>
      <c r="G5" s="191" t="s">
        <v>50</v>
      </c>
      <c r="H5" s="190" t="s">
        <v>17</v>
      </c>
      <c r="I5" s="190">
        <v>5</v>
      </c>
      <c r="J5" s="191" t="s">
        <v>460</v>
      </c>
      <c r="K5" s="192">
        <v>100</v>
      </c>
      <c r="L5" s="193" t="s">
        <v>1122</v>
      </c>
    </row>
    <row r="6" spans="2:12" ht="75" customHeight="1" x14ac:dyDescent="0.25">
      <c r="B6" s="189" t="s">
        <v>1123</v>
      </c>
      <c r="C6" s="190" t="s">
        <v>1124</v>
      </c>
      <c r="D6" s="190" t="s">
        <v>456</v>
      </c>
      <c r="E6" s="190" t="s">
        <v>457</v>
      </c>
      <c r="F6" s="190" t="s">
        <v>1125</v>
      </c>
      <c r="G6" s="191" t="s">
        <v>1126</v>
      </c>
      <c r="H6" s="190" t="s">
        <v>17</v>
      </c>
      <c r="I6" s="190" t="s">
        <v>17</v>
      </c>
      <c r="J6" s="191" t="s">
        <v>460</v>
      </c>
      <c r="K6" s="192">
        <v>100</v>
      </c>
      <c r="L6" s="193" t="s">
        <v>1127</v>
      </c>
    </row>
    <row r="7" spans="2:12" ht="59.25" customHeight="1" x14ac:dyDescent="0.25">
      <c r="B7" s="189" t="s">
        <v>1118</v>
      </c>
      <c r="C7" s="190" t="s">
        <v>646</v>
      </c>
      <c r="D7" s="190" t="s">
        <v>647</v>
      </c>
      <c r="E7" s="190" t="s">
        <v>510</v>
      </c>
      <c r="F7" s="190" t="s">
        <v>478</v>
      </c>
      <c r="G7" s="191" t="s">
        <v>1128</v>
      </c>
      <c r="H7" s="191" t="s">
        <v>512</v>
      </c>
      <c r="I7" s="190" t="s">
        <v>17</v>
      </c>
      <c r="J7" s="191" t="s">
        <v>460</v>
      </c>
      <c r="K7" s="192">
        <v>100</v>
      </c>
      <c r="L7" s="193" t="s">
        <v>1129</v>
      </c>
    </row>
    <row r="8" spans="2:12" ht="88.5" customHeight="1" x14ac:dyDescent="0.25">
      <c r="B8" s="189" t="s">
        <v>1130</v>
      </c>
      <c r="C8" s="190" t="s">
        <v>1131</v>
      </c>
      <c r="D8" s="190" t="s">
        <v>476</v>
      </c>
      <c r="E8" s="190" t="s">
        <v>477</v>
      </c>
      <c r="F8" s="190" t="s">
        <v>478</v>
      </c>
      <c r="G8" s="191" t="s">
        <v>479</v>
      </c>
      <c r="H8" s="190" t="s">
        <v>17</v>
      </c>
      <c r="I8" s="190" t="s">
        <v>17</v>
      </c>
      <c r="J8" s="191" t="s">
        <v>460</v>
      </c>
      <c r="K8" s="194">
        <v>100</v>
      </c>
      <c r="L8" s="193" t="s">
        <v>1132</v>
      </c>
    </row>
    <row r="9" spans="2:12" ht="45" x14ac:dyDescent="0.25">
      <c r="B9" s="189" t="s">
        <v>1133</v>
      </c>
      <c r="C9" s="190" t="s">
        <v>1134</v>
      </c>
      <c r="D9" s="190" t="s">
        <v>483</v>
      </c>
      <c r="E9" s="190" t="s">
        <v>477</v>
      </c>
      <c r="F9" s="190" t="s">
        <v>50</v>
      </c>
      <c r="G9" s="191" t="s">
        <v>1135</v>
      </c>
      <c r="H9" s="190" t="s">
        <v>17</v>
      </c>
      <c r="I9" s="190" t="s">
        <v>17</v>
      </c>
      <c r="J9" s="191" t="s">
        <v>460</v>
      </c>
      <c r="K9" s="192">
        <v>100</v>
      </c>
      <c r="L9" s="193" t="s">
        <v>1136</v>
      </c>
    </row>
    <row r="10" spans="2:12" ht="55.5" customHeight="1" x14ac:dyDescent="0.25">
      <c r="B10" s="189" t="s">
        <v>1121</v>
      </c>
      <c r="C10" s="190" t="s">
        <v>663</v>
      </c>
      <c r="D10" s="190" t="s">
        <v>456</v>
      </c>
      <c r="E10" s="190" t="s">
        <v>510</v>
      </c>
      <c r="F10" s="190" t="s">
        <v>50</v>
      </c>
      <c r="G10" s="191" t="s">
        <v>50</v>
      </c>
      <c r="H10" s="190" t="s">
        <v>17</v>
      </c>
      <c r="I10" s="190">
        <v>8</v>
      </c>
      <c r="J10" s="191" t="s">
        <v>460</v>
      </c>
      <c r="K10" s="192">
        <v>100</v>
      </c>
      <c r="L10" s="193" t="s">
        <v>1137</v>
      </c>
    </row>
    <row r="11" spans="2:12" ht="59.25" customHeight="1" x14ac:dyDescent="0.25">
      <c r="B11" s="189" t="s">
        <v>1118</v>
      </c>
      <c r="C11" s="190" t="s">
        <v>646</v>
      </c>
      <c r="D11" s="190" t="s">
        <v>647</v>
      </c>
      <c r="E11" s="190" t="s">
        <v>510</v>
      </c>
      <c r="F11" s="190" t="s">
        <v>494</v>
      </c>
      <c r="G11" s="191" t="s">
        <v>1138</v>
      </c>
      <c r="H11" s="191" t="s">
        <v>512</v>
      </c>
      <c r="I11" s="190" t="s">
        <v>17</v>
      </c>
      <c r="J11" s="191" t="s">
        <v>460</v>
      </c>
      <c r="K11" s="192">
        <v>100</v>
      </c>
      <c r="L11" s="193" t="s">
        <v>1139</v>
      </c>
    </row>
    <row r="12" spans="2:12" s="197" customFormat="1" ht="54" customHeight="1" x14ac:dyDescent="0.25">
      <c r="B12" s="189" t="s">
        <v>1140</v>
      </c>
      <c r="C12" s="191" t="s">
        <v>1141</v>
      </c>
      <c r="D12" s="191" t="s">
        <v>477</v>
      </c>
      <c r="E12" s="191" t="s">
        <v>519</v>
      </c>
      <c r="F12" s="191" t="s">
        <v>494</v>
      </c>
      <c r="G12" s="191" t="s">
        <v>1142</v>
      </c>
      <c r="H12" s="191" t="s">
        <v>512</v>
      </c>
      <c r="I12" s="191">
        <v>5</v>
      </c>
      <c r="J12" s="191" t="s">
        <v>460</v>
      </c>
      <c r="K12" s="195">
        <v>100</v>
      </c>
      <c r="L12" s="196" t="s">
        <v>1143</v>
      </c>
    </row>
    <row r="13" spans="2:12" ht="48.75" customHeight="1" x14ac:dyDescent="0.25">
      <c r="B13" s="189" t="s">
        <v>1144</v>
      </c>
      <c r="C13" s="190" t="s">
        <v>1145</v>
      </c>
      <c r="D13" s="190" t="s">
        <v>493</v>
      </c>
      <c r="E13" s="190" t="s">
        <v>477</v>
      </c>
      <c r="F13" s="190" t="s">
        <v>494</v>
      </c>
      <c r="G13" s="191" t="s">
        <v>1146</v>
      </c>
      <c r="H13" s="190" t="s">
        <v>496</v>
      </c>
      <c r="I13" s="190">
        <v>21</v>
      </c>
      <c r="J13" s="191" t="s">
        <v>460</v>
      </c>
      <c r="K13" s="198">
        <v>100</v>
      </c>
      <c r="L13" s="196" t="s">
        <v>1147</v>
      </c>
    </row>
    <row r="14" spans="2:12" s="197" customFormat="1" ht="61.5" customHeight="1" x14ac:dyDescent="0.25">
      <c r="B14" s="189" t="s">
        <v>1148</v>
      </c>
      <c r="C14" s="191" t="s">
        <v>1149</v>
      </c>
      <c r="D14" s="191" t="s">
        <v>477</v>
      </c>
      <c r="E14" s="191" t="s">
        <v>519</v>
      </c>
      <c r="F14" s="191" t="s">
        <v>494</v>
      </c>
      <c r="G14" s="191" t="s">
        <v>1150</v>
      </c>
      <c r="H14" s="191" t="s">
        <v>512</v>
      </c>
      <c r="I14" s="191">
        <v>5</v>
      </c>
      <c r="J14" s="191" t="s">
        <v>460</v>
      </c>
      <c r="K14" s="195">
        <v>100</v>
      </c>
      <c r="L14" s="196" t="s">
        <v>1151</v>
      </c>
    </row>
    <row r="15" spans="2:12" ht="48.75" customHeight="1" x14ac:dyDescent="0.25">
      <c r="B15" s="199" t="s">
        <v>1152</v>
      </c>
      <c r="C15" s="200" t="s">
        <v>667</v>
      </c>
      <c r="D15" s="200" t="s">
        <v>573</v>
      </c>
      <c r="E15" s="200" t="s">
        <v>668</v>
      </c>
      <c r="F15" s="200" t="s">
        <v>494</v>
      </c>
      <c r="G15" s="201" t="s">
        <v>494</v>
      </c>
      <c r="H15" s="200" t="s">
        <v>669</v>
      </c>
      <c r="I15" s="190" t="s">
        <v>17</v>
      </c>
      <c r="J15" s="191" t="s">
        <v>460</v>
      </c>
      <c r="K15" s="192">
        <v>100</v>
      </c>
      <c r="L15" s="202"/>
    </row>
    <row r="16" spans="2:12" ht="55.5" customHeight="1" x14ac:dyDescent="0.25">
      <c r="B16" s="189" t="s">
        <v>1121</v>
      </c>
      <c r="C16" s="190" t="s">
        <v>663</v>
      </c>
      <c r="D16" s="190" t="s">
        <v>456</v>
      </c>
      <c r="E16" s="190" t="s">
        <v>510</v>
      </c>
      <c r="F16" s="190" t="s">
        <v>494</v>
      </c>
      <c r="G16" s="191" t="s">
        <v>494</v>
      </c>
      <c r="H16" s="190" t="s">
        <v>17</v>
      </c>
      <c r="I16" s="190">
        <v>22</v>
      </c>
      <c r="J16" s="191" t="s">
        <v>460</v>
      </c>
      <c r="K16" s="192">
        <v>100</v>
      </c>
      <c r="L16" s="193" t="s">
        <v>1153</v>
      </c>
    </row>
    <row r="17" spans="2:12" ht="60" x14ac:dyDescent="0.25">
      <c r="B17" s="189" t="s">
        <v>1154</v>
      </c>
      <c r="C17" s="190" t="s">
        <v>1155</v>
      </c>
      <c r="D17" s="190" t="s">
        <v>476</v>
      </c>
      <c r="E17" s="190" t="s">
        <v>477</v>
      </c>
      <c r="F17" s="190" t="s">
        <v>109</v>
      </c>
      <c r="G17" s="191" t="s">
        <v>1156</v>
      </c>
      <c r="H17" s="190" t="s">
        <v>501</v>
      </c>
      <c r="I17" s="190">
        <v>50</v>
      </c>
      <c r="J17" s="191" t="s">
        <v>460</v>
      </c>
      <c r="K17" s="192">
        <v>100</v>
      </c>
      <c r="L17" s="193" t="s">
        <v>1157</v>
      </c>
    </row>
    <row r="18" spans="2:12" ht="59.25" customHeight="1" x14ac:dyDescent="0.25">
      <c r="B18" s="189" t="s">
        <v>1118</v>
      </c>
      <c r="C18" s="190" t="s">
        <v>646</v>
      </c>
      <c r="D18" s="190" t="s">
        <v>647</v>
      </c>
      <c r="E18" s="190" t="s">
        <v>510</v>
      </c>
      <c r="F18" s="190" t="s">
        <v>1158</v>
      </c>
      <c r="G18" s="191" t="s">
        <v>1159</v>
      </c>
      <c r="H18" s="191" t="s">
        <v>512</v>
      </c>
      <c r="I18" s="190" t="s">
        <v>17</v>
      </c>
      <c r="J18" s="191" t="s">
        <v>460</v>
      </c>
      <c r="K18" s="192">
        <v>100</v>
      </c>
      <c r="L18" s="196" t="s">
        <v>1160</v>
      </c>
    </row>
    <row r="19" spans="2:12" ht="59.25" customHeight="1" x14ac:dyDescent="0.25">
      <c r="B19" s="189" t="s">
        <v>1161</v>
      </c>
      <c r="C19" s="190" t="s">
        <v>1162</v>
      </c>
      <c r="D19" s="190" t="s">
        <v>647</v>
      </c>
      <c r="E19" s="190" t="s">
        <v>1163</v>
      </c>
      <c r="F19" s="190" t="s">
        <v>1158</v>
      </c>
      <c r="G19" s="191" t="s">
        <v>1164</v>
      </c>
      <c r="H19" s="191" t="s">
        <v>17</v>
      </c>
      <c r="I19" s="190">
        <v>13</v>
      </c>
      <c r="J19" s="191" t="s">
        <v>460</v>
      </c>
      <c r="K19" s="192">
        <v>100</v>
      </c>
      <c r="L19" s="196" t="s">
        <v>1165</v>
      </c>
    </row>
    <row r="20" spans="2:12" ht="55.5" customHeight="1" x14ac:dyDescent="0.25">
      <c r="B20" s="189" t="s">
        <v>1121</v>
      </c>
      <c r="C20" s="190" t="s">
        <v>663</v>
      </c>
      <c r="D20" s="190" t="s">
        <v>456</v>
      </c>
      <c r="E20" s="190" t="s">
        <v>510</v>
      </c>
      <c r="F20" s="190" t="s">
        <v>109</v>
      </c>
      <c r="G20" s="191" t="s">
        <v>1166</v>
      </c>
      <c r="H20" s="190" t="s">
        <v>17</v>
      </c>
      <c r="I20" s="190">
        <v>10</v>
      </c>
      <c r="J20" s="191" t="s">
        <v>460</v>
      </c>
      <c r="K20" s="192">
        <v>100</v>
      </c>
      <c r="L20" s="193" t="s">
        <v>1167</v>
      </c>
    </row>
    <row r="21" spans="2:12" ht="55.5" customHeight="1" x14ac:dyDescent="0.25">
      <c r="B21" s="189" t="s">
        <v>1168</v>
      </c>
      <c r="C21" s="190" t="s">
        <v>1169</v>
      </c>
      <c r="D21" s="190" t="s">
        <v>477</v>
      </c>
      <c r="E21" s="190" t="s">
        <v>1170</v>
      </c>
      <c r="F21" s="190" t="s">
        <v>813</v>
      </c>
      <c r="G21" s="191" t="s">
        <v>1171</v>
      </c>
      <c r="H21" s="190" t="s">
        <v>17</v>
      </c>
      <c r="I21" s="190">
        <v>5</v>
      </c>
      <c r="J21" s="191" t="s">
        <v>460</v>
      </c>
      <c r="K21" s="192">
        <v>100</v>
      </c>
      <c r="L21" s="193" t="s">
        <v>1172</v>
      </c>
    </row>
    <row r="22" spans="2:12" ht="66.75" customHeight="1" x14ac:dyDescent="0.25">
      <c r="B22" s="189" t="s">
        <v>550</v>
      </c>
      <c r="C22" s="191" t="s">
        <v>551</v>
      </c>
      <c r="D22" s="190" t="s">
        <v>552</v>
      </c>
      <c r="E22" s="190" t="s">
        <v>510</v>
      </c>
      <c r="F22" s="190" t="s">
        <v>813</v>
      </c>
      <c r="G22" s="191" t="s">
        <v>1173</v>
      </c>
      <c r="H22" s="190" t="s">
        <v>512</v>
      </c>
      <c r="I22" s="190">
        <v>8</v>
      </c>
      <c r="J22" s="191" t="s">
        <v>460</v>
      </c>
      <c r="K22" s="192">
        <v>100</v>
      </c>
      <c r="L22" s="193" t="s">
        <v>1174</v>
      </c>
    </row>
    <row r="23" spans="2:12" ht="66.75" customHeight="1" x14ac:dyDescent="0.25">
      <c r="B23" s="189" t="s">
        <v>1168</v>
      </c>
      <c r="C23" s="190" t="s">
        <v>1169</v>
      </c>
      <c r="D23" s="190" t="s">
        <v>477</v>
      </c>
      <c r="E23" s="190" t="s">
        <v>1170</v>
      </c>
      <c r="F23" s="190" t="s">
        <v>813</v>
      </c>
      <c r="G23" s="191" t="s">
        <v>1175</v>
      </c>
      <c r="H23" s="190" t="s">
        <v>512</v>
      </c>
      <c r="I23" s="190">
        <v>6</v>
      </c>
      <c r="J23" s="191" t="s">
        <v>460</v>
      </c>
      <c r="K23" s="192">
        <v>100</v>
      </c>
      <c r="L23" s="193" t="s">
        <v>1176</v>
      </c>
    </row>
    <row r="24" spans="2:12" ht="58.5" customHeight="1" x14ac:dyDescent="0.25">
      <c r="B24" s="203" t="s">
        <v>1177</v>
      </c>
      <c r="C24" s="203" t="s">
        <v>1178</v>
      </c>
      <c r="D24" s="204" t="s">
        <v>1179</v>
      </c>
      <c r="E24" s="204" t="s">
        <v>1180</v>
      </c>
      <c r="F24" s="205" t="s">
        <v>826</v>
      </c>
      <c r="G24" s="206" t="s">
        <v>1181</v>
      </c>
      <c r="H24" s="207" t="s">
        <v>1182</v>
      </c>
      <c r="I24" s="191">
        <v>4</v>
      </c>
      <c r="J24" s="191" t="s">
        <v>460</v>
      </c>
      <c r="K24" s="192">
        <v>100</v>
      </c>
      <c r="L24" s="193" t="s">
        <v>1183</v>
      </c>
    </row>
    <row r="25" spans="2:12" s="197" customFormat="1" ht="105" x14ac:dyDescent="0.25">
      <c r="B25" s="189" t="s">
        <v>1184</v>
      </c>
      <c r="C25" s="191" t="s">
        <v>1185</v>
      </c>
      <c r="D25" s="191" t="s">
        <v>456</v>
      </c>
      <c r="E25" s="191" t="s">
        <v>477</v>
      </c>
      <c r="F25" s="191" t="s">
        <v>1186</v>
      </c>
      <c r="G25" s="191" t="s">
        <v>1187</v>
      </c>
      <c r="H25" s="191" t="s">
        <v>17</v>
      </c>
      <c r="I25" s="191">
        <v>25</v>
      </c>
      <c r="J25" s="191" t="s">
        <v>460</v>
      </c>
      <c r="K25" s="195">
        <v>100</v>
      </c>
      <c r="L25" s="196" t="s">
        <v>1188</v>
      </c>
    </row>
    <row r="26" spans="2:12" ht="59.25" customHeight="1" x14ac:dyDescent="0.25">
      <c r="B26" s="189" t="s">
        <v>1118</v>
      </c>
      <c r="C26" s="190" t="s">
        <v>646</v>
      </c>
      <c r="D26" s="190" t="s">
        <v>647</v>
      </c>
      <c r="E26" s="190" t="s">
        <v>510</v>
      </c>
      <c r="F26" s="190" t="s">
        <v>1181</v>
      </c>
      <c r="G26" s="191" t="s">
        <v>1189</v>
      </c>
      <c r="H26" s="191" t="s">
        <v>512</v>
      </c>
      <c r="I26" s="190" t="s">
        <v>17</v>
      </c>
      <c r="J26" s="191" t="s">
        <v>460</v>
      </c>
      <c r="K26" s="192">
        <v>100</v>
      </c>
      <c r="L26" s="193" t="s">
        <v>1190</v>
      </c>
    </row>
    <row r="27" spans="2:12" ht="48.75" customHeight="1" x14ac:dyDescent="0.25">
      <c r="B27" s="189" t="s">
        <v>1191</v>
      </c>
      <c r="C27" s="190" t="s">
        <v>518</v>
      </c>
      <c r="D27" s="190" t="s">
        <v>456</v>
      </c>
      <c r="E27" s="190" t="s">
        <v>519</v>
      </c>
      <c r="F27" s="190" t="s">
        <v>140</v>
      </c>
      <c r="G27" s="191" t="s">
        <v>520</v>
      </c>
      <c r="H27" s="190" t="s">
        <v>512</v>
      </c>
      <c r="I27" s="190">
        <v>30</v>
      </c>
      <c r="J27" s="191" t="s">
        <v>460</v>
      </c>
      <c r="K27" s="192">
        <v>100</v>
      </c>
      <c r="L27" s="193" t="s">
        <v>1192</v>
      </c>
    </row>
    <row r="28" spans="2:12" ht="45" customHeight="1" x14ac:dyDescent="0.25">
      <c r="B28" s="189" t="s">
        <v>1193</v>
      </c>
      <c r="C28" s="190" t="s">
        <v>528</v>
      </c>
      <c r="D28" s="190" t="s">
        <v>529</v>
      </c>
      <c r="E28" s="190" t="s">
        <v>506</v>
      </c>
      <c r="F28" s="190" t="s">
        <v>530</v>
      </c>
      <c r="G28" s="191" t="s">
        <v>1194</v>
      </c>
      <c r="H28" s="190" t="s">
        <v>496</v>
      </c>
      <c r="I28" s="190">
        <v>15</v>
      </c>
      <c r="J28" s="191" t="s">
        <v>460</v>
      </c>
      <c r="K28" s="192">
        <v>100</v>
      </c>
      <c r="L28" s="193" t="s">
        <v>1195</v>
      </c>
    </row>
    <row r="29" spans="2:12" ht="59.25" customHeight="1" x14ac:dyDescent="0.25">
      <c r="B29" s="189" t="s">
        <v>1118</v>
      </c>
      <c r="C29" s="190" t="s">
        <v>646</v>
      </c>
      <c r="D29" s="190" t="s">
        <v>647</v>
      </c>
      <c r="E29" s="190" t="s">
        <v>510</v>
      </c>
      <c r="F29" s="190" t="s">
        <v>691</v>
      </c>
      <c r="G29" s="191" t="s">
        <v>1196</v>
      </c>
      <c r="H29" s="191" t="s">
        <v>512</v>
      </c>
      <c r="I29" s="190" t="s">
        <v>17</v>
      </c>
      <c r="J29" s="191" t="s">
        <v>460</v>
      </c>
      <c r="K29" s="192">
        <v>100</v>
      </c>
      <c r="L29" s="193" t="s">
        <v>1197</v>
      </c>
    </row>
    <row r="30" spans="2:12" ht="48.75" customHeight="1" x14ac:dyDescent="0.25">
      <c r="B30" s="199" t="s">
        <v>1152</v>
      </c>
      <c r="C30" s="200" t="s">
        <v>667</v>
      </c>
      <c r="D30" s="200" t="s">
        <v>573</v>
      </c>
      <c r="E30" s="200" t="s">
        <v>668</v>
      </c>
      <c r="F30" s="200" t="s">
        <v>190</v>
      </c>
      <c r="G30" s="201" t="s">
        <v>190</v>
      </c>
      <c r="H30" s="200" t="s">
        <v>669</v>
      </c>
      <c r="I30" s="190" t="s">
        <v>17</v>
      </c>
      <c r="J30" s="191" t="s">
        <v>460</v>
      </c>
      <c r="K30" s="192">
        <v>100</v>
      </c>
      <c r="L30" s="202"/>
    </row>
    <row r="31" spans="2:12" ht="55.5" customHeight="1" x14ac:dyDescent="0.25">
      <c r="B31" s="189" t="s">
        <v>1121</v>
      </c>
      <c r="C31" s="190" t="s">
        <v>663</v>
      </c>
      <c r="D31" s="190" t="s">
        <v>456</v>
      </c>
      <c r="E31" s="190" t="s">
        <v>510</v>
      </c>
      <c r="F31" s="190" t="s">
        <v>190</v>
      </c>
      <c r="G31" s="191" t="s">
        <v>1198</v>
      </c>
      <c r="H31" s="190" t="s">
        <v>17</v>
      </c>
      <c r="I31" s="190">
        <v>6</v>
      </c>
      <c r="J31" s="191" t="s">
        <v>460</v>
      </c>
      <c r="K31" s="192">
        <v>100</v>
      </c>
      <c r="L31" s="193" t="s">
        <v>1199</v>
      </c>
    </row>
    <row r="32" spans="2:12" ht="59.25" customHeight="1" x14ac:dyDescent="0.25">
      <c r="B32" s="189" t="s">
        <v>1118</v>
      </c>
      <c r="C32" s="190" t="s">
        <v>646</v>
      </c>
      <c r="D32" s="190" t="s">
        <v>647</v>
      </c>
      <c r="E32" s="190" t="s">
        <v>510</v>
      </c>
      <c r="F32" s="190" t="s">
        <v>553</v>
      </c>
      <c r="G32" s="191" t="s">
        <v>1200</v>
      </c>
      <c r="H32" s="191" t="s">
        <v>512</v>
      </c>
      <c r="I32" s="190" t="s">
        <v>17</v>
      </c>
      <c r="J32" s="191" t="s">
        <v>460</v>
      </c>
      <c r="K32" s="192">
        <v>100</v>
      </c>
      <c r="L32" s="193" t="s">
        <v>1197</v>
      </c>
    </row>
    <row r="33" spans="2:12" ht="59.25" customHeight="1" x14ac:dyDescent="0.25">
      <c r="B33" s="189" t="s">
        <v>1201</v>
      </c>
      <c r="C33" s="190" t="s">
        <v>1202</v>
      </c>
      <c r="D33" s="190" t="s">
        <v>535</v>
      </c>
      <c r="E33" s="190" t="s">
        <v>506</v>
      </c>
      <c r="F33" s="190" t="s">
        <v>242</v>
      </c>
      <c r="G33" s="191" t="s">
        <v>1203</v>
      </c>
      <c r="H33" s="190" t="s">
        <v>537</v>
      </c>
      <c r="I33" s="190">
        <v>16</v>
      </c>
      <c r="J33" s="191" t="s">
        <v>460</v>
      </c>
      <c r="K33" s="192">
        <v>100</v>
      </c>
      <c r="L33" s="193" t="s">
        <v>1204</v>
      </c>
    </row>
    <row r="34" spans="2:12" ht="55.5" customHeight="1" x14ac:dyDescent="0.25">
      <c r="B34" s="189" t="s">
        <v>1121</v>
      </c>
      <c r="C34" s="190" t="s">
        <v>663</v>
      </c>
      <c r="D34" s="190" t="s">
        <v>456</v>
      </c>
      <c r="E34" s="190" t="s">
        <v>510</v>
      </c>
      <c r="F34" s="190" t="s">
        <v>553</v>
      </c>
      <c r="G34" s="208">
        <v>42591</v>
      </c>
      <c r="H34" s="190" t="s">
        <v>17</v>
      </c>
      <c r="I34" s="190">
        <v>7</v>
      </c>
      <c r="J34" s="191" t="s">
        <v>460</v>
      </c>
      <c r="K34" s="192">
        <v>100</v>
      </c>
      <c r="L34" s="193" t="s">
        <v>1205</v>
      </c>
    </row>
    <row r="35" spans="2:12" ht="55.5" customHeight="1" x14ac:dyDescent="0.25">
      <c r="B35" s="189" t="s">
        <v>1206</v>
      </c>
      <c r="C35" s="190" t="s">
        <v>1207</v>
      </c>
      <c r="D35" s="190" t="s">
        <v>1208</v>
      </c>
      <c r="E35" s="190" t="s">
        <v>1209</v>
      </c>
      <c r="F35" s="190" t="s">
        <v>304</v>
      </c>
      <c r="G35" s="208">
        <v>42622</v>
      </c>
      <c r="H35" s="190" t="s">
        <v>506</v>
      </c>
      <c r="I35" s="190">
        <v>55</v>
      </c>
      <c r="J35" s="191" t="s">
        <v>460</v>
      </c>
      <c r="K35" s="192">
        <v>100</v>
      </c>
      <c r="L35" s="193" t="s">
        <v>1210</v>
      </c>
    </row>
    <row r="36" spans="2:12" ht="59.25" customHeight="1" x14ac:dyDescent="0.25">
      <c r="B36" s="189" t="s">
        <v>1118</v>
      </c>
      <c r="C36" s="190" t="s">
        <v>646</v>
      </c>
      <c r="D36" s="190" t="s">
        <v>647</v>
      </c>
      <c r="E36" s="190" t="s">
        <v>510</v>
      </c>
      <c r="F36" s="190" t="s">
        <v>304</v>
      </c>
      <c r="G36" s="208">
        <v>42627</v>
      </c>
      <c r="H36" s="191" t="s">
        <v>512</v>
      </c>
      <c r="I36" s="190" t="s">
        <v>17</v>
      </c>
      <c r="J36" s="191" t="s">
        <v>460</v>
      </c>
      <c r="K36" s="192">
        <v>100</v>
      </c>
      <c r="L36" s="193" t="s">
        <v>1190</v>
      </c>
    </row>
    <row r="37" spans="2:12" ht="55.5" customHeight="1" x14ac:dyDescent="0.25">
      <c r="B37" s="189" t="s">
        <v>1121</v>
      </c>
      <c r="C37" s="190" t="s">
        <v>663</v>
      </c>
      <c r="D37" s="190" t="s">
        <v>456</v>
      </c>
      <c r="E37" s="190" t="s">
        <v>510</v>
      </c>
      <c r="F37" s="190" t="s">
        <v>304</v>
      </c>
      <c r="G37" s="191" t="s">
        <v>1211</v>
      </c>
      <c r="H37" s="190" t="s">
        <v>17</v>
      </c>
      <c r="I37" s="190">
        <v>5</v>
      </c>
      <c r="J37" s="191" t="s">
        <v>460</v>
      </c>
      <c r="K37" s="192">
        <v>100</v>
      </c>
      <c r="L37" s="193" t="s">
        <v>1212</v>
      </c>
    </row>
    <row r="38" spans="2:12" ht="66.75" customHeight="1" x14ac:dyDescent="0.25">
      <c r="B38" s="189" t="s">
        <v>550</v>
      </c>
      <c r="C38" s="191" t="s">
        <v>551</v>
      </c>
      <c r="D38" s="190" t="s">
        <v>552</v>
      </c>
      <c r="E38" s="190" t="s">
        <v>510</v>
      </c>
      <c r="F38" s="190" t="s">
        <v>304</v>
      </c>
      <c r="G38" s="191" t="s">
        <v>1213</v>
      </c>
      <c r="H38" s="190" t="s">
        <v>512</v>
      </c>
      <c r="I38" s="190">
        <v>7</v>
      </c>
      <c r="J38" s="191" t="s">
        <v>460</v>
      </c>
      <c r="K38" s="192">
        <v>100</v>
      </c>
      <c r="L38" s="193" t="s">
        <v>1214</v>
      </c>
    </row>
    <row r="39" spans="2:12" s="197" customFormat="1" ht="63.75" customHeight="1" x14ac:dyDescent="0.25">
      <c r="B39" s="189" t="s">
        <v>1215</v>
      </c>
      <c r="C39" s="209" t="s">
        <v>1216</v>
      </c>
      <c r="D39" s="210" t="s">
        <v>573</v>
      </c>
      <c r="E39" s="210" t="s">
        <v>1217</v>
      </c>
      <c r="F39" s="210" t="s">
        <v>336</v>
      </c>
      <c r="G39" s="211" t="s">
        <v>1218</v>
      </c>
      <c r="H39" s="210" t="s">
        <v>1217</v>
      </c>
      <c r="I39" s="191">
        <v>200</v>
      </c>
      <c r="J39" s="191" t="s">
        <v>460</v>
      </c>
      <c r="K39" s="195">
        <v>100</v>
      </c>
      <c r="L39" s="196" t="s">
        <v>1444</v>
      </c>
    </row>
    <row r="40" spans="2:12" ht="105" x14ac:dyDescent="0.25">
      <c r="B40" s="189" t="s">
        <v>1219</v>
      </c>
      <c r="C40" s="190" t="s">
        <v>1220</v>
      </c>
      <c r="D40" s="190" t="s">
        <v>584</v>
      </c>
      <c r="E40" s="190" t="s">
        <v>585</v>
      </c>
      <c r="F40" s="190" t="s">
        <v>336</v>
      </c>
      <c r="G40" s="191" t="s">
        <v>1221</v>
      </c>
      <c r="H40" s="190" t="s">
        <v>585</v>
      </c>
      <c r="I40" s="190">
        <v>19</v>
      </c>
      <c r="J40" s="191" t="s">
        <v>460</v>
      </c>
      <c r="K40" s="192">
        <v>100</v>
      </c>
      <c r="L40" s="193" t="s">
        <v>1222</v>
      </c>
    </row>
    <row r="41" spans="2:12" ht="48.75" customHeight="1" x14ac:dyDescent="0.25">
      <c r="B41" s="189" t="s">
        <v>1152</v>
      </c>
      <c r="C41" s="190" t="s">
        <v>667</v>
      </c>
      <c r="D41" s="190" t="s">
        <v>573</v>
      </c>
      <c r="E41" s="190" t="s">
        <v>668</v>
      </c>
      <c r="F41" s="190" t="s">
        <v>336</v>
      </c>
      <c r="G41" s="191" t="s">
        <v>336</v>
      </c>
      <c r="H41" s="190" t="s">
        <v>669</v>
      </c>
      <c r="I41" s="190" t="s">
        <v>17</v>
      </c>
      <c r="J41" s="191" t="s">
        <v>460</v>
      </c>
      <c r="K41" s="192">
        <v>100</v>
      </c>
      <c r="L41" s="222"/>
    </row>
    <row r="42" spans="2:12" ht="55.5" customHeight="1" x14ac:dyDescent="0.25">
      <c r="B42" s="189" t="s">
        <v>1121</v>
      </c>
      <c r="C42" s="190" t="s">
        <v>663</v>
      </c>
      <c r="D42" s="190" t="s">
        <v>456</v>
      </c>
      <c r="E42" s="190" t="s">
        <v>510</v>
      </c>
      <c r="F42" s="190" t="s">
        <v>336</v>
      </c>
      <c r="G42" s="191" t="s">
        <v>1223</v>
      </c>
      <c r="H42" s="190" t="s">
        <v>17</v>
      </c>
      <c r="I42" s="190" t="s">
        <v>17</v>
      </c>
      <c r="J42" s="191" t="s">
        <v>460</v>
      </c>
      <c r="K42" s="192">
        <v>100</v>
      </c>
      <c r="L42" s="193" t="s">
        <v>1224</v>
      </c>
    </row>
    <row r="43" spans="2:12" s="197" customFormat="1" ht="54" customHeight="1" x14ac:dyDescent="0.25">
      <c r="B43" s="212" t="s">
        <v>1225</v>
      </c>
      <c r="C43" s="213" t="s">
        <v>567</v>
      </c>
      <c r="D43" s="213" t="s">
        <v>568</v>
      </c>
      <c r="E43" s="213" t="s">
        <v>512</v>
      </c>
      <c r="F43" s="213" t="s">
        <v>1226</v>
      </c>
      <c r="G43" s="213" t="s">
        <v>1227</v>
      </c>
      <c r="H43" s="213" t="s">
        <v>512</v>
      </c>
      <c r="I43" s="213" t="s">
        <v>17</v>
      </c>
      <c r="J43" s="213" t="s">
        <v>460</v>
      </c>
      <c r="K43" s="248">
        <v>0</v>
      </c>
      <c r="L43" s="318" t="s">
        <v>1256</v>
      </c>
    </row>
    <row r="44" spans="2:12" s="197" customFormat="1" ht="48" customHeight="1" x14ac:dyDescent="0.25">
      <c r="B44" s="212" t="s">
        <v>1228</v>
      </c>
      <c r="C44" s="213" t="s">
        <v>567</v>
      </c>
      <c r="D44" s="213" t="s">
        <v>568</v>
      </c>
      <c r="E44" s="213" t="s">
        <v>512</v>
      </c>
      <c r="F44" s="213" t="s">
        <v>1226</v>
      </c>
      <c r="G44" s="213" t="s">
        <v>1227</v>
      </c>
      <c r="H44" s="213" t="s">
        <v>512</v>
      </c>
      <c r="I44" s="213" t="s">
        <v>17</v>
      </c>
      <c r="J44" s="213" t="s">
        <v>460</v>
      </c>
      <c r="K44" s="248">
        <v>0</v>
      </c>
      <c r="L44" s="319"/>
    </row>
    <row r="45" spans="2:12" ht="59.25" customHeight="1" x14ac:dyDescent="0.25">
      <c r="B45" s="189" t="s">
        <v>1118</v>
      </c>
      <c r="C45" s="190" t="s">
        <v>646</v>
      </c>
      <c r="D45" s="190" t="s">
        <v>647</v>
      </c>
      <c r="E45" s="190" t="s">
        <v>510</v>
      </c>
      <c r="F45" s="190" t="s">
        <v>401</v>
      </c>
      <c r="G45" s="191" t="s">
        <v>1229</v>
      </c>
      <c r="H45" s="191" t="s">
        <v>512</v>
      </c>
      <c r="I45" s="213" t="s">
        <v>17</v>
      </c>
      <c r="J45" s="213" t="s">
        <v>460</v>
      </c>
      <c r="K45" s="248">
        <v>100</v>
      </c>
      <c r="L45" s="193" t="s">
        <v>1190</v>
      </c>
    </row>
    <row r="46" spans="2:12" s="197" customFormat="1" ht="103.5" customHeight="1" x14ac:dyDescent="0.25">
      <c r="B46" s="189" t="s">
        <v>1230</v>
      </c>
      <c r="C46" s="191" t="s">
        <v>488</v>
      </c>
      <c r="D46" s="191" t="s">
        <v>610</v>
      </c>
      <c r="E46" s="191" t="s">
        <v>506</v>
      </c>
      <c r="F46" s="191" t="s">
        <v>1231</v>
      </c>
      <c r="G46" s="191" t="s">
        <v>1232</v>
      </c>
      <c r="H46" s="191" t="s">
        <v>496</v>
      </c>
      <c r="I46" s="213">
        <v>20</v>
      </c>
      <c r="J46" s="213" t="s">
        <v>460</v>
      </c>
      <c r="K46" s="248">
        <v>100</v>
      </c>
      <c r="L46" s="214" t="s">
        <v>1252</v>
      </c>
    </row>
    <row r="47" spans="2:12" ht="45" x14ac:dyDescent="0.25">
      <c r="B47" s="215" t="s">
        <v>1233</v>
      </c>
      <c r="C47" s="190" t="s">
        <v>1254</v>
      </c>
      <c r="D47" s="190" t="s">
        <v>615</v>
      </c>
      <c r="E47" s="190" t="s">
        <v>477</v>
      </c>
      <c r="F47" s="190" t="s">
        <v>1231</v>
      </c>
      <c r="G47" s="191" t="s">
        <v>1234</v>
      </c>
      <c r="H47" s="190" t="s">
        <v>496</v>
      </c>
      <c r="I47" s="213">
        <v>10</v>
      </c>
      <c r="J47" s="213" t="s">
        <v>460</v>
      </c>
      <c r="K47" s="248">
        <v>100</v>
      </c>
      <c r="L47" s="193" t="s">
        <v>1235</v>
      </c>
    </row>
    <row r="48" spans="2:12" ht="108" customHeight="1" x14ac:dyDescent="0.25">
      <c r="B48" s="189" t="s">
        <v>1236</v>
      </c>
      <c r="C48" s="216" t="s">
        <v>1253</v>
      </c>
      <c r="D48" s="217" t="s">
        <v>573</v>
      </c>
      <c r="E48" s="217" t="s">
        <v>574</v>
      </c>
      <c r="F48" s="217" t="s">
        <v>401</v>
      </c>
      <c r="G48" s="211" t="s">
        <v>1237</v>
      </c>
      <c r="H48" s="190" t="s">
        <v>576</v>
      </c>
      <c r="I48" s="213" t="s">
        <v>1255</v>
      </c>
      <c r="J48" s="213" t="s">
        <v>460</v>
      </c>
      <c r="K48" s="248">
        <v>100</v>
      </c>
      <c r="L48" s="193" t="s">
        <v>1257</v>
      </c>
    </row>
    <row r="49" spans="2:12" ht="55.5" customHeight="1" x14ac:dyDescent="0.25">
      <c r="B49" s="189" t="s">
        <v>1121</v>
      </c>
      <c r="C49" s="190" t="s">
        <v>663</v>
      </c>
      <c r="D49" s="190" t="s">
        <v>456</v>
      </c>
      <c r="E49" s="190" t="s">
        <v>510</v>
      </c>
      <c r="F49" s="190" t="s">
        <v>401</v>
      </c>
      <c r="G49" s="191" t="s">
        <v>401</v>
      </c>
      <c r="H49" s="190" t="s">
        <v>17</v>
      </c>
      <c r="I49" s="213" t="s">
        <v>17</v>
      </c>
      <c r="J49" s="213" t="s">
        <v>460</v>
      </c>
      <c r="K49" s="248">
        <v>100</v>
      </c>
      <c r="L49" s="193"/>
    </row>
    <row r="50" spans="2:12" ht="59.25" customHeight="1" x14ac:dyDescent="0.25">
      <c r="B50" s="189" t="s">
        <v>1118</v>
      </c>
      <c r="C50" s="190" t="s">
        <v>646</v>
      </c>
      <c r="D50" s="190" t="s">
        <v>647</v>
      </c>
      <c r="E50" s="190" t="s">
        <v>510</v>
      </c>
      <c r="F50" s="190" t="s">
        <v>440</v>
      </c>
      <c r="G50" s="191" t="s">
        <v>1238</v>
      </c>
      <c r="H50" s="191" t="s">
        <v>512</v>
      </c>
      <c r="I50" s="213" t="s">
        <v>17</v>
      </c>
      <c r="J50" s="213" t="s">
        <v>460</v>
      </c>
      <c r="K50" s="248">
        <v>100</v>
      </c>
      <c r="L50" s="193" t="s">
        <v>1190</v>
      </c>
    </row>
    <row r="51" spans="2:12" ht="105" x14ac:dyDescent="0.25">
      <c r="B51" s="189" t="s">
        <v>1239</v>
      </c>
      <c r="C51" s="190" t="s">
        <v>583</v>
      </c>
      <c r="D51" s="190" t="s">
        <v>619</v>
      </c>
      <c r="E51" s="190" t="s">
        <v>585</v>
      </c>
      <c r="F51" s="190" t="s">
        <v>440</v>
      </c>
      <c r="G51" s="191" t="s">
        <v>1240</v>
      </c>
      <c r="H51" s="190" t="s">
        <v>585</v>
      </c>
      <c r="I51" s="213">
        <v>25</v>
      </c>
      <c r="J51" s="213" t="s">
        <v>460</v>
      </c>
      <c r="K51" s="249">
        <v>100</v>
      </c>
      <c r="L51" s="218" t="s">
        <v>1241</v>
      </c>
    </row>
    <row r="52" spans="2:12" ht="94.5" customHeight="1" x14ac:dyDescent="0.25">
      <c r="B52" s="219" t="s">
        <v>1242</v>
      </c>
      <c r="C52" s="190" t="s">
        <v>1243</v>
      </c>
      <c r="D52" s="190" t="s">
        <v>456</v>
      </c>
      <c r="E52" s="190" t="s">
        <v>595</v>
      </c>
      <c r="F52" s="190" t="s">
        <v>630</v>
      </c>
      <c r="G52" s="191" t="s">
        <v>1244</v>
      </c>
      <c r="H52" s="200" t="s">
        <v>576</v>
      </c>
      <c r="I52" s="213" t="s">
        <v>1255</v>
      </c>
      <c r="J52" s="250" t="s">
        <v>460</v>
      </c>
      <c r="K52" s="251">
        <v>100</v>
      </c>
      <c r="L52" s="220"/>
    </row>
    <row r="53" spans="2:12" s="197" customFormat="1" ht="59.25" customHeight="1" x14ac:dyDescent="0.25">
      <c r="B53" s="189" t="s">
        <v>1245</v>
      </c>
      <c r="C53" s="191" t="s">
        <v>1246</v>
      </c>
      <c r="D53" s="191" t="s">
        <v>636</v>
      </c>
      <c r="E53" s="191" t="s">
        <v>477</v>
      </c>
      <c r="F53" s="191" t="s">
        <v>440</v>
      </c>
      <c r="G53" s="191" t="s">
        <v>637</v>
      </c>
      <c r="H53" s="191" t="s">
        <v>506</v>
      </c>
      <c r="I53" s="213" t="s">
        <v>17</v>
      </c>
      <c r="J53" s="213" t="s">
        <v>460</v>
      </c>
      <c r="K53" s="248">
        <v>100</v>
      </c>
      <c r="L53" s="201"/>
    </row>
    <row r="54" spans="2:12" s="197" customFormat="1" ht="45" x14ac:dyDescent="0.25">
      <c r="B54" s="189" t="s">
        <v>1247</v>
      </c>
      <c r="C54" s="191" t="s">
        <v>1248</v>
      </c>
      <c r="D54" s="191" t="s">
        <v>641</v>
      </c>
      <c r="E54" s="191" t="s">
        <v>477</v>
      </c>
      <c r="F54" s="191" t="s">
        <v>440</v>
      </c>
      <c r="G54" s="191" t="s">
        <v>642</v>
      </c>
      <c r="H54" s="191" t="s">
        <v>496</v>
      </c>
      <c r="I54" s="213" t="s">
        <v>17</v>
      </c>
      <c r="J54" s="213" t="s">
        <v>460</v>
      </c>
      <c r="K54" s="248">
        <v>100</v>
      </c>
      <c r="L54" s="196"/>
    </row>
    <row r="55" spans="2:12" ht="55.5" customHeight="1" x14ac:dyDescent="0.25">
      <c r="B55" s="189" t="s">
        <v>1121</v>
      </c>
      <c r="C55" s="190" t="s">
        <v>663</v>
      </c>
      <c r="D55" s="190" t="s">
        <v>456</v>
      </c>
      <c r="E55" s="190" t="s">
        <v>510</v>
      </c>
      <c r="F55" s="190" t="s">
        <v>440</v>
      </c>
      <c r="G55" s="190" t="s">
        <v>440</v>
      </c>
      <c r="H55" s="190" t="s">
        <v>17</v>
      </c>
      <c r="I55" s="213" t="s">
        <v>17</v>
      </c>
      <c r="J55" s="213" t="s">
        <v>460</v>
      </c>
      <c r="K55" s="248">
        <v>100</v>
      </c>
      <c r="L55" s="193"/>
    </row>
    <row r="56" spans="2:12" ht="48.75" customHeight="1" x14ac:dyDescent="0.25">
      <c r="B56" s="189" t="s">
        <v>1152</v>
      </c>
      <c r="C56" s="190" t="s">
        <v>667</v>
      </c>
      <c r="D56" s="190" t="s">
        <v>573</v>
      </c>
      <c r="E56" s="190" t="s">
        <v>668</v>
      </c>
      <c r="F56" s="190" t="s">
        <v>440</v>
      </c>
      <c r="G56" s="191" t="s">
        <v>440</v>
      </c>
      <c r="H56" s="190" t="s">
        <v>669</v>
      </c>
      <c r="I56" s="213" t="s">
        <v>17</v>
      </c>
      <c r="J56" s="213" t="s">
        <v>460</v>
      </c>
      <c r="K56" s="248">
        <v>100</v>
      </c>
      <c r="L56" s="222"/>
    </row>
    <row r="57" spans="2:12" ht="82.5" customHeight="1" x14ac:dyDescent="0.25">
      <c r="B57" s="189" t="s">
        <v>1249</v>
      </c>
      <c r="C57" s="190" t="s">
        <v>653</v>
      </c>
      <c r="D57" s="190" t="s">
        <v>456</v>
      </c>
      <c r="E57" s="190" t="s">
        <v>510</v>
      </c>
      <c r="F57" s="190" t="s">
        <v>648</v>
      </c>
      <c r="G57" s="191" t="s">
        <v>1250</v>
      </c>
      <c r="H57" s="190" t="s">
        <v>654</v>
      </c>
      <c r="I57" s="190" t="s">
        <v>17</v>
      </c>
      <c r="J57" s="191" t="s">
        <v>460</v>
      </c>
      <c r="K57" s="192">
        <v>100</v>
      </c>
      <c r="L57" s="221"/>
    </row>
    <row r="58" spans="2:12" x14ac:dyDescent="0.25">
      <c r="B58" s="314" t="s">
        <v>671</v>
      </c>
      <c r="C58" s="320" t="s">
        <v>1251</v>
      </c>
      <c r="D58" s="321"/>
      <c r="E58" s="321"/>
      <c r="F58" s="321"/>
      <c r="G58" s="321"/>
      <c r="H58" s="321"/>
      <c r="I58" s="321"/>
      <c r="J58" s="321"/>
      <c r="K58" s="321"/>
      <c r="L58" s="322"/>
    </row>
    <row r="59" spans="2:12" x14ac:dyDescent="0.25">
      <c r="B59" s="315"/>
      <c r="C59" s="323"/>
      <c r="D59" s="324"/>
      <c r="E59" s="324"/>
      <c r="F59" s="324"/>
      <c r="G59" s="324"/>
      <c r="H59" s="324"/>
      <c r="I59" s="324"/>
      <c r="J59" s="324"/>
      <c r="K59" s="324"/>
      <c r="L59" s="325"/>
    </row>
    <row r="60" spans="2:12" ht="15" customHeight="1" x14ac:dyDescent="0.25">
      <c r="B60" s="316" t="s">
        <v>453</v>
      </c>
      <c r="C60" s="323"/>
      <c r="D60" s="324"/>
      <c r="E60" s="324"/>
      <c r="F60" s="324"/>
      <c r="G60" s="324"/>
      <c r="H60" s="324"/>
      <c r="I60" s="324"/>
      <c r="J60" s="324"/>
      <c r="K60" s="324"/>
      <c r="L60" s="325"/>
    </row>
    <row r="61" spans="2:12" x14ac:dyDescent="0.25">
      <c r="B61" s="317"/>
      <c r="C61" s="326"/>
      <c r="D61" s="327"/>
      <c r="E61" s="327"/>
      <c r="F61" s="327"/>
      <c r="G61" s="327"/>
      <c r="H61" s="327"/>
      <c r="I61" s="327"/>
      <c r="J61" s="327"/>
      <c r="K61" s="327"/>
      <c r="L61" s="328"/>
    </row>
  </sheetData>
  <sheetProtection password="EEBF" sheet="1" objects="1" scenarios="1"/>
  <autoFilter ref="B2:L61"/>
  <mergeCells count="5">
    <mergeCell ref="B1:L1"/>
    <mergeCell ref="B58:B59"/>
    <mergeCell ref="B60:B61"/>
    <mergeCell ref="L43:L44"/>
    <mergeCell ref="C58:L61"/>
  </mergeCells>
  <pageMargins left="0.7" right="0.7" top="0.75" bottom="0.75" header="0.3" footer="0.3"/>
  <pageSetup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Capacitación</vt:lpstr>
      <vt:lpstr>Bienestar</vt:lpstr>
      <vt:lpstr>SG-SST - 2016</vt:lpstr>
      <vt:lpstr>PIC -2016</vt:lpstr>
      <vt:lpstr>Bienestar - 2016</vt:lpstr>
      <vt:lpstr>'Bienestar - 2016'!Área_de_impresión</vt:lpstr>
      <vt:lpstr>'SG-SST - 2016'!Área_de_impresión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2017-01-10T21:58:03Z</dcterms:modified>
</cp:coreProperties>
</file>